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90478187-8245-453F-A81D-D18432900872}" xr6:coauthVersionLast="47" xr6:coauthVersionMax="47" xr10:uidLastSave="{00000000-0000-0000-0000-000000000000}"/>
  <bookViews>
    <workbookView xWindow="1560" yWindow="1110" windowWidth="17550" windowHeight="15090" xr2:uid="{57EBA28B-1107-4157-975D-B10EA3B28330}"/>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G67" i="25"/>
  <c r="F67" i="25"/>
  <c r="E67" i="25"/>
  <c r="L66" i="25"/>
  <c r="H66" i="25" s="1"/>
  <c r="G66" i="25"/>
  <c r="F66" i="25"/>
  <c r="E66" i="25"/>
  <c r="L65" i="25"/>
  <c r="H65" i="25" s="1"/>
  <c r="G65" i="25"/>
  <c r="F65" i="25"/>
  <c r="E65" i="25"/>
  <c r="L64" i="25"/>
  <c r="H64" i="25" s="1"/>
  <c r="G64" i="25"/>
  <c r="F64" i="25"/>
  <c r="E64" i="25"/>
  <c r="L63" i="25"/>
  <c r="H63" i="25" s="1"/>
  <c r="G63" i="25"/>
  <c r="F63" i="25"/>
  <c r="E63" i="25"/>
  <c r="L62" i="25"/>
  <c r="H62" i="25" s="1"/>
  <c r="G62" i="25"/>
  <c r="F62" i="25"/>
  <c r="E62" i="25"/>
  <c r="L61" i="25"/>
  <c r="H61" i="25" s="1"/>
  <c r="G61" i="25"/>
  <c r="F61" i="25"/>
  <c r="E61" i="25"/>
  <c r="L60" i="25"/>
  <c r="H60" i="25" s="1"/>
  <c r="G60" i="25"/>
  <c r="F60" i="25"/>
  <c r="E60" i="25"/>
  <c r="L59" i="25"/>
  <c r="H59" i="25" s="1"/>
  <c r="G59" i="25"/>
  <c r="F59" i="25"/>
  <c r="E59" i="25"/>
  <c r="L58" i="25"/>
  <c r="H58" i="25" s="1"/>
  <c r="G58" i="25"/>
  <c r="F58" i="25"/>
  <c r="E58" i="25"/>
  <c r="L57" i="25"/>
  <c r="H57" i="25" s="1"/>
  <c r="G57" i="25"/>
  <c r="F57" i="25"/>
  <c r="E57" i="25"/>
  <c r="L56" i="25"/>
  <c r="H56" i="25" s="1"/>
  <c r="G56" i="25"/>
  <c r="F56" i="25"/>
  <c r="E56" i="25"/>
  <c r="L55" i="25"/>
  <c r="H55" i="25" s="1"/>
  <c r="G55" i="25"/>
  <c r="F55" i="25"/>
  <c r="E55" i="25"/>
  <c r="L54" i="25"/>
  <c r="H54" i="25" s="1"/>
  <c r="G54" i="25"/>
  <c r="F54" i="25"/>
  <c r="E54" i="25"/>
  <c r="L53" i="25"/>
  <c r="H53" i="25" s="1"/>
  <c r="G53" i="25"/>
  <c r="F53" i="25"/>
  <c r="E53" i="25"/>
  <c r="L52" i="25"/>
  <c r="H52" i="25" s="1"/>
  <c r="G52" i="25"/>
  <c r="F52" i="25"/>
  <c r="E52" i="25"/>
  <c r="M46" i="25"/>
  <c r="I46" i="25"/>
  <c r="G46" i="25"/>
  <c r="E46" i="25"/>
  <c r="C46" i="25"/>
  <c r="L46" i="25" s="1"/>
  <c r="B46" i="25"/>
  <c r="D46" i="25" s="1"/>
  <c r="K45" i="25"/>
  <c r="I45" i="25"/>
  <c r="C45" i="25"/>
  <c r="M45" i="25" s="1"/>
  <c r="B45" i="25"/>
  <c r="D45" i="25" s="1"/>
  <c r="M44" i="25"/>
  <c r="K44" i="25"/>
  <c r="I44" i="25"/>
  <c r="H44" i="25"/>
  <c r="G44" i="25"/>
  <c r="F44" i="25"/>
  <c r="E44" i="25"/>
  <c r="C44" i="25"/>
  <c r="L44" i="25" s="1"/>
  <c r="B44" i="25"/>
  <c r="D44" i="25" s="1"/>
  <c r="K43" i="25"/>
  <c r="I43" i="25"/>
  <c r="C43" i="25"/>
  <c r="M43" i="25" s="1"/>
  <c r="B43" i="25"/>
  <c r="J43" i="25" s="1"/>
  <c r="M42" i="25"/>
  <c r="K42" i="25"/>
  <c r="I42" i="25"/>
  <c r="H42" i="25"/>
  <c r="G42" i="25"/>
  <c r="F42" i="25"/>
  <c r="E42" i="25"/>
  <c r="C42" i="25"/>
  <c r="L42" i="25" s="1"/>
  <c r="B42" i="25"/>
  <c r="D42" i="25" s="1"/>
  <c r="K41" i="25"/>
  <c r="I41" i="25"/>
  <c r="C41" i="25"/>
  <c r="M41" i="25" s="1"/>
  <c r="B41" i="25"/>
  <c r="D41" i="25" s="1"/>
  <c r="K40" i="25"/>
  <c r="C40" i="25"/>
  <c r="L40" i="25" s="1"/>
  <c r="B40" i="25"/>
  <c r="D40" i="25" s="1"/>
  <c r="K39" i="25"/>
  <c r="C39" i="25"/>
  <c r="M39" i="25" s="1"/>
  <c r="B39" i="25"/>
  <c r="J39" i="25" s="1"/>
  <c r="M38" i="25"/>
  <c r="K38" i="25"/>
  <c r="I38" i="25"/>
  <c r="H38" i="25"/>
  <c r="F38" i="25"/>
  <c r="C38" i="25"/>
  <c r="L38" i="25" s="1"/>
  <c r="B38" i="25"/>
  <c r="D38" i="25" s="1"/>
  <c r="E37" i="25"/>
  <c r="D37" i="25"/>
  <c r="K36" i="25"/>
  <c r="H36" i="25"/>
  <c r="F36" i="25"/>
  <c r="C36" i="25"/>
  <c r="B36" i="25"/>
  <c r="J36" i="25" s="1"/>
  <c r="C35" i="25"/>
  <c r="M35" i="25" s="1"/>
  <c r="B35" i="25"/>
  <c r="K35" i="25" s="1"/>
  <c r="C34" i="25"/>
  <c r="B34" i="25"/>
  <c r="J34" i="25" s="1"/>
  <c r="H33" i="25"/>
  <c r="C33" i="25"/>
  <c r="M33" i="25" s="1"/>
  <c r="B33" i="25"/>
  <c r="K33" i="25" s="1"/>
  <c r="K32" i="25"/>
  <c r="H32" i="25"/>
  <c r="F32" i="25"/>
  <c r="D32" i="25"/>
  <c r="C32" i="25"/>
  <c r="B32" i="25"/>
  <c r="J32" i="25" s="1"/>
  <c r="C31" i="25"/>
  <c r="M31" i="25" s="1"/>
  <c r="B31" i="25"/>
  <c r="K31" i="25" s="1"/>
  <c r="K30" i="25"/>
  <c r="H30" i="25"/>
  <c r="C30" i="25"/>
  <c r="B30" i="25"/>
  <c r="J30" i="25" s="1"/>
  <c r="I29" i="25"/>
  <c r="H29" i="25"/>
  <c r="G29" i="25"/>
  <c r="C29" i="25"/>
  <c r="M29" i="25" s="1"/>
  <c r="B29" i="25"/>
  <c r="K29" i="25" s="1"/>
  <c r="C28" i="25"/>
  <c r="B28" i="25"/>
  <c r="J28" i="25" s="1"/>
  <c r="C27" i="25"/>
  <c r="M27" i="25" s="1"/>
  <c r="B27" i="25"/>
  <c r="K27" i="25" s="1"/>
  <c r="K26" i="25"/>
  <c r="H26" i="25"/>
  <c r="F26" i="25"/>
  <c r="D26" i="25"/>
  <c r="C26" i="25"/>
  <c r="B26" i="25"/>
  <c r="J26" i="25" s="1"/>
  <c r="I25" i="25"/>
  <c r="G25" i="25"/>
  <c r="C25" i="25"/>
  <c r="M25" i="25" s="1"/>
  <c r="B25" i="25"/>
  <c r="K25" i="25" s="1"/>
  <c r="K24" i="25"/>
  <c r="C24" i="25"/>
  <c r="B24" i="25"/>
  <c r="J24" i="25" s="1"/>
  <c r="I23" i="25"/>
  <c r="H23" i="25"/>
  <c r="G23" i="25"/>
  <c r="C23" i="25"/>
  <c r="M23" i="25" s="1"/>
  <c r="B23" i="25"/>
  <c r="K23" i="25" s="1"/>
  <c r="C22" i="25"/>
  <c r="B22" i="25"/>
  <c r="J22" i="25" s="1"/>
  <c r="C21" i="25"/>
  <c r="M21" i="25" s="1"/>
  <c r="B21" i="25"/>
  <c r="K21" i="25" s="1"/>
  <c r="K20" i="25"/>
  <c r="H20" i="25"/>
  <c r="F20" i="25"/>
  <c r="C20" i="25"/>
  <c r="B20" i="25"/>
  <c r="J20" i="25" s="1"/>
  <c r="J19" i="25"/>
  <c r="I19" i="25"/>
  <c r="H19" i="25"/>
  <c r="G19" i="25"/>
  <c r="C19" i="25"/>
  <c r="M19" i="25" s="1"/>
  <c r="B19" i="25"/>
  <c r="K19" i="25" s="1"/>
  <c r="C18" i="25"/>
  <c r="B18" i="25"/>
  <c r="J18" i="25" s="1"/>
  <c r="C17" i="25"/>
  <c r="M17" i="25" s="1"/>
  <c r="B17" i="25"/>
  <c r="K17" i="25" s="1"/>
  <c r="K16" i="25"/>
  <c r="H16" i="25"/>
  <c r="F16" i="25"/>
  <c r="D16" i="25"/>
  <c r="C16" i="25"/>
  <c r="B16" i="25"/>
  <c r="J16" i="25" s="1"/>
  <c r="I15" i="25"/>
  <c r="G15" i="25"/>
  <c r="C15" i="25"/>
  <c r="M15" i="25" s="1"/>
  <c r="B15" i="25"/>
  <c r="K15" i="25" s="1"/>
  <c r="K14" i="25"/>
  <c r="C14" i="25"/>
  <c r="L14" i="25" s="1"/>
  <c r="B14" i="25"/>
  <c r="J14" i="25" s="1"/>
  <c r="H9" i="25"/>
  <c r="G9" i="25"/>
  <c r="C9" i="25"/>
  <c r="M9" i="25" s="1"/>
  <c r="B9" i="25"/>
  <c r="K9" i="25" s="1"/>
  <c r="C8" i="25"/>
  <c r="L8" i="25" s="1"/>
  <c r="B8" i="25"/>
  <c r="J8" i="25" s="1"/>
  <c r="C7" i="25"/>
  <c r="M7" i="25" s="1"/>
  <c r="B7" i="25"/>
  <c r="K7" i="25" s="1"/>
  <c r="C6" i="25"/>
  <c r="L6" i="25" s="1"/>
  <c r="B6" i="25"/>
  <c r="J6" i="25" s="1"/>
  <c r="I17" i="25" l="1"/>
  <c r="G21" i="25"/>
  <c r="G27" i="25"/>
  <c r="I27" i="25"/>
  <c r="I35" i="25"/>
  <c r="G40" i="25"/>
  <c r="I40" i="25"/>
  <c r="G38" i="25"/>
  <c r="G17" i="25"/>
  <c r="G31" i="25"/>
  <c r="I31" i="25"/>
  <c r="G35" i="25"/>
  <c r="E40" i="25"/>
  <c r="I21" i="25"/>
  <c r="G33" i="25"/>
  <c r="I33" i="25"/>
  <c r="E38" i="25"/>
  <c r="I39" i="25"/>
  <c r="M40" i="25"/>
  <c r="G7" i="25"/>
  <c r="I7" i="25"/>
  <c r="I9" i="25"/>
  <c r="D22" i="25"/>
  <c r="F6" i="25"/>
  <c r="H15" i="25"/>
  <c r="F28" i="25"/>
  <c r="D34" i="25"/>
  <c r="H6" i="25"/>
  <c r="K22" i="25"/>
  <c r="D24" i="25"/>
  <c r="H28" i="25"/>
  <c r="H31" i="25"/>
  <c r="F34" i="25"/>
  <c r="F40" i="25"/>
  <c r="K6" i="25"/>
  <c r="F14" i="25"/>
  <c r="K18" i="25"/>
  <c r="H21" i="25"/>
  <c r="F24" i="25"/>
  <c r="K28" i="25"/>
  <c r="D30" i="25"/>
  <c r="H34" i="25"/>
  <c r="H46" i="25"/>
  <c r="D18" i="25"/>
  <c r="F22" i="25"/>
  <c r="F18" i="25"/>
  <c r="H22" i="25"/>
  <c r="H25" i="25"/>
  <c r="D14" i="25"/>
  <c r="H18" i="25"/>
  <c r="H14" i="25"/>
  <c r="H17" i="25"/>
  <c r="D20" i="25"/>
  <c r="H24" i="25"/>
  <c r="H27" i="25"/>
  <c r="F30" i="25"/>
  <c r="K34" i="25"/>
  <c r="D36" i="25"/>
  <c r="H40" i="25"/>
  <c r="K46" i="25"/>
  <c r="D6" i="25"/>
  <c r="H35" i="25"/>
  <c r="F46" i="25"/>
  <c r="D28" i="25"/>
  <c r="H8" i="25"/>
  <c r="D8" i="25"/>
  <c r="F8" i="25"/>
  <c r="K8" i="25"/>
  <c r="H7" i="25"/>
  <c r="K57" i="25"/>
  <c r="J57" i="25"/>
  <c r="I57" i="25"/>
  <c r="G30" i="25"/>
  <c r="M30" i="25"/>
  <c r="E30" i="25"/>
  <c r="L30" i="25"/>
  <c r="I30" i="25"/>
  <c r="K56" i="25"/>
  <c r="J56" i="25"/>
  <c r="I56" i="25"/>
  <c r="K60" i="25"/>
  <c r="J60" i="25"/>
  <c r="I60" i="25"/>
  <c r="K68" i="25"/>
  <c r="J68" i="25"/>
  <c r="I68" i="25"/>
  <c r="G20" i="25"/>
  <c r="M20" i="25"/>
  <c r="L20" i="25"/>
  <c r="I20" i="25"/>
  <c r="E20" i="25"/>
  <c r="G36" i="25"/>
  <c r="M36" i="25"/>
  <c r="E36" i="25"/>
  <c r="L36" i="25"/>
  <c r="I36" i="25"/>
  <c r="K61" i="25"/>
  <c r="J61" i="25"/>
  <c r="I61" i="25"/>
  <c r="G8" i="25"/>
  <c r="E8" i="25"/>
  <c r="I8" i="25"/>
  <c r="M8" i="25"/>
  <c r="G16" i="25"/>
  <c r="E16" i="25"/>
  <c r="M16" i="25"/>
  <c r="L16" i="25"/>
  <c r="I16" i="25"/>
  <c r="G26" i="25"/>
  <c r="E26" i="25"/>
  <c r="L26" i="25"/>
  <c r="I26" i="25"/>
  <c r="M26" i="25"/>
  <c r="K59" i="25"/>
  <c r="J59" i="25"/>
  <c r="I59" i="25"/>
  <c r="G32" i="25"/>
  <c r="M32" i="25"/>
  <c r="E32" i="25"/>
  <c r="L32" i="25"/>
  <c r="I32" i="25"/>
  <c r="K53" i="25"/>
  <c r="J53" i="25"/>
  <c r="I53" i="25"/>
  <c r="K63" i="25"/>
  <c r="J63" i="25"/>
  <c r="I63" i="25"/>
  <c r="K65" i="25"/>
  <c r="J65" i="25"/>
  <c r="I65" i="25"/>
  <c r="K69" i="25"/>
  <c r="J69" i="25"/>
  <c r="I69" i="25"/>
  <c r="K71" i="25"/>
  <c r="J71" i="25"/>
  <c r="I71" i="25"/>
  <c r="K73" i="25"/>
  <c r="J73" i="25"/>
  <c r="I73" i="25"/>
  <c r="K75" i="25"/>
  <c r="J75" i="25"/>
  <c r="I75" i="25"/>
  <c r="K67" i="25"/>
  <c r="J67" i="25"/>
  <c r="I67" i="25"/>
  <c r="G18" i="25"/>
  <c r="L18" i="25"/>
  <c r="I18" i="25"/>
  <c r="M18" i="25"/>
  <c r="E18" i="25"/>
  <c r="G28" i="25"/>
  <c r="M28" i="25"/>
  <c r="E28" i="25"/>
  <c r="L28" i="25"/>
  <c r="I28" i="25"/>
  <c r="G6" i="25"/>
  <c r="E6" i="25"/>
  <c r="I6" i="25"/>
  <c r="M6" i="25"/>
  <c r="G14" i="25"/>
  <c r="E14" i="25"/>
  <c r="I14" i="25"/>
  <c r="M14" i="25"/>
  <c r="G34" i="25"/>
  <c r="M34" i="25"/>
  <c r="E34" i="25"/>
  <c r="L34" i="25"/>
  <c r="I34" i="25"/>
  <c r="G24" i="25"/>
  <c r="E24" i="25"/>
  <c r="M24" i="25"/>
  <c r="L24" i="25"/>
  <c r="I24" i="25"/>
  <c r="G22" i="25"/>
  <c r="E22" i="25"/>
  <c r="I22" i="25"/>
  <c r="M22" i="25"/>
  <c r="L22" i="25"/>
  <c r="K55" i="25"/>
  <c r="J55" i="25"/>
  <c r="I55" i="25"/>
  <c r="K52" i="25"/>
  <c r="J52" i="25"/>
  <c r="I52" i="25"/>
  <c r="K54" i="25"/>
  <c r="J54" i="25"/>
  <c r="I54" i="25"/>
  <c r="K58" i="25"/>
  <c r="J58" i="25"/>
  <c r="I58" i="25"/>
  <c r="K62" i="25"/>
  <c r="J62" i="25"/>
  <c r="I62" i="25"/>
  <c r="K64" i="25"/>
  <c r="J64" i="25"/>
  <c r="I64" i="25"/>
  <c r="K66" i="25"/>
  <c r="J66" i="25"/>
  <c r="I66" i="25"/>
  <c r="K70" i="25"/>
  <c r="J70" i="25"/>
  <c r="I70" i="25"/>
  <c r="K72" i="25"/>
  <c r="J72" i="25"/>
  <c r="I72" i="25"/>
  <c r="K74" i="25"/>
  <c r="J74" i="25"/>
  <c r="I74" i="25"/>
  <c r="K76" i="25"/>
  <c r="K78" i="25" s="1"/>
  <c r="J76" i="25"/>
  <c r="J78" i="25" s="1"/>
  <c r="I76" i="25"/>
  <c r="I78" i="25" s="1"/>
  <c r="J33" i="25"/>
  <c r="J35" i="25"/>
  <c r="D7" i="25"/>
  <c r="L7" i="25"/>
  <c r="D9" i="25"/>
  <c r="L9" i="25"/>
  <c r="D15" i="25"/>
  <c r="L15" i="25"/>
  <c r="D17" i="25"/>
  <c r="L17" i="25"/>
  <c r="D19" i="25"/>
  <c r="L19" i="25"/>
  <c r="D21" i="25"/>
  <c r="L21" i="25"/>
  <c r="D23" i="25"/>
  <c r="L23" i="25"/>
  <c r="D25" i="25"/>
  <c r="L25" i="25"/>
  <c r="D27" i="25"/>
  <c r="L27" i="25"/>
  <c r="D29" i="25"/>
  <c r="L29" i="25"/>
  <c r="D31" i="25"/>
  <c r="L31" i="25"/>
  <c r="D33" i="25"/>
  <c r="L33" i="25"/>
  <c r="D35" i="25"/>
  <c r="L35" i="25"/>
  <c r="J38" i="25"/>
  <c r="F39" i="25"/>
  <c r="J40" i="25"/>
  <c r="F41" i="25"/>
  <c r="J42" i="25"/>
  <c r="F43" i="25"/>
  <c r="J44" i="25"/>
  <c r="F45" i="25"/>
  <c r="J46" i="25"/>
  <c r="J17" i="25"/>
  <c r="J21" i="25"/>
  <c r="J23" i="25"/>
  <c r="L41" i="25"/>
  <c r="D43" i="25"/>
  <c r="E7" i="25"/>
  <c r="E9" i="25"/>
  <c r="E15" i="25"/>
  <c r="E17" i="25"/>
  <c r="E19" i="25"/>
  <c r="E21" i="25"/>
  <c r="E23" i="25"/>
  <c r="E25" i="25"/>
  <c r="E27" i="25"/>
  <c r="E29" i="25"/>
  <c r="E31" i="25"/>
  <c r="E33" i="25"/>
  <c r="E35" i="25"/>
  <c r="G39" i="25"/>
  <c r="G41" i="25"/>
  <c r="G43" i="25"/>
  <c r="G45" i="25"/>
  <c r="D39" i="25"/>
  <c r="L45" i="25"/>
  <c r="F7" i="25"/>
  <c r="F9" i="25"/>
  <c r="F15" i="25"/>
  <c r="F17" i="25"/>
  <c r="F19" i="25"/>
  <c r="F21" i="25"/>
  <c r="F23" i="25"/>
  <c r="F25" i="25"/>
  <c r="F27" i="25"/>
  <c r="F29" i="25"/>
  <c r="F31" i="25"/>
  <c r="F33" i="25"/>
  <c r="F35" i="25"/>
  <c r="H39" i="25"/>
  <c r="H41" i="25"/>
  <c r="H43" i="25"/>
  <c r="H45" i="25"/>
  <c r="J41" i="25"/>
  <c r="J45" i="25"/>
  <c r="J25" i="25"/>
  <c r="J27" i="25"/>
  <c r="J29" i="25"/>
  <c r="J7" i="25"/>
  <c r="J9" i="25"/>
  <c r="J15" i="25"/>
  <c r="J31" i="25"/>
  <c r="L39" i="25"/>
  <c r="L43" i="25"/>
  <c r="E39" i="25"/>
  <c r="E41" i="25"/>
  <c r="E43" i="25"/>
  <c r="E45" i="25"/>
  <c r="I79" i="25" l="1"/>
  <c r="I80" i="25"/>
  <c r="J80" i="25"/>
  <c r="J79" i="25"/>
  <c r="K80" i="25"/>
  <c r="K79" i="25"/>
  <c r="I84" i="25" l="1"/>
  <c r="I83" i="25"/>
  <c r="I82" i="25"/>
</calcChain>
</file>

<file path=xl/sharedStrings.xml><?xml version="1.0" encoding="utf-8"?>
<sst xmlns="http://schemas.openxmlformats.org/spreadsheetml/2006/main" count="1739" uniqueCount="553">
  <si>
    <t>Impressum</t>
  </si>
  <si>
    <t>Produktlinie/Reihe:</t>
  </si>
  <si>
    <t>Tabellen</t>
  </si>
  <si>
    <t>Produkt-ID:</t>
  </si>
  <si>
    <t>Titel:</t>
  </si>
  <si>
    <t>Regionalreport über Beschäftigte (Quartalszahlen)</t>
  </si>
  <si>
    <t>Region:</t>
  </si>
  <si>
    <t>Alb-Donau-Kreis (08425)</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</si>
  <si>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</si>
  <si>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</si>
  <si>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</si>
  <si>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</si>
  <si>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</si>
  <si>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</si>
  <si>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</si>
  <si>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</si>
  <si>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</si>
  <si>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</si>
  <si>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</si>
  <si>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</si>
  <si>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</si>
  <si>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</si>
  <si>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</si>
  <si>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</si>
  <si>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</si>
  <si>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</si>
  <si>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</si>
  <si>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</si>
  <si>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</si>
  <si>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</si>
  <si>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</si>
  <si>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</si>
  <si>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</si>
  <si>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</si>
  <si>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</si>
  <si>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</si>
  <si>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</si>
  <si>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</si>
  <si>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</si>
  <si>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</si>
  <si>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</si>
  <si>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</si>
  <si>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</si>
  <si>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</si>
  <si>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</si>
  <si>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</si>
  <si>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</si>
  <si>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</si>
  <si>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</si>
  <si>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</si>
  <si>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</si>
  <si>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</si>
  <si>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</si>
  <si>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</si>
  <si>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</si>
  <si>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</si>
  <si>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</si>
  <si>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</si>
  <si>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</si>
  <si>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</si>
  <si>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</si>
  <si>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</si>
  <si>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</si>
  <si>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</si>
  <si>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</si>
  <si>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</si>
  <si>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</si>
  <si>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</si>
  <si>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</si>
  <si>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</si>
  <si>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</si>
  <si>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</si>
  <si>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</si>
  <si>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</si>
  <si>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</si>
  <si>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</si>
  <si>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</si>
  <si>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</si>
  <si>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</si>
  <si>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</si>
  <si>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</si>
  <si>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</si>
  <si>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</si>
  <si>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</si>
  <si>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Alb-Donau-Kreis (08425);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</si>
  <si>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</si>
  <si>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</si>
  <si>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</si>
  <si>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</si>
  <si>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</si>
  <si>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</si>
  <si>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</si>
  <si>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</si>
  <si>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</si>
  <si>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</si>
  <si>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</si>
  <si>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</si>
  <si>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</si>
  <si>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</si>
  <si>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</si>
  <si>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</si>
  <si>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</si>
  <si>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</si>
  <si>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</si>
  <si>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</si>
  <si>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</si>
  <si>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</si>
  <si>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</si>
  <si>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</si>
  <si>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</si>
  <si>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</si>
  <si>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</si>
  <si>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</si>
  <si>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</si>
  <si>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</si>
  <si>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</si>
  <si>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</si>
  <si>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</si>
  <si>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</si>
  <si>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</si>
  <si>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</si>
  <si>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Baden-Württemberg</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</si>
  <si>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</si>
  <si>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</si>
  <si>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</si>
  <si>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</si>
  <si>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</si>
  <si>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</si>
  <si>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</si>
  <si>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</si>
  <si>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</si>
  <si>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</si>
  <si>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</si>
  <si>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</si>
  <si>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</si>
  <si>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</si>
  <si>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</si>
  <si>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</si>
  <si>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</si>
  <si>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</si>
  <si>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</si>
  <si>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</si>
  <si>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</si>
  <si>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</si>
  <si>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</si>
  <si>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</si>
  <si>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</si>
  <si>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</si>
  <si>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</si>
  <si>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</si>
  <si>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</si>
  <si>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</si>
  <si>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</si>
  <si>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</si>
  <si>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</si>
  <si>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</si>
  <si>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</si>
  <si>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</si>
  <si>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</si>
  <si>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</si>
  <si>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</si>
  <si>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</si>
  <si>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</si>
  <si>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</si>
  <si>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</si>
  <si>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</si>
  <si>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</si>
  <si>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</si>
  <si>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</si>
  <si>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</si>
  <si>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</si>
  <si>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</si>
  <si>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</si>
  <si>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</si>
  <si>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</si>
  <si>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</si>
  <si>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</si>
  <si>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Alb-Donau-Kreis (08425)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</si>
  <si>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</si>
  <si>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</si>
  <si>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</si>
  <si>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</si>
  <si>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</si>
  <si>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</si>
  <si>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</si>
  <si>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</si>
  <si>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</si>
  <si>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</si>
  <si>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</si>
  <si>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</si>
  <si>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</si>
  <si>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</si>
  <si>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</si>
  <si>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</si>
  <si>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</si>
  <si>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</si>
  <si>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</si>
  <si>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</si>
  <si>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</si>
  <si>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</si>
  <si>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</si>
  <si>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</si>
  <si>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</si>
  <si>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</si>
  <si>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</si>
  <si>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</si>
  <si>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</si>
  <si>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</si>
  <si>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</si>
  <si>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</si>
  <si>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</si>
  <si>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</si>
  <si>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</si>
  <si>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</si>
  <si>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</si>
  <si>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</si>
  <si>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</si>
  <si>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</si>
  <si>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</si>
  <si>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</si>
  <si>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</si>
  <si>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</si>
  <si>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</si>
  <si>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</si>
  <si>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</si>
  <si>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</si>
  <si>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</si>
  <si>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</si>
  <si>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</si>
  <si>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</si>
  <si>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</si>
  <si>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</si>
  <si>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</si>
  <si>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</si>
  <si>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</si>
  <si>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</si>
  <si>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</si>
  <si>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</si>
  <si>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</si>
  <si>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</si>
  <si>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</si>
  <si>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</si>
  <si>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</si>
  <si>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</si>
  <si>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</si>
  <si>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</si>
  <si>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</si>
  <si>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</si>
  <si>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</si>
  <si>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</si>
  <si>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</si>
  <si>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</si>
  <si>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</si>
  <si>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</si>
  <si>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</si>
  <si>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</si>
  <si>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</si>
  <si>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</si>
  <si>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</si>
  <si>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</si>
  <si>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</si>
  <si>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</si>
  <si>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</si>
  <si>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</si>
  <si>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</si>
  <si>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</si>
  <si>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</si>
  <si>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</si>
  <si>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</si>
  <si>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</si>
  <si>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</si>
  <si>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</si>
  <si>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</si>
  <si>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</si>
  <si>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</si>
  <si>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</si>
  <si>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</si>
  <si>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</si>
  <si>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</si>
  <si>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</si>
  <si>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</si>
  <si>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</si>
  <si>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</si>
  <si>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</si>
  <si>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</si>
  <si>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</si>
  <si>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</si>
  <si>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</si>
  <si>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</si>
  <si>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</si>
  <si>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</si>
  <si>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</si>
  <si>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</si>
  <si>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</si>
  <si>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</si>
  <si>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</si>
  <si>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</si>
  <si>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</si>
  <si>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</si>
  <si>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</si>
  <si>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</si>
  <si>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</si>
  <si>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</si>
  <si>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</si>
  <si>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</si>
  <si>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</si>
  <si>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</si>
  <si>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</si>
  <si>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</si>
  <si>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</si>
  <si>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</si>
  <si>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</si>
  <si>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</si>
  <si>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</si>
  <si>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</si>
  <si>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</si>
  <si>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</si>
  <si>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</si>
  <si>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</si>
  <si>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</si>
  <si>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</si>
  <si>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</si>
  <si>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</si>
  <si>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</si>
  <si>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</si>
  <si>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</si>
  <si>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</si>
  <si>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</si>
  <si>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</si>
  <si>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</si>
  <si>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</si>
  <si>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</si>
  <si>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</si>
  <si>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</si>
  <si>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</si>
  <si>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</si>
  <si>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</si>
  <si>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</si>
  <si>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</si>
  <si>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</si>
  <si>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</si>
  <si>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</si>
  <si>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</si>
  <si>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</si>
  <si>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</si>
  <si>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</si>
  <si>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</si>
  <si>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</si>
  <si>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</si>
  <si>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</si>
  <si>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</si>
  <si>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</si>
  <si>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</si>
  <si>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</si>
  <si>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</si>
  <si>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</si>
  <si>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</si>
  <si>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</si>
  <si>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</si>
  <si>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</si>
  <si>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</si>
  <si>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</si>
  <si>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</si>
  <si>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</si>
  <si>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</si>
  <si>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</si>
  <si>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</si>
  <si>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</si>
  <si>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</si>
  <si>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</si>
  <si>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</si>
  <si>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</si>
  <si>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</si>
  <si>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</si>
  <si>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Alb-Donau-Kreis (08425);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</si>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</sst>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3" xfId="0" applyNumberFormat="1" applyFont="1" applyBorder="1" applyAlignment="1">
      <alignment horizontal="right" vertical="center"/>
    </xf>
    <xf numFmtId="179" fontId="18" fillId="0" borderId="17"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E4B36EBB-F848-49D7-89CB-71F949180C19}"/>
    <cellStyle name="Link" xfId="1" builtinId="8"/>
    <cellStyle name="Link 2" xfId="6" xr:uid="{846A06C1-5ACF-4BB5-A7B1-BF2501A9DFEF}"/>
    <cellStyle name="Link 2 2" xfId="12" xr:uid="{669017D1-0FFF-48E4-9468-35B10D237A00}"/>
    <cellStyle name="Link 3" xfId="10" xr:uid="{5B73F5CE-1FA8-4B67-B6AB-6263EF47C36C}"/>
    <cellStyle name="Standard" xfId="0" builtinId="0"/>
    <cellStyle name="Standard 2" xfId="7" xr:uid="{AF9E068A-47A3-445C-8C65-6EC3F69F7DAC}"/>
    <cellStyle name="Standard 2 2" xfId="11" xr:uid="{4EC7C0D9-4295-48C5-9DE8-4E7B1620410F}"/>
    <cellStyle name="Standard 2 4" xfId="5" xr:uid="{07866E2A-C9F6-4799-812E-6921C9058D38}"/>
    <cellStyle name="Standard 24" xfId="8" xr:uid="{DEB523BC-2A95-4FEF-9112-6D08974B1ECB}"/>
    <cellStyle name="Standard 3 4" xfId="2" xr:uid="{70A83C6F-2A56-4E7C-BE9B-022B161AA4A0}"/>
    <cellStyle name="Standard 8" xfId="4" xr:uid="{4FD3CBEF-AC56-4DF0-B0BA-79D6E5317FDA}"/>
    <cellStyle name="Standard_Vorlage Publikation" xfId="3" xr:uid="{23B72D8F-AB59-4DB7-999A-8159166FB4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{759C17A6-8F16-49F3-8BFA-3F54CB4AECB6}</c15:txfldGUID>
                      <c15:f>Daten_Diagramme!$D$6</c15:f>
                      <c15:dlblFieldTableCache>
                        <c:ptCount val="1"/>
                        <c:pt idx="0">
                          <c:v>0.9</c:v>
                        </c:pt>
                      </c15:dlblFieldTableCache>
                    </c15:dlblFTEntry>
                  </c15:dlblFieldTable>
                  <c15:showDataLabelsRange val="0"/>
                </c:ext>
                <c:ext xmlns:c16="http://schemas.microsoft.com/office/drawing/2014/chart" uri="{C3380CC4-5D6E-409C-BE32-E72D297353CC}">
                  <c16:uniqueId val="{00000000-2057-4E5D-87E9-557194E1646F}"/>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{A5FDCFE3-D849-40CE-B5EB-0A45073722B1}</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2057-4E5D-87E9-557194E1646F}"/>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{D9271130-112F-4BFE-8A13-93A595119836}</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2057-4E5D-87E9-557194E1646F}"/>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{2538164A-F4C0-4537-912E-F9DD9DCEAF4E}</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2057-4E5D-87E9-557194E1646F}"/>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0.90533619692714351</c:v>
                </c:pt>
                <c:pt idx="1">
                  <c:v>-0.11795933974247091</c:v>
                </c:pt>
                <c:pt idx="2">
                  <c:v>2.0004637946786547E-2</c:v>
                </c:pt>
                <c:pt idx="3">
                  <c:v>-9.3722224403616675E-2</c:v>
                </c:pt>
              </c:numCache>
            </c:numRef>
          </c:val>
          <c:extLst>
            <c:ext xmlns:c16="http://schemas.microsoft.com/office/drawing/2014/chart" uri="{C3380CC4-5D6E-409C-BE32-E72D297353CC}">
              <c16:uniqueId val="{00000004-2057-4E5D-87E9-557194E1646F}"/>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{528BBD63-14CD-4875-983A-B1E90F3570F3}</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2057-4E5D-87E9-557194E1646F}"/>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{B3E67A66-701B-4BF0-AEE5-FA95BC1F2F51}</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2057-4E5D-87E9-557194E1646F}"/>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{24877E96-8B1F-4AAA-9D9E-D5AE7B3BEE2C}</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2057-4E5D-87E9-557194E1646F}"/>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{6F946C63-0246-40AB-8E86-BB84CEDAFFC4}</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2057-4E5D-87E9-557194E1646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2057-4E5D-87E9-557194E1646F}"/>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2057-4E5D-87E9-557194E1646F}"/>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{E2B01F5B-0137-43AE-84C3-FFB9776F51B7}</c15:txfldGUID>
                      <c15:f>Daten_Diagramme!$E$6</c15:f>
                      <c15:dlblFieldTableCache>
                        <c:ptCount val="1"/>
                        <c:pt idx="0">
                          <c:v>-0.8</c:v>
                        </c:pt>
                      </c15:dlblFieldTableCache>
                    </c15:dlblFTEntry>
                  </c15:dlblFieldTable>
                  <c15:showDataLabelsRange val="0"/>
                </c:ext>
                <c:ext xmlns:c16="http://schemas.microsoft.com/office/drawing/2014/chart" uri="{C3380CC4-5D6E-409C-BE32-E72D297353CC}">
                  <c16:uniqueId val="{00000000-0BD5-4144-AD63-FD4C07B5B4AD}"/>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{D14AE3CA-CB01-4B46-919E-4C05A05E33B3}</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0BD5-4144-AD63-FD4C07B5B4AD}"/>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{90152D4D-C082-4AA4-931F-7915A52181F3}</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0BD5-4144-AD63-FD4C07B5B4AD}"/>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{2FA7756C-4135-420A-9E0B-4592C65A48A5}</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0BD5-4144-AD63-FD4C07B5B4A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-0.81038058945540492</c:v>
                </c:pt>
                <c:pt idx="1">
                  <c:v>-0.57789051610594544</c:v>
                </c:pt>
                <c:pt idx="2">
                  <c:v>-0.60483996951772001</c:v>
                </c:pt>
                <c:pt idx="3">
                  <c:v>-0.45400908070601026</c:v>
                </c:pt>
              </c:numCache>
            </c:numRef>
          </c:val>
          <c:extLst>
            <c:ext xmlns:c16="http://schemas.microsoft.com/office/drawing/2014/chart" uri="{C3380CC4-5D6E-409C-BE32-E72D297353CC}">
              <c16:uniqueId val="{00000004-0BD5-4144-AD63-FD4C07B5B4AD}"/>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{4A37456F-18B1-4E73-81BD-D72B698FBB0F}</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0BD5-4144-AD63-FD4C07B5B4AD}"/>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{6E86D588-8655-46A3-9055-536C14F80333}</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0BD5-4144-AD63-FD4C07B5B4AD}"/>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{BEB1BCE9-1D82-4F61-A8BA-A0358026D956}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0BD5-4144-AD63-FD4C07B5B4AD}"/>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{9E5787F6-5BDB-4028-A3D4-93845878CBE7}</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0BD5-4144-AD63-FD4C07B5B4A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0BD5-4144-AD63-FD4C07B5B4AD}"/>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0BD5-4144-AD63-FD4C07B5B4AD}"/>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{B9B63CB1-A0C5-4F6E-8C95-5A939C6B7D5C}</c15:txfldGUID>
                      <c15:f>Daten_Diagramme!$D$14</c15:f>
                      <c15:dlblFieldTableCache>
                        <c:ptCount val="1"/>
                        <c:pt idx="0">
                          <c:v>0.9</c:v>
                        </c:pt>
                      </c15:dlblFieldTableCache>
                    </c15:dlblFTEntry>
                  </c15:dlblFieldTable>
                  <c15:showDataLabelsRange val="0"/>
                </c:ext>
                <c:ext xmlns:c16="http://schemas.microsoft.com/office/drawing/2014/chart" uri="{C3380CC4-5D6E-409C-BE32-E72D297353CC}">
                  <c16:uniqueId val="{00000000-F4BD-47CB-BCEE-C6E1AC4B3BDC}"/>
                </c:ext>
              </c:extLst>
            </c:dLbl>
            <c:dLbl>
              <c:idx val="1"/>
              <c:tx>
                <c:strRef>
                  <c:f>Daten_Diagramme!$D$15</c:f>
                  <c:strCache>
                    <c:ptCount val="1"/>
                    <c:pt idx="0">
                      <c:v>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{A0939734-61F3-4FCD-A0C6-26C8A424EF64}</c15:txfldGUID>
                      <c15:f>Daten_Diagramme!$D$15</c15:f>
                      <c15:dlblFieldTableCache>
                        <c:ptCount val="1"/>
                        <c:pt idx="0">
                          <c:v>5.0</c:v>
                        </c:pt>
                      </c15:dlblFieldTableCache>
                    </c15:dlblFTEntry>
                  </c15:dlblFieldTable>
                  <c15:showDataLabelsRange val="0"/>
                </c:ext>
                <c:ext xmlns:c16="http://schemas.microsoft.com/office/drawing/2014/chart" uri="{C3380CC4-5D6E-409C-BE32-E72D297353CC}">
                  <c16:uniqueId val="{00000001-F4BD-47CB-BCEE-C6E1AC4B3BDC}"/>
                </c:ext>
              </c:extLst>
            </c:dLbl>
            <c:dLbl>
              <c:idx val="2"/>
              <c:tx>
                <c:strRef>
                  <c:f>Daten_Diagramme!$D$16</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{95EB15E8-7108-4EED-A223-5CF2373A3C3F}</c15:txfldGUID>
                      <c15:f>Daten_Diagramme!$D$16</c15:f>
                      <c15:dlblFieldTableCache>
                        <c:ptCount val="1"/>
                        <c:pt idx="0">
                          <c:v>6.5</c:v>
                        </c:pt>
                      </c15:dlblFieldTableCache>
                    </c15:dlblFTEntry>
                  </c15:dlblFieldTable>
                  <c15:showDataLabelsRange val="0"/>
                </c:ext>
                <c:ext xmlns:c16="http://schemas.microsoft.com/office/drawing/2014/chart" uri="{C3380CC4-5D6E-409C-BE32-E72D297353CC}">
                  <c16:uniqueId val="{00000002-F4BD-47CB-BCEE-C6E1AC4B3BDC}"/>
                </c:ext>
              </c:extLst>
            </c:dLbl>
            <c:dLbl>
              <c:idx val="3"/>
              <c:tx>
                <c:strRef>
                  <c:f>Daten_Diagramme!$D$17</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{98F0BD82-E370-41CC-8C74-0B90FC003B3E}</c15:txfldGUID>
                      <c15:f>Daten_Diagramme!$D$17</c15:f>
                      <c15:dlblFieldTableCache>
                        <c:ptCount val="1"/>
                        <c:pt idx="0">
                          <c:v>-2.6</c:v>
                        </c:pt>
                      </c15:dlblFieldTableCache>
                    </c15:dlblFTEntry>
                  </c15:dlblFieldTable>
                  <c15:showDataLabelsRange val="0"/>
                </c:ext>
                <c:ext xmlns:c16="http://schemas.microsoft.com/office/drawing/2014/chart" uri="{C3380CC4-5D6E-409C-BE32-E72D297353CC}">
                  <c16:uniqueId val="{00000003-F4BD-47CB-BCEE-C6E1AC4B3BDC}"/>
                </c:ext>
              </c:extLst>
            </c:dLbl>
            <c:dLbl>
              <c:idx val="4"/>
              <c:tx>
                <c:strRef>
                  <c:f>Daten_Diagramme!$D$18</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{49AB4896-CE16-4C7F-BECF-7B277B8AF32F}</c15:txfldGUID>
                      <c15:f>Daten_Diagramme!$D$18</c15:f>
                      <c15:dlblFieldTableCache>
                        <c:ptCount val="1"/>
                        <c:pt idx="0">
                          <c:v>-2.2</c:v>
                        </c:pt>
                      </c15:dlblFieldTableCache>
                    </c15:dlblFTEntry>
                  </c15:dlblFieldTable>
                  <c15:showDataLabelsRange val="0"/>
                </c:ext>
                <c:ext xmlns:c16="http://schemas.microsoft.com/office/drawing/2014/chart" uri="{C3380CC4-5D6E-409C-BE32-E72D297353CC}">
                  <c16:uniqueId val="{00000004-F4BD-47CB-BCEE-C6E1AC4B3BDC}"/>
                </c:ext>
              </c:extLst>
            </c:dLbl>
            <c:dLbl>
              <c:idx val="5"/>
              <c:tx>
                <c:strRef>
                  <c:f>Daten_Diagramme!$D$19</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{7B271C5B-86DA-4450-A63B-3EC1FE396C93}</c15:txfldGUID>
                      <c15:f>Daten_Diagramme!$D$19</c15:f>
                      <c15:dlblFieldTableCache>
                        <c:ptCount val="1"/>
                        <c:pt idx="0">
                          <c:v>-2.6</c:v>
                        </c:pt>
                      </c15:dlblFieldTableCache>
                    </c15:dlblFTEntry>
                  </c15:dlblFieldTable>
                  <c15:showDataLabelsRange val="0"/>
                </c:ext>
                <c:ext xmlns:c16="http://schemas.microsoft.com/office/drawing/2014/chart" uri="{C3380CC4-5D6E-409C-BE32-E72D297353CC}">
                  <c16:uniqueId val="{00000005-F4BD-47CB-BCEE-C6E1AC4B3BDC}"/>
                </c:ext>
              </c:extLst>
            </c:dLbl>
            <c:dLbl>
              <c:idx val="6"/>
              <c:tx>
                <c:strRef>
                  <c:f>Daten_Diagramme!$D$20</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{5A9F7397-2A72-45D0-BCCB-D6E6E5CCFC86}</c15:txfldGUID>
                      <c15:f>Daten_Diagramme!$D$20</c15:f>
                      <c15:dlblFieldTableCache>
                        <c:ptCount val="1"/>
                        <c:pt idx="0">
                          <c:v>-2.7</c:v>
                        </c:pt>
                      </c15:dlblFieldTableCache>
                    </c15:dlblFTEntry>
                  </c15:dlblFieldTable>
                  <c15:showDataLabelsRange val="0"/>
                </c:ext>
                <c:ext xmlns:c16="http://schemas.microsoft.com/office/drawing/2014/chart" uri="{C3380CC4-5D6E-409C-BE32-E72D297353CC}">
                  <c16:uniqueId val="{00000006-F4BD-47CB-BCEE-C6E1AC4B3BDC}"/>
                </c:ext>
              </c:extLst>
            </c:dLbl>
            <c:dLbl>
              <c:idx val="7"/>
              <c:tx>
                <c:strRef>
                  <c:f>Daten_Diagramme!$D$21</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{0B59CBB9-68E7-4146-9E8A-CF2E1DC6F1AE}</c15:txfldGUID>
                      <c15:f>Daten_Diagramme!$D$21</c15:f>
                      <c15:dlblFieldTableCache>
                        <c:ptCount val="1"/>
                        <c:pt idx="0">
                          <c:v>0.4</c:v>
                        </c:pt>
                      </c15:dlblFieldTableCache>
                    </c15:dlblFTEntry>
                  </c15:dlblFieldTable>
                  <c15:showDataLabelsRange val="0"/>
                </c:ext>
                <c:ext xmlns:c16="http://schemas.microsoft.com/office/drawing/2014/chart" uri="{C3380CC4-5D6E-409C-BE32-E72D297353CC}">
                  <c16:uniqueId val="{00000007-F4BD-47CB-BCEE-C6E1AC4B3BDC}"/>
                </c:ext>
              </c:extLst>
            </c:dLbl>
            <c:dLbl>
              <c:idx val="8"/>
              <c:tx>
                <c:strRef>
                  <c:f>Daten_Diagramme!$D$22</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{8C1D325F-CC46-4FDD-804D-FCEA6AC3428B}</c15:txfldGUID>
                      <c15:f>Daten_Diagramme!$D$22</c15:f>
                      <c15:dlblFieldTableCache>
                        <c:ptCount val="1"/>
                        <c:pt idx="0">
                          <c:v>1.7</c:v>
                        </c:pt>
                      </c15:dlblFieldTableCache>
                    </c15:dlblFTEntry>
                  </c15:dlblFieldTable>
                  <c15:showDataLabelsRange val="0"/>
                </c:ext>
                <c:ext xmlns:c16="http://schemas.microsoft.com/office/drawing/2014/chart" uri="{C3380CC4-5D6E-409C-BE32-E72D297353CC}">
                  <c16:uniqueId val="{00000008-F4BD-47CB-BCEE-C6E1AC4B3BDC}"/>
                </c:ext>
              </c:extLst>
            </c:dLbl>
            <c:dLbl>
              <c:idx val="9"/>
              <c:tx>
                <c:strRef>
                  <c:f>Daten_Diagramme!$D$23</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{D117DB68-D48C-40AF-88EA-7A21CB728651}</c15:txfldGUID>
                      <c15:f>Daten_Diagramme!$D$23</c15:f>
                      <c15:dlblFieldTableCache>
                        <c:ptCount val="1"/>
                        <c:pt idx="0">
                          <c:v>0.6</c:v>
                        </c:pt>
                      </c15:dlblFieldTableCache>
                    </c15:dlblFTEntry>
                  </c15:dlblFieldTable>
                  <c15:showDataLabelsRange val="0"/>
                </c:ext>
                <c:ext xmlns:c16="http://schemas.microsoft.com/office/drawing/2014/chart" uri="{C3380CC4-5D6E-409C-BE32-E72D297353CC}">
                  <c16:uniqueId val="{00000009-F4BD-47CB-BCEE-C6E1AC4B3BDC}"/>
                </c:ext>
              </c:extLst>
            </c:dLbl>
            <c:dLbl>
              <c:idx val="10"/>
              <c:tx>
                <c:strRef>
                  <c:f>Daten_Diagramme!$D$24</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{EBDD71F9-97E9-467D-AE54-E994DF1B6FC0}</c15:txfldGUID>
                      <c15:f>Daten_Diagramme!$D$24</c15:f>
                      <c15:dlblFieldTableCache>
                        <c:ptCount val="1"/>
                        <c:pt idx="0">
                          <c:v>2.4</c:v>
                        </c:pt>
                      </c15:dlblFieldTableCache>
                    </c15:dlblFTEntry>
                  </c15:dlblFieldTable>
                  <c15:showDataLabelsRange val="0"/>
                </c:ext>
                <c:ext xmlns:c16="http://schemas.microsoft.com/office/drawing/2014/chart" uri="{C3380CC4-5D6E-409C-BE32-E72D297353CC}">
                  <c16:uniqueId val="{0000000A-F4BD-47CB-BCEE-C6E1AC4B3BDC}"/>
                </c:ext>
              </c:extLst>
            </c:dLbl>
            <c:dLbl>
              <c:idx val="11"/>
              <c:tx>
                <c:strRef>
                  <c:f>Daten_Diagramme!$D$25</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{A7491E85-D626-483B-98EE-F3EB125257C6}</c15:txfldGUID>
                      <c15:f>Daten_Diagramme!$D$25</c15:f>
                      <c15:dlblFieldTableCache>
                        <c:ptCount val="1"/>
                        <c:pt idx="0">
                          <c:v>4.0</c:v>
                        </c:pt>
                      </c15:dlblFieldTableCache>
                    </c15:dlblFTEntry>
                  </c15:dlblFieldTable>
                  <c15:showDataLabelsRange val="0"/>
                </c:ext>
                <c:ext xmlns:c16="http://schemas.microsoft.com/office/drawing/2014/chart" uri="{C3380CC4-5D6E-409C-BE32-E72D297353CC}">
                  <c16:uniqueId val="{0000000B-F4BD-47CB-BCEE-C6E1AC4B3BDC}"/>
                </c:ext>
              </c:extLst>
            </c:dLbl>
            <c:dLbl>
              <c:idx val="12"/>
              <c:tx>
                <c:strRef>
                  <c:f>Daten_Diagramme!$D$26</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{2E9B477C-205C-41FF-9FCF-475C48093411}</c15:txfldGUID>
                      <c15:f>Daten_Diagramme!$D$26</c15:f>
                      <c15:dlblFieldTableCache>
                        <c:ptCount val="1"/>
                        <c:pt idx="0">
                          <c:v>2.1</c:v>
                        </c:pt>
                      </c15:dlblFieldTableCache>
                    </c15:dlblFTEntry>
                  </c15:dlblFieldTable>
                  <c15:showDataLabelsRange val="0"/>
                </c:ext>
                <c:ext xmlns:c16="http://schemas.microsoft.com/office/drawing/2014/chart" uri="{C3380CC4-5D6E-409C-BE32-E72D297353CC}">
                  <c16:uniqueId val="{0000000C-F4BD-47CB-BCEE-C6E1AC4B3BDC}"/>
                </c:ext>
              </c:extLst>
            </c:dLbl>
            <c:dLbl>
              <c:idx val="13"/>
              <c:tx>
                <c:strRef>
                  <c:f>Daten_Diagramme!$D$27</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{26A48A07-A4D6-4246-A9E8-CFD2638CE4B1}</c15:txfldGUID>
                      <c15:f>Daten_Diagramme!$D$27</c15:f>
                      <c15:dlblFieldTableCache>
                        <c:ptCount val="1"/>
                        <c:pt idx="0">
                          <c:v>3.4</c:v>
                        </c:pt>
                      </c15:dlblFieldTableCache>
                    </c15:dlblFTEntry>
                  </c15:dlblFieldTable>
                  <c15:showDataLabelsRange val="0"/>
                </c:ext>
                <c:ext xmlns:c16="http://schemas.microsoft.com/office/drawing/2014/chart" uri="{C3380CC4-5D6E-409C-BE32-E72D297353CC}">
                  <c16:uniqueId val="{0000000D-F4BD-47CB-BCEE-C6E1AC4B3BDC}"/>
                </c:ext>
              </c:extLst>
            </c:dLbl>
            <c:dLbl>
              <c:idx val="14"/>
              <c:tx>
                <c:strRef>
                  <c:f>Daten_Diagramme!$D$28</c:f>
                  <c:strCache>
                    <c:ptCount val="1"/>
                    <c:pt idx="0">
                      <c:v>14.3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{B961929D-A745-4902-8728-34F629759EF6}</c15:txfldGUID>
                      <c15:f>Daten_Diagramme!$D$28</c15:f>
                      <c15:dlblFieldTableCache>
                        <c:ptCount val="1"/>
                        <c:pt idx="0">
                          <c:v>14.3</c:v>
                        </c:pt>
                      </c15:dlblFieldTableCache>
                    </c15:dlblFTEntry>
                  </c15:dlblFieldTable>
                  <c15:showDataLabelsRange val="0"/>
                </c:ext>
                <c:ext xmlns:c16="http://schemas.microsoft.com/office/drawing/2014/chart" uri="{C3380CC4-5D6E-409C-BE32-E72D297353CC}">
                  <c16:uniqueId val="{0000000E-F4BD-47CB-BCEE-C6E1AC4B3BDC}"/>
                </c:ext>
              </c:extLst>
            </c:dLbl>
            <c:dLbl>
              <c:idx val="15"/>
              <c:tx>
                <c:strRef>
                  <c:f>Daten_Diagramme!$D$29</c:f>
                  <c:strCache>
                    <c:ptCount val="1"/>
                    <c:pt idx="0">
                      <c:v>18.5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{CF7353CB-0C25-46C1-B36A-82B056A7AF22}</c15:txfldGUID>
                      <c15:f>Daten_Diagramme!$D$29</c15:f>
                      <c15:dlblFieldTableCache>
                        <c:ptCount val="1"/>
                        <c:pt idx="0">
                          <c:v>18.5</c:v>
                        </c:pt>
                      </c15:dlblFieldTableCache>
                    </c15:dlblFTEntry>
                  </c15:dlblFieldTable>
                  <c15:showDataLabelsRange val="0"/>
                </c:ext>
                <c:ext xmlns:c16="http://schemas.microsoft.com/office/drawing/2014/chart" uri="{C3380CC4-5D6E-409C-BE32-E72D297353CC}">
                  <c16:uniqueId val="{0000000F-F4BD-47CB-BCEE-C6E1AC4B3BDC}"/>
                </c:ext>
              </c:extLst>
            </c:dLbl>
            <c:dLbl>
              <c:idx val="16"/>
              <c:tx>
                <c:strRef>
                  <c:f>Daten_Diagramme!$D$30</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{869C1C35-D8B9-4108-9BDA-80B69F909099}</c15:txfldGUID>
                      <c15:f>Daten_Diagramme!$D$30</c15:f>
                      <c15:dlblFieldTableCache>
                        <c:ptCount val="1"/>
                        <c:pt idx="0">
                          <c:v>6.2</c:v>
                        </c:pt>
                      </c15:dlblFieldTableCache>
                    </c15:dlblFTEntry>
                  </c15:dlblFieldTable>
                  <c15:showDataLabelsRange val="0"/>
                </c:ext>
                <c:ext xmlns:c16="http://schemas.microsoft.com/office/drawing/2014/chart" uri="{C3380CC4-5D6E-409C-BE32-E72D297353CC}">
                  <c16:uniqueId val="{00000010-F4BD-47CB-BCEE-C6E1AC4B3BDC}"/>
                </c:ext>
              </c:extLst>
            </c:dLbl>
            <c:dLbl>
              <c:idx val="17"/>
              <c:tx>
                <c:strRef>
                  <c:f>Daten_Diagramme!$D$31</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{E0304754-0904-47F5-9FD1-7BD8389FCFD1}</c15:txfldGUID>
                      <c15:f>Daten_Diagramme!$D$31</c15:f>
                      <c15:dlblFieldTableCache>
                        <c:ptCount val="1"/>
                        <c:pt idx="0">
                          <c:v>5.2</c:v>
                        </c:pt>
                      </c15:dlblFieldTableCache>
                    </c15:dlblFTEntry>
                  </c15:dlblFieldTable>
                  <c15:showDataLabelsRange val="0"/>
                </c:ext>
                <c:ext xmlns:c16="http://schemas.microsoft.com/office/drawing/2014/chart" uri="{C3380CC4-5D6E-409C-BE32-E72D297353CC}">
                  <c16:uniqueId val="{00000011-F4BD-47CB-BCEE-C6E1AC4B3BDC}"/>
                </c:ext>
              </c:extLst>
            </c:dLbl>
            <c:dLbl>
              <c:idx val="18"/>
              <c:tx>
                <c:strRef>
                  <c:f>Daten_Diagramme!$D$32</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{3FB43D7F-528C-40F7-B9CC-C4B9B52586C2}</c15:txfldGUID>
                      <c15:f>Daten_Diagramme!$D$32</c15:f>
                      <c15:dlblFieldTableCache>
                        <c:ptCount val="1"/>
                        <c:pt idx="0">
                          <c:v>1.1</c:v>
                        </c:pt>
                      </c15:dlblFieldTableCache>
                    </c15:dlblFTEntry>
                  </c15:dlblFieldTable>
                  <c15:showDataLabelsRange val="0"/>
                </c:ext>
                <c:ext xmlns:c16="http://schemas.microsoft.com/office/drawing/2014/chart" uri="{C3380CC4-5D6E-409C-BE32-E72D297353CC}">
                  <c16:uniqueId val="{00000012-F4BD-47CB-BCEE-C6E1AC4B3BDC}"/>
                </c:ext>
              </c:extLst>
            </c:dLbl>
            <c:dLbl>
              <c:idx val="19"/>
              <c:tx>
                <c:strRef>
                  <c:f>Daten_Diagramme!$D$33</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{DD32F237-5A2C-4BFB-8986-A77923F68DE8}</c15:txfldGUID>
                      <c15:f>Daten_Diagramme!$D$33</c15:f>
                      <c15:dlblFieldTableCache>
                        <c:ptCount val="1"/>
                        <c:pt idx="0">
                          <c:v>3.5</c:v>
                        </c:pt>
                      </c15:dlblFieldTableCache>
                    </c15:dlblFTEntry>
                  </c15:dlblFieldTable>
                  <c15:showDataLabelsRange val="0"/>
                </c:ext>
                <c:ext xmlns:c16="http://schemas.microsoft.com/office/drawing/2014/chart" uri="{C3380CC4-5D6E-409C-BE32-E72D297353CC}">
                  <c16:uniqueId val="{00000013-F4BD-47CB-BCEE-C6E1AC4B3BDC}"/>
                </c:ext>
              </c:extLst>
            </c:dLbl>
            <c:dLbl>
              <c:idx val="20"/>
              <c:tx>
                <c:strRef>
                  <c:f>Daten_Diagramme!$D$34</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{ECD3B653-3BF0-4DD7-8A39-068CAAEFAEC0}</c15:txfldGUID>
                      <c15:f>Daten_Diagramme!$D$34</c15:f>
                      <c15:dlblFieldTableCache>
                        <c:ptCount val="1"/>
                        <c:pt idx="0">
                          <c:v>2.7</c:v>
                        </c:pt>
                      </c15:dlblFieldTableCache>
                    </c15:dlblFTEntry>
                  </c15:dlblFieldTable>
                  <c15:showDataLabelsRange val="0"/>
                </c:ext>
                <c:ext xmlns:c16="http://schemas.microsoft.com/office/drawing/2014/chart" uri="{C3380CC4-5D6E-409C-BE32-E72D297353CC}">
                  <c16:uniqueId val="{00000014-F4BD-47CB-BCEE-C6E1AC4B3BDC}"/>
                </c:ext>
              </c:extLst>
            </c:dLbl>
            <c:dLbl>
              <c:idx val="21"/>
              <c:tx>
                <c:strRef>
                  <c:f>Daten_Diagramme!$D$35</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{141C2C81-9817-4734-A36A-B590A3AB2EFA}</c15:txfldGUID>
                      <c15:f>Daten_Diagramme!$D$35</c15:f>
                      <c15:dlblFieldTableCache>
                        <c:ptCount val="1"/>
                        <c:pt idx="0">
                          <c:v>2.5</c:v>
                        </c:pt>
                      </c15:dlblFieldTableCache>
                    </c15:dlblFTEntry>
                  </c15:dlblFieldTable>
                  <c15:showDataLabelsRange val="0"/>
                </c:ext>
                <c:ext xmlns:c16="http://schemas.microsoft.com/office/drawing/2014/chart" uri="{C3380CC4-5D6E-409C-BE32-E72D297353CC}">
                  <c16:uniqueId val="{00000015-F4BD-47CB-BCEE-C6E1AC4B3BDC}"/>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{4C2EA340-2504-4D98-839B-ABC1B2115DEA}</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F4BD-47CB-BCEE-C6E1AC4B3BDC}"/>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{F0B9FD71-1CD9-4A43-BD56-EC7F6B9E23B9}</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F4BD-47CB-BCEE-C6E1AC4B3BDC}"/>
                </c:ext>
              </c:extLst>
            </c:dLbl>
            <c:dLbl>
              <c:idx val="24"/>
              <c:layout>
                <c:manualLayout>
                  <c:x val="4.7769028871392123E-3"/>
                  <c:y val="-4.6876052205785108E-5"/>
                </c:manualLayout>
              </c:layout>
              <c:tx>
                <c:strRef>
                  <c:f>Daten_Diagramme!$D$38</c:f>
                  <c:strCache>
                    <c:ptCount val="1"/>
                    <c:pt idx="0">
                      <c:v>5.0</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{489A0137-15E8-40F1-AC8C-E6B866B92C80}</c15:txfldGUID>
                      <c15:f>Daten_Diagramme!$D$38</c15:f>
                      <c15:dlblFieldTableCache>
                        <c:ptCount val="1"/>
                        <c:pt idx="0">
                          <c:v>5.0</c:v>
                        </c:pt>
                      </c15:dlblFieldTableCache>
                    </c15:dlblFTEntry>
                  </c15:dlblFieldTable>
                  <c15:showDataLabelsRange val="0"/>
                </c:ext>
                <c:ext xmlns:c16="http://schemas.microsoft.com/office/drawing/2014/chart" uri="{C3380CC4-5D6E-409C-BE32-E72D297353CC}">
                  <c16:uniqueId val="{00000018-F4BD-47CB-BCEE-C6E1AC4B3BDC}"/>
                </c:ext>
              </c:extLst>
            </c:dLbl>
            <c:dLbl>
              <c:idx val="25"/>
              <c:tx>
                <c:strRef>
                  <c:f>Daten_Diagramme!$D$39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{6031E76F-F298-4C6B-9845-F99CC0C0EE3B}</c15:txfldGUID>
                      <c15:f>Daten_Diagramme!$D$39</c15:f>
                      <c15:dlblFieldTableCache>
                        <c:ptCount val="1"/>
                        <c:pt idx="0">
                          <c:v>-1.8</c:v>
                        </c:pt>
                      </c15:dlblFieldTableCache>
                    </c15:dlblFTEntry>
                  </c15:dlblFieldTable>
                  <c15:showDataLabelsRange val="0"/>
                </c:ext>
                <c:ext xmlns:c16="http://schemas.microsoft.com/office/drawing/2014/chart" uri="{C3380CC4-5D6E-409C-BE32-E72D297353CC}">
                  <c16:uniqueId val="{00000019-F4BD-47CB-BCEE-C6E1AC4B3BDC}"/>
                </c:ext>
              </c:extLst>
            </c:dLbl>
            <c:dLbl>
              <c:idx val="26"/>
              <c:tx>
                <c:strRef>
                  <c:f>Daten_Diagramme!$D$40</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{8ABC88AD-F34A-44B0-A9C9-8E6146C7B595}</c15:txfldGUID>
                      <c15:f>Daten_Diagramme!$D$40</c15:f>
                      <c15:dlblFieldTableCache>
                        <c:ptCount val="1"/>
                        <c:pt idx="0">
                          <c:v>3.3</c:v>
                        </c:pt>
                      </c15:dlblFieldTableCache>
                    </c15:dlblFTEntry>
                  </c15:dlblFieldTable>
                  <c15:showDataLabelsRange val="0"/>
                </c:ext>
                <c:ext xmlns:c16="http://schemas.microsoft.com/office/drawing/2014/chart" uri="{C3380CC4-5D6E-409C-BE32-E72D297353CC}">
                  <c16:uniqueId val="{0000001A-F4BD-47CB-BCEE-C6E1AC4B3BDC}"/>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{6E993E7E-DD09-4A9C-9675-91F2F5DD36FF}</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F4BD-47CB-BCEE-C6E1AC4B3BDC}"/>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{DE35040C-FF0E-4FE3-97FF-C54BAA57AFC6}</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F4BD-47CB-BCEE-C6E1AC4B3BDC}"/>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{2E756306-2E8A-4517-AC52-72E632741FBC}</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F4BD-47CB-BCEE-C6E1AC4B3BDC}"/>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{E5C73049-9920-488D-BDB2-9B855F30B50B}</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F4BD-47CB-BCEE-C6E1AC4B3BDC}"/>
                </c:ext>
              </c:extLst>
            </c:dLbl>
            <c:dLbl>
              <c:idx val="31"/>
              <c:tx>
                <c:strRef>
                  <c:f>Daten_Diagramme!$D$46</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{D506F762-2C05-4A1E-BAB9-15324E71CFDE}</c15:txfldGUID>
                      <c15:f>Daten_Diagramme!$D$46</c15:f>
                      <c15:dlblFieldTableCache>
                        <c:ptCount val="1"/>
                        <c:pt idx="0">
                          <c:v>3.3</c:v>
                        </c:pt>
                      </c15:dlblFieldTableCache>
                    </c15:dlblFTEntry>
                  </c15:dlblFieldTable>
                  <c15:showDataLabelsRange val="0"/>
                </c:ext>
                <c:ext xmlns:c16="http://schemas.microsoft.com/office/drawing/2014/chart" uri="{C3380CC4-5D6E-409C-BE32-E72D297353CC}">
                  <c16:uniqueId val="{0000001F-F4BD-47CB-BCEE-C6E1AC4B3BD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0.90533619692714351</c:v>
                </c:pt>
                <c:pt idx="1">
                  <c:v>5</c:v>
                </c:pt>
                <c:pt idx="2">
                  <c:v>6.4620355411954762</c:v>
                </c:pt>
                <c:pt idx="3">
                  <c:v>-2.6067314208267449</c:v>
                </c:pt>
                <c:pt idx="4">
                  <c:v>-2.2348816827344433</c:v>
                </c:pt>
                <c:pt idx="5">
                  <c:v>-2.6434329065908013</c:v>
                </c:pt>
                <c:pt idx="6">
                  <c:v>-2.6836632002683665</c:v>
                </c:pt>
                <c:pt idx="7">
                  <c:v>0.39540576162681229</c:v>
                </c:pt>
                <c:pt idx="8">
                  <c:v>1.6988312041315574</c:v>
                </c:pt>
                <c:pt idx="9">
                  <c:v>0.61377585814957947</c:v>
                </c:pt>
                <c:pt idx="10">
                  <c:v>2.4013722126929675</c:v>
                </c:pt>
                <c:pt idx="11">
                  <c:v>3.9735099337748343</c:v>
                </c:pt>
                <c:pt idx="12">
                  <c:v>2.1338506304558682</c:v>
                </c:pt>
                <c:pt idx="13">
                  <c:v>3.4413965087281797</c:v>
                </c:pt>
                <c:pt idx="14">
                  <c:v>14.29872495446266</c:v>
                </c:pt>
                <c:pt idx="15">
                  <c:v>18.495514147688059</c:v>
                </c:pt>
                <c:pt idx="16">
                  <c:v>6.1579651941097726</c:v>
                </c:pt>
                <c:pt idx="17">
                  <c:v>5.2281368821292773</c:v>
                </c:pt>
                <c:pt idx="18">
                  <c:v>1.0602678571428572</c:v>
                </c:pt>
                <c:pt idx="19">
                  <c:v>3.4828807556080283</c:v>
                </c:pt>
                <c:pt idx="20">
                  <c:v>2.718852703913953</c:v>
                </c:pt>
                <c:pt idx="21">
                  <c:v>2.513227513227513</c:v>
                </c:pt>
                <c:pt idx="22">
                  <c:v>0</c:v>
                </c:pt>
                <c:pt idx="24">
                  <c:v>5</c:v>
                </c:pt>
                <c:pt idx="25">
                  <c:v>-1.8385889898450027</c:v>
                </c:pt>
                <c:pt idx="26">
                  <c:v>3.2580594922909203</c:v>
                </c:pt>
              </c:numCache>
            </c:numRef>
          </c:val>
          <c:extLst>
            <c:ext xmlns:c16="http://schemas.microsoft.com/office/drawing/2014/chart" uri="{C3380CC4-5D6E-409C-BE32-E72D297353CC}">
              <c16:uniqueId val="{00000020-F4BD-47CB-BCEE-C6E1AC4B3BDC}"/>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{0892DF6F-E1D7-425F-A337-582009AAFD1D}</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F4BD-47CB-BCEE-C6E1AC4B3BDC}"/>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{852CF372-A724-4A40-945C-6C38F85432FB}</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F4BD-47CB-BCEE-C6E1AC4B3BDC}"/>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{8B251747-79C7-495D-A07A-45AAE0F46A86}</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F4BD-47CB-BCEE-C6E1AC4B3BDC}"/>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{71B7DAA7-56C0-47A2-9404-7C86A5DA49D6}</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F4BD-47CB-BCEE-C6E1AC4B3BDC}"/>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{D74CC8AB-AC5C-49E5-9609-75A9838EFC39}</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F4BD-47CB-BCEE-C6E1AC4B3BDC}"/>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{A4345D53-8838-45BC-9614-FD5E40F4A2A3}</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F4BD-47CB-BCEE-C6E1AC4B3BDC}"/>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{182B25C7-02F6-4309-AA3D-48A0CD65B67B}</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F4BD-47CB-BCEE-C6E1AC4B3BDC}"/>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{A3C4CB99-AB39-4D41-8DA1-0B515C95F1B6}</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F4BD-47CB-BCEE-C6E1AC4B3BDC}"/>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{9436765A-8AD4-45CE-B448-7FFB3F2C3C68}</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F4BD-47CB-BCEE-C6E1AC4B3BDC}"/>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{4AEA60BB-201E-4099-9FCB-3459C2135BC2}</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F4BD-47CB-BCEE-C6E1AC4B3BDC}"/>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{6C81F831-D6E4-48F1-A39C-29509423A6DA}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F4BD-47CB-BCEE-C6E1AC4B3BDC}"/>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{79EBC11B-AC1A-4464-B523-7C7C10304133}</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F4BD-47CB-BCEE-C6E1AC4B3BDC}"/>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{E503517B-DB0D-48BB-BDAD-96A6A857CAA1}</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F4BD-47CB-BCEE-C6E1AC4B3BDC}"/>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{6FAABF2F-7D3C-4067-9821-9B3B0B24844E}</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F4BD-47CB-BCEE-C6E1AC4B3BDC}"/>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{AC1D29EE-F225-47C3-947D-BDF38FF021BE}</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F4BD-47CB-BCEE-C6E1AC4B3BDC}"/>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{ACB99987-95C0-4511-993A-67CC5D3D6C35}</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F4BD-47CB-BCEE-C6E1AC4B3BDC}"/>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{5ECBABC8-BFFA-44E6-92A1-D560110325BA}</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F4BD-47CB-BCEE-C6E1AC4B3BDC}"/>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{56C8690C-4C29-4F96-8CEA-B102AB955586}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F4BD-47CB-BCEE-C6E1AC4B3BDC}"/>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{2A420964-3743-44DC-AEFC-77320DC1C958}</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F4BD-47CB-BCEE-C6E1AC4B3BDC}"/>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{408241CD-EBBD-4490-B4CD-8FA47F09C774}</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F4BD-47CB-BCEE-C6E1AC4B3BDC}"/>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{625271BB-F13F-4994-9E8F-80CD1729A609}</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F4BD-47CB-BCEE-C6E1AC4B3BDC}"/>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{8BFADE1B-F220-494F-B03A-9FCB3F7F88BB}</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F4BD-47CB-BCEE-C6E1AC4B3BDC}"/>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{78381B73-542C-4DC0-8918-25D68248AEFD}</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F4BD-47CB-BCEE-C6E1AC4B3BDC}"/>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{96B9A93E-DED6-4DED-8198-643207CFB16D}</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F4BD-47CB-BCEE-C6E1AC4B3BDC}"/>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{E60F6A2C-36F1-42A3-B403-951312EDA2B4}</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F4BD-47CB-BCEE-C6E1AC4B3BDC}"/>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{993D4F0C-A5A9-485D-BA2D-77A0444E30A2}</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F4BD-47CB-BCEE-C6E1AC4B3BDC}"/>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{B0965277-D3DE-422B-A555-DFDFABF69FB3}</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F4BD-47CB-BCEE-C6E1AC4B3BDC}"/>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{23499F57-7C06-4BED-AEB9-8EBF90B2141B}</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F4BD-47CB-BCEE-C6E1AC4B3BDC}"/>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{F08726D0-055D-42F8-97FD-7E90EFABAECF}</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F4BD-47CB-BCEE-C6E1AC4B3BDC}"/>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{6FB166D1-2B21-45B1-938C-66716C11658F}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F4BD-47CB-BCEE-C6E1AC4B3BDC}"/>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{4DD09480-D770-4B1A-80B1-5B0B91C243B8}</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F4BD-47CB-BCEE-C6E1AC4B3BDC}"/>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{1DC673E4-6813-4607-9779-4B3295D754D8}</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F4BD-47CB-BCEE-C6E1AC4B3BD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F4BD-47CB-BCEE-C6E1AC4B3BDC}"/>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F4BD-47CB-BCEE-C6E1AC4B3BDC}"/>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{C7050A6D-6737-447E-9D65-FE75786041AC}</c15:txfldGUID>
                      <c15:f>Daten_Diagramme!$E$14</c15:f>
                      <c15:dlblFieldTableCache>
                        <c:ptCount val="1"/>
                        <c:pt idx="0">
                          <c:v>-0.8</c:v>
                        </c:pt>
                      </c15:dlblFieldTableCache>
                    </c15:dlblFTEntry>
                  </c15:dlblFieldTable>
                  <c15:showDataLabelsRange val="0"/>
                </c:ext>
                <c:ext xmlns:c16="http://schemas.microsoft.com/office/drawing/2014/chart" uri="{C3380CC4-5D6E-409C-BE32-E72D297353CC}">
                  <c16:uniqueId val="{00000000-8B3D-4C63-B69F-4C7DC9EFA126}"/>
                </c:ext>
              </c:extLst>
            </c:dLbl>
            <c:dLbl>
              <c:idx val="1"/>
              <c:tx>
                <c:strRef>
                  <c:f>Daten_Diagramme!$E$15</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{9BB006E6-E3CC-4732-9D48-FE1D81C21FDF}</c15:txfldGUID>
                      <c15:f>Daten_Diagramme!$E$15</c15:f>
                      <c15:dlblFieldTableCache>
                        <c:ptCount val="1"/>
                        <c:pt idx="0">
                          <c:v>2.9</c:v>
                        </c:pt>
                      </c15:dlblFieldTableCache>
                    </c15:dlblFTEntry>
                  </c15:dlblFieldTable>
                  <c15:showDataLabelsRange val="0"/>
                </c:ext>
                <c:ext xmlns:c16="http://schemas.microsoft.com/office/drawing/2014/chart" uri="{C3380CC4-5D6E-409C-BE32-E72D297353CC}">
                  <c16:uniqueId val="{00000001-8B3D-4C63-B69F-4C7DC9EFA126}"/>
                </c:ext>
              </c:extLst>
            </c:dLbl>
            <c:dLbl>
              <c:idx val="2"/>
              <c:tx>
                <c:strRef>
                  <c:f>Daten_Diagramme!$E$16</c:f>
                  <c:strCache>
                    <c:ptCount val="1"/>
                    <c:pt idx="0">
                      <c:v>8.3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{F7D2949E-3768-43D8-94BC-0650325FAD91}</c15:txfldGUID>
                      <c15:f>Daten_Diagramme!$E$16</c15:f>
                      <c15:dlblFieldTableCache>
                        <c:ptCount val="1"/>
                        <c:pt idx="0">
                          <c:v>8.3</c:v>
                        </c:pt>
                      </c15:dlblFieldTableCache>
                    </c15:dlblFTEntry>
                  </c15:dlblFieldTable>
                  <c15:showDataLabelsRange val="0"/>
                </c:ext>
                <c:ext xmlns:c16="http://schemas.microsoft.com/office/drawing/2014/chart" uri="{C3380CC4-5D6E-409C-BE32-E72D297353CC}">
                  <c16:uniqueId val="{00000002-8B3D-4C63-B69F-4C7DC9EFA126}"/>
                </c:ext>
              </c:extLst>
            </c:dLbl>
            <c:dLbl>
              <c:idx val="3"/>
              <c:tx>
                <c:strRef>
                  <c:f>Daten_Diagramme!$E$17</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{EDEE8089-98F6-4FDC-A740-F3ADC134FA66}</c15:txfldGUID>
                      <c15:f>Daten_Diagramme!$E$17</c15:f>
                      <c15:dlblFieldTableCache>
                        <c:ptCount val="1"/>
                        <c:pt idx="0">
                          <c:v>-2.6</c:v>
                        </c:pt>
                      </c15:dlblFieldTableCache>
                    </c15:dlblFTEntry>
                  </c15:dlblFieldTable>
                  <c15:showDataLabelsRange val="0"/>
                </c:ext>
                <c:ext xmlns:c16="http://schemas.microsoft.com/office/drawing/2014/chart" uri="{C3380CC4-5D6E-409C-BE32-E72D297353CC}">
                  <c16:uniqueId val="{00000003-8B3D-4C63-B69F-4C7DC9EFA126}"/>
                </c:ext>
              </c:extLst>
            </c:dLbl>
            <c:dLbl>
              <c:idx val="4"/>
              <c:tx>
                <c:strRef>
                  <c:f>Daten_Diagramme!$E$18</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{8D738140-C61A-4828-8156-130579EB25C6}</c15:txfldGUID>
                      <c15:f>Daten_Diagramme!$E$18</c15:f>
                      <c15:dlblFieldTableCache>
                        <c:ptCount val="1"/>
                        <c:pt idx="0">
                          <c:v>-1.1</c:v>
                        </c:pt>
                      </c15:dlblFieldTableCache>
                    </c15:dlblFTEntry>
                  </c15:dlblFieldTable>
                  <c15:showDataLabelsRange val="0"/>
                </c:ext>
                <c:ext xmlns:c16="http://schemas.microsoft.com/office/drawing/2014/chart" uri="{C3380CC4-5D6E-409C-BE32-E72D297353CC}">
                  <c16:uniqueId val="{00000004-8B3D-4C63-B69F-4C7DC9EFA126}"/>
                </c:ext>
              </c:extLst>
            </c:dLbl>
            <c:dLbl>
              <c:idx val="5"/>
              <c:tx>
                <c:strRef>
                  <c:f>Daten_Diagramme!$E$19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{BC9F74D4-5544-4A2A-973A-F78AB09BB3CA}</c15:txfldGUID>
                      <c15:f>Daten_Diagramme!$E$19</c15:f>
                      <c15:dlblFieldTableCache>
                        <c:ptCount val="1"/>
                        <c:pt idx="0">
                          <c:v>-2.9</c:v>
                        </c:pt>
                      </c15:dlblFieldTableCache>
                    </c15:dlblFTEntry>
                  </c15:dlblFieldTable>
                  <c15:showDataLabelsRange val="0"/>
                </c:ext>
                <c:ext xmlns:c16="http://schemas.microsoft.com/office/drawing/2014/chart" uri="{C3380CC4-5D6E-409C-BE32-E72D297353CC}">
                  <c16:uniqueId val="{00000005-8B3D-4C63-B69F-4C7DC9EFA126}"/>
                </c:ext>
              </c:extLst>
            </c:dLbl>
            <c:dLbl>
              <c:idx val="6"/>
              <c:tx>
                <c:strRef>
                  <c:f>Daten_Diagramme!$E$20</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{8C344534-A83F-4427-B88C-F7F5F9B4F9CC}</c15:txfldGUID>
                      <c15:f>Daten_Diagramme!$E$20</c15:f>
                      <c15:dlblFieldTableCache>
                        <c:ptCount val="1"/>
                        <c:pt idx="0">
                          <c:v>-6.7</c:v>
                        </c:pt>
                      </c15:dlblFieldTableCache>
                    </c15:dlblFTEntry>
                  </c15:dlblFieldTable>
                  <c15:showDataLabelsRange val="0"/>
                </c:ext>
                <c:ext xmlns:c16="http://schemas.microsoft.com/office/drawing/2014/chart" uri="{C3380CC4-5D6E-409C-BE32-E72D297353CC}">
                  <c16:uniqueId val="{00000006-8B3D-4C63-B69F-4C7DC9EFA126}"/>
                </c:ext>
              </c:extLst>
            </c:dLbl>
            <c:dLbl>
              <c:idx val="7"/>
              <c:tx>
                <c:strRef>
                  <c:f>Daten_Diagramme!$E$21</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{D89F909C-F3C7-4A1B-82A7-1E2EC4412E42}</c15:txfldGUID>
                      <c15:f>Daten_Diagramme!$E$21</c15:f>
                      <c15:dlblFieldTableCache>
                        <c:ptCount val="1"/>
                        <c:pt idx="0">
                          <c:v>-1.3</c:v>
                        </c:pt>
                      </c15:dlblFieldTableCache>
                    </c15:dlblFTEntry>
                  </c15:dlblFieldTable>
                  <c15:showDataLabelsRange val="0"/>
                </c:ext>
                <c:ext xmlns:c16="http://schemas.microsoft.com/office/drawing/2014/chart" uri="{C3380CC4-5D6E-409C-BE32-E72D297353CC}">
                  <c16:uniqueId val="{00000007-8B3D-4C63-B69F-4C7DC9EFA126}"/>
                </c:ext>
              </c:extLst>
            </c:dLbl>
            <c:dLbl>
              <c:idx val="8"/>
              <c:tx>
                <c:strRef>
                  <c:f>Daten_Diagramme!$E$22</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{8216C8E9-88F7-4A27-9440-13C1DD9ED825}</c15:txfldGUID>
                      <c15:f>Daten_Diagramme!$E$22</c15:f>
                      <c15:dlblFieldTableCache>
                        <c:ptCount val="1"/>
                        <c:pt idx="0">
                          <c:v>0.5</c:v>
                        </c:pt>
                      </c15:dlblFieldTableCache>
                    </c15:dlblFTEntry>
                  </c15:dlblFieldTable>
                  <c15:showDataLabelsRange val="0"/>
                </c:ext>
                <c:ext xmlns:c16="http://schemas.microsoft.com/office/drawing/2014/chart" uri="{C3380CC4-5D6E-409C-BE32-E72D297353CC}">
                  <c16:uniqueId val="{00000008-8B3D-4C63-B69F-4C7DC9EFA126}"/>
                </c:ext>
              </c:extLst>
            </c:dLbl>
            <c:dLbl>
              <c:idx val="9"/>
              <c:tx>
                <c:strRef>
                  <c:f>Daten_Diagramme!$E$23</c:f>
                  <c:strCache>
                    <c:ptCount val="1"/>
                    <c:pt idx="0">
                      <c:v>-23.4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{FCB0E114-45DF-4F6C-9774-640DCC4AFC91}</c15:txfldGUID>
                      <c15:f>Daten_Diagramme!$E$23</c15:f>
                      <c15:dlblFieldTableCache>
                        <c:ptCount val="1"/>
                        <c:pt idx="0">
                          <c:v>-23.4</c:v>
                        </c:pt>
                      </c15:dlblFieldTableCache>
                    </c15:dlblFTEntry>
                  </c15:dlblFieldTable>
                  <c15:showDataLabelsRange val="0"/>
                </c:ext>
                <c:ext xmlns:c16="http://schemas.microsoft.com/office/drawing/2014/chart" uri="{C3380CC4-5D6E-409C-BE32-E72D297353CC}">
                  <c16:uniqueId val="{00000009-8B3D-4C63-B69F-4C7DC9EFA126}"/>
                </c:ext>
              </c:extLst>
            </c:dLbl>
            <c:dLbl>
              <c:idx val="10"/>
              <c:tx>
                <c:strRef>
                  <c:f>Daten_Diagramme!$E$24</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{520783C9-1AC5-4586-8DAF-04242235308D}</c15:txfldGUID>
                      <c15:f>Daten_Diagramme!$E$24</c15:f>
                      <c15:dlblFieldTableCache>
                        <c:ptCount val="1"/>
                        <c:pt idx="0">
                          <c:v>0.9</c:v>
                        </c:pt>
                      </c15:dlblFieldTableCache>
                    </c15:dlblFTEntry>
                  </c15:dlblFieldTable>
                  <c15:showDataLabelsRange val="0"/>
                </c:ext>
                <c:ext xmlns:c16="http://schemas.microsoft.com/office/drawing/2014/chart" uri="{C3380CC4-5D6E-409C-BE32-E72D297353CC}">
                  <c16:uniqueId val="{0000000A-8B3D-4C63-B69F-4C7DC9EFA126}"/>
                </c:ext>
              </c:extLst>
            </c:dLbl>
            <c:dLbl>
              <c:idx val="11"/>
              <c:tx>
                <c:strRef>
                  <c:f>Daten_Diagramme!$E$25</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{B855EA16-AFEC-4979-A26D-CDACD30BBCFC}</c15:txfldGUID>
                      <c15:f>Daten_Diagramme!$E$25</c15:f>
                      <c15:dlblFieldTableCache>
                        <c:ptCount val="1"/>
                        <c:pt idx="0">
                          <c:v>-1.0</c:v>
                        </c:pt>
                      </c15:dlblFieldTableCache>
                    </c15:dlblFTEntry>
                  </c15:dlblFieldTable>
                  <c15:showDataLabelsRange val="0"/>
                </c:ext>
                <c:ext xmlns:c16="http://schemas.microsoft.com/office/drawing/2014/chart" uri="{C3380CC4-5D6E-409C-BE32-E72D297353CC}">
                  <c16:uniqueId val="{0000000B-8B3D-4C63-B69F-4C7DC9EFA126}"/>
                </c:ext>
              </c:extLst>
            </c:dLbl>
            <c:dLbl>
              <c:idx val="12"/>
              <c:tx>
                <c:strRef>
                  <c:f>Daten_Diagramme!$E$26</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{2A46182A-DFC5-4FA1-8CB9-88845CFEFD49}</c15:txfldGUID>
                      <c15:f>Daten_Diagramme!$E$26</c15:f>
                      <c15:dlblFieldTableCache>
                        <c:ptCount val="1"/>
                        <c:pt idx="0">
                          <c:v>6.6</c:v>
                        </c:pt>
                      </c15:dlblFieldTableCache>
                    </c15:dlblFTEntry>
                  </c15:dlblFieldTable>
                  <c15:showDataLabelsRange val="0"/>
                </c:ext>
                <c:ext xmlns:c16="http://schemas.microsoft.com/office/drawing/2014/chart" uri="{C3380CC4-5D6E-409C-BE32-E72D297353CC}">
                  <c16:uniqueId val="{0000000C-8B3D-4C63-B69F-4C7DC9EFA126}"/>
                </c:ext>
              </c:extLst>
            </c:dLbl>
            <c:dLbl>
              <c:idx val="13"/>
              <c:tx>
                <c:strRef>
                  <c:f>Daten_Diagramme!$E$27</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{6507EDAE-538B-4277-B65F-925E5152142B}</c15:txfldGUID>
                      <c15:f>Daten_Diagramme!$E$27</c15:f>
                      <c15:dlblFieldTableCache>
                        <c:ptCount val="1"/>
                        <c:pt idx="0">
                          <c:v>-2.9</c:v>
                        </c:pt>
                      </c15:dlblFieldTableCache>
                    </c15:dlblFTEntry>
                  </c15:dlblFieldTable>
                  <c15:showDataLabelsRange val="0"/>
                </c:ext>
                <c:ext xmlns:c16="http://schemas.microsoft.com/office/drawing/2014/chart" uri="{C3380CC4-5D6E-409C-BE32-E72D297353CC}">
                  <c16:uniqueId val="{0000000D-8B3D-4C63-B69F-4C7DC9EFA126}"/>
                </c:ext>
              </c:extLst>
            </c:dLbl>
            <c:dLbl>
              <c:idx val="14"/>
              <c:tx>
                <c:strRef>
                  <c:f>Daten_Diagramme!$E$28</c:f>
                  <c:strCache>
                    <c:ptCount val="1"/>
                    <c:pt idx="0">
                      <c:v>8.7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{976B4948-5213-450B-9577-AAA777EE2756}</c15:txfldGUID>
                      <c15:f>Daten_Diagramme!$E$28</c15:f>
                      <c15:dlblFieldTableCache>
                        <c:ptCount val="1"/>
                        <c:pt idx="0">
                          <c:v>8.7</c:v>
                        </c:pt>
                      </c15:dlblFieldTableCache>
                    </c15:dlblFTEntry>
                  </c15:dlblFieldTable>
                  <c15:showDataLabelsRange val="0"/>
                </c:ext>
                <c:ext xmlns:c16="http://schemas.microsoft.com/office/drawing/2014/chart" uri="{C3380CC4-5D6E-409C-BE32-E72D297353CC}">
                  <c16:uniqueId val="{0000000E-8B3D-4C63-B69F-4C7DC9EFA126}"/>
                </c:ext>
              </c:extLst>
            </c:dLbl>
            <c:dLbl>
              <c:idx val="15"/>
              <c:tx>
                <c:strRef>
                  <c:f>Daten_Diagramme!$E$29</c:f>
                  <c:strCache>
                    <c:ptCount val="1"/>
                    <c:pt idx="0">
                      <c:v>9.0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{0C904262-E33F-4B34-BC6C-15C21A6DF3E2}</c15:txfldGUID>
                      <c15:f>Daten_Diagramme!$E$29</c15:f>
                      <c15:dlblFieldTableCache>
                        <c:ptCount val="1"/>
                        <c:pt idx="0">
                          <c:v>9.0</c:v>
                        </c:pt>
                      </c15:dlblFieldTableCache>
                    </c15:dlblFTEntry>
                  </c15:dlblFieldTable>
                  <c15:showDataLabelsRange val="0"/>
                </c:ext>
                <c:ext xmlns:c16="http://schemas.microsoft.com/office/drawing/2014/chart" uri="{C3380CC4-5D6E-409C-BE32-E72D297353CC}">
                  <c16:uniqueId val="{0000000F-8B3D-4C63-B69F-4C7DC9EFA126}"/>
                </c:ext>
              </c:extLst>
            </c:dLbl>
            <c:dLbl>
              <c:idx val="16"/>
              <c:tx>
                <c:strRef>
                  <c:f>Daten_Diagramme!$E$30</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{530C6BFC-D545-483B-B680-60A1F71390BD}</c15:txfldGUID>
                      <c15:f>Daten_Diagramme!$E$30</c15:f>
                      <c15:dlblFieldTableCache>
                        <c:ptCount val="1"/>
                        <c:pt idx="0">
                          <c:v>3.9</c:v>
                        </c:pt>
                      </c15:dlblFieldTableCache>
                    </c15:dlblFTEntry>
                  </c15:dlblFieldTable>
                  <c15:showDataLabelsRange val="0"/>
                </c:ext>
                <c:ext xmlns:c16="http://schemas.microsoft.com/office/drawing/2014/chart" uri="{C3380CC4-5D6E-409C-BE32-E72D297353CC}">
                  <c16:uniqueId val="{00000010-8B3D-4C63-B69F-4C7DC9EFA126}"/>
                </c:ext>
              </c:extLst>
            </c:dLbl>
            <c:dLbl>
              <c:idx val="17"/>
              <c:tx>
                <c:strRef>
                  <c:f>Daten_Diagramme!$E$31</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{923FF2BB-3B49-4015-B731-32A03A9CD0A0}</c15:txfldGUID>
                      <c15:f>Daten_Diagramme!$E$31</c15:f>
                      <c15:dlblFieldTableCache>
                        <c:ptCount val="1"/>
                        <c:pt idx="0">
                          <c:v>-1.8</c:v>
                        </c:pt>
                      </c15:dlblFieldTableCache>
                    </c15:dlblFTEntry>
                  </c15:dlblFieldTable>
                  <c15:showDataLabelsRange val="0"/>
                </c:ext>
                <c:ext xmlns:c16="http://schemas.microsoft.com/office/drawing/2014/chart" uri="{C3380CC4-5D6E-409C-BE32-E72D297353CC}">
                  <c16:uniqueId val="{00000011-8B3D-4C63-B69F-4C7DC9EFA126}"/>
                </c:ext>
              </c:extLst>
            </c:dLbl>
            <c:dLbl>
              <c:idx val="18"/>
              <c:tx>
                <c:strRef>
                  <c:f>Daten_Diagramme!$E$32</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{FA951F3C-BA08-478E-B5E6-45FCD5BC5191}</c15:txfldGUID>
                      <c15:f>Daten_Diagramme!$E$32</c15:f>
                      <c15:dlblFieldTableCache>
                        <c:ptCount val="1"/>
                        <c:pt idx="0">
                          <c:v>-4.2</c:v>
                        </c:pt>
                      </c15:dlblFieldTableCache>
                    </c15:dlblFTEntry>
                  </c15:dlblFieldTable>
                  <c15:showDataLabelsRange val="0"/>
                </c:ext>
                <c:ext xmlns:c16="http://schemas.microsoft.com/office/drawing/2014/chart" uri="{C3380CC4-5D6E-409C-BE32-E72D297353CC}">
                  <c16:uniqueId val="{00000012-8B3D-4C63-B69F-4C7DC9EFA126}"/>
                </c:ext>
              </c:extLst>
            </c:dLbl>
            <c:dLbl>
              <c:idx val="19"/>
              <c:tx>
                <c:strRef>
                  <c:f>Daten_Diagramme!$E$33</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{26FCC4D2-32C8-49A6-9424-07CFB70BCB81}</c15:txfldGUID>
                      <c15:f>Daten_Diagramme!$E$33</c15:f>
                      <c15:dlblFieldTableCache>
                        <c:ptCount val="1"/>
                        <c:pt idx="0">
                          <c:v>2.7</c:v>
                        </c:pt>
                      </c15:dlblFieldTableCache>
                    </c15:dlblFTEntry>
                  </c15:dlblFieldTable>
                  <c15:showDataLabelsRange val="0"/>
                </c:ext>
                <c:ext xmlns:c16="http://schemas.microsoft.com/office/drawing/2014/chart" uri="{C3380CC4-5D6E-409C-BE32-E72D297353CC}">
                  <c16:uniqueId val="{00000013-8B3D-4C63-B69F-4C7DC9EFA126}"/>
                </c:ext>
              </c:extLst>
            </c:dLbl>
            <c:dLbl>
              <c:idx val="20"/>
              <c:tx>
                <c:strRef>
                  <c:f>Daten_Diagramme!$E$34</c:f>
                  <c:strCache>
                    <c:ptCount val="1"/>
                    <c:pt idx="0">
                      <c:v>9.2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{06206011-9891-411F-A3D6-0103E319478B}</c15:txfldGUID>
                      <c15:f>Daten_Diagramme!$E$34</c15:f>
                      <c15:dlblFieldTableCache>
                        <c:ptCount val="1"/>
                        <c:pt idx="0">
                          <c:v>9.2</c:v>
                        </c:pt>
                      </c15:dlblFieldTableCache>
                    </c15:dlblFTEntry>
                  </c15:dlblFieldTable>
                  <c15:showDataLabelsRange val="0"/>
                </c:ext>
                <c:ext xmlns:c16="http://schemas.microsoft.com/office/drawing/2014/chart" uri="{C3380CC4-5D6E-409C-BE32-E72D297353CC}">
                  <c16:uniqueId val="{00000014-8B3D-4C63-B69F-4C7DC9EFA126}"/>
                </c:ext>
              </c:extLst>
            </c:dLbl>
            <c:dLbl>
              <c:idx val="21"/>
              <c:tx>
                <c:strRef>
                  <c:f>Daten_Diagramme!$E$35</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{9B4CF696-A0BC-4D4B-B2E8-E72D02B5636E}</c15:txfldGUID>
                      <c15:f>Daten_Diagramme!$E$35</c15:f>
                      <c15:dlblFieldTableCache>
                        <c:ptCount val="1"/>
                        <c:pt idx="0">
                          <c:v>0.3</c:v>
                        </c:pt>
                      </c15:dlblFieldTableCache>
                    </c15:dlblFTEntry>
                  </c15:dlblFieldTable>
                  <c15:showDataLabelsRange val="0"/>
                </c:ext>
                <c:ext xmlns:c16="http://schemas.microsoft.com/office/drawing/2014/chart" uri="{C3380CC4-5D6E-409C-BE32-E72D297353CC}">
                  <c16:uniqueId val="{00000015-8B3D-4C63-B69F-4C7DC9EFA126}"/>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{6A666045-F515-4F80-89EF-140B25D7D048}</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8B3D-4C63-B69F-4C7DC9EFA126}"/>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{4AA2A7D7-58C6-4EF8-B71F-28214FBB2F84}</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8B3D-4C63-B69F-4C7DC9EFA126}"/>
                </c:ext>
              </c:extLst>
            </c:dLbl>
            <c:dLbl>
              <c:idx val="24"/>
              <c:tx>
                <c:strRef>
                  <c:f>Daten_Diagramme!$E$38</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{0C51BC70-1A32-47F9-845F-53CC3B22B91A}</c15:txfldGUID>
                      <c15:f>Daten_Diagramme!$E$38</c15:f>
                      <c15:dlblFieldTableCache>
                        <c:ptCount val="1"/>
                        <c:pt idx="0">
                          <c:v>2.9</c:v>
                        </c:pt>
                      </c15:dlblFieldTableCache>
                    </c15:dlblFTEntry>
                  </c15:dlblFieldTable>
                  <c15:showDataLabelsRange val="0"/>
                </c:ext>
                <c:ext xmlns:c16="http://schemas.microsoft.com/office/drawing/2014/chart" uri="{C3380CC4-5D6E-409C-BE32-E72D297353CC}">
                  <c16:uniqueId val="{00000018-8B3D-4C63-B69F-4C7DC9EFA126}"/>
                </c:ext>
              </c:extLst>
            </c:dLbl>
            <c:dLbl>
              <c:idx val="25"/>
              <c:tx>
                <c:strRef>
                  <c:f>Daten_Diagramme!$E$39</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{11C174DA-11F0-4ADB-9443-75BEBAEC8E60}</c15:txfldGUID>
                      <c15:f>Daten_Diagramme!$E$39</c15:f>
                      <c15:dlblFieldTableCache>
                        <c:ptCount val="1"/>
                        <c:pt idx="0">
                          <c:v>-1.5</c:v>
                        </c:pt>
                      </c15:dlblFieldTableCache>
                    </c15:dlblFTEntry>
                  </c15:dlblFieldTable>
                  <c15:showDataLabelsRange val="0"/>
                </c:ext>
                <c:ext xmlns:c16="http://schemas.microsoft.com/office/drawing/2014/chart" uri="{C3380CC4-5D6E-409C-BE32-E72D297353CC}">
                  <c16:uniqueId val="{00000019-8B3D-4C63-B69F-4C7DC9EFA126}"/>
                </c:ext>
              </c:extLst>
            </c:dLbl>
            <c:dLbl>
              <c:idx val="26"/>
              <c:tx>
                <c:strRef>
                  <c:f>Daten_Diagramme!$E$40</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{3AFE906F-C8C9-4C9C-B03E-93B66074179E}</c15:txfldGUID>
                      <c15:f>Daten_Diagramme!$E$40</c15:f>
                      <c15:dlblFieldTableCache>
                        <c:ptCount val="1"/>
                        <c:pt idx="0">
                          <c:v>-0.8</c:v>
                        </c:pt>
                      </c15:dlblFieldTableCache>
                    </c15:dlblFTEntry>
                  </c15:dlblFieldTable>
                  <c15:showDataLabelsRange val="0"/>
                </c:ext>
                <c:ext xmlns:c16="http://schemas.microsoft.com/office/drawing/2014/chart" uri="{C3380CC4-5D6E-409C-BE32-E72D297353CC}">
                  <c16:uniqueId val="{0000001A-8B3D-4C63-B69F-4C7DC9EFA126}"/>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{FD489E48-B8FE-4999-902D-1524EB49754E}</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8B3D-4C63-B69F-4C7DC9EFA126}"/>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{B6F51608-015C-4956-8C52-67B8C5F62E3D}</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8B3D-4C63-B69F-4C7DC9EFA126}"/>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{28A47D8B-82E7-4F4F-8FC4-F2059E0237FE}</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8B3D-4C63-B69F-4C7DC9EFA126}"/>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{82B9E1F3-059A-4413-AE81-F7187FF4FFEB}</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8B3D-4C63-B69F-4C7DC9EFA126}"/>
                </c:ext>
              </c:extLst>
            </c:dLbl>
            <c:dLbl>
              <c:idx val="31"/>
              <c:tx>
                <c:strRef>
                  <c:f>Daten_Diagramme!$E$46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{4419F6AB-F677-47C7-B335-16FF2B70F7E4}</c15:txfldGUID>
                      <c15:f>Daten_Diagramme!$E$46</c15:f>
                      <c15:dlblFieldTableCache>
                        <c:ptCount val="1"/>
                        <c:pt idx="0">
                          <c:v>-0.8</c:v>
                        </c:pt>
                      </c15:dlblFieldTableCache>
                    </c15:dlblFTEntry>
                  </c15:dlblFieldTable>
                  <c15:showDataLabelsRange val="0"/>
                </c:ext>
                <c:ext xmlns:c16="http://schemas.microsoft.com/office/drawing/2014/chart" uri="{C3380CC4-5D6E-409C-BE32-E72D297353CC}">
                  <c16:uniqueId val="{0000001F-8B3D-4C63-B69F-4C7DC9EFA12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-0.81038058945540492</c:v>
                </c:pt>
                <c:pt idx="1">
                  <c:v>2.8860028860028861</c:v>
                </c:pt>
                <c:pt idx="2">
                  <c:v>8.3333333333333339</c:v>
                </c:pt>
                <c:pt idx="3">
                  <c:v>-2.6460859977949283</c:v>
                </c:pt>
                <c:pt idx="4">
                  <c:v>-1.095290251916758</c:v>
                </c:pt>
                <c:pt idx="5">
                  <c:v>-2.9318036966220524</c:v>
                </c:pt>
                <c:pt idx="6">
                  <c:v>-6.6945606694560666</c:v>
                </c:pt>
                <c:pt idx="7">
                  <c:v>-1.3461538461538463</c:v>
                </c:pt>
                <c:pt idx="8">
                  <c:v>0.52275522755227555</c:v>
                </c:pt>
                <c:pt idx="9">
                  <c:v>-23.424021234240211</c:v>
                </c:pt>
                <c:pt idx="10">
                  <c:v>0.9187620889748549</c:v>
                </c:pt>
                <c:pt idx="11">
                  <c:v>-1.0309278350515463</c:v>
                </c:pt>
                <c:pt idx="12">
                  <c:v>6.607929515418502</c:v>
                </c:pt>
                <c:pt idx="13">
                  <c:v>-2.8813559322033897</c:v>
                </c:pt>
                <c:pt idx="14">
                  <c:v>8.6788280818131565</c:v>
                </c:pt>
                <c:pt idx="15">
                  <c:v>8.9630931458699479</c:v>
                </c:pt>
                <c:pt idx="16">
                  <c:v>3.9215686274509802</c:v>
                </c:pt>
                <c:pt idx="17">
                  <c:v>-1.8393030009680542</c:v>
                </c:pt>
                <c:pt idx="18">
                  <c:v>-4.166666666666667</c:v>
                </c:pt>
                <c:pt idx="19">
                  <c:v>2.6694045174537986</c:v>
                </c:pt>
                <c:pt idx="20">
                  <c:v>9.1580502215657305</c:v>
                </c:pt>
                <c:pt idx="21">
                  <c:v>0.26833631484794274</c:v>
                </c:pt>
                <c:pt idx="22">
                  <c:v>0</c:v>
                </c:pt>
                <c:pt idx="24">
                  <c:v>2.8860028860028861</c:v>
                </c:pt>
                <c:pt idx="25">
                  <c:v>-1.5101772816808929</c:v>
                </c:pt>
                <c:pt idx="26">
                  <c:v>-0.76928049647682462</c:v>
                </c:pt>
              </c:numCache>
            </c:numRef>
          </c:val>
          <c:extLst>
            <c:ext xmlns:c16="http://schemas.microsoft.com/office/drawing/2014/chart" uri="{C3380CC4-5D6E-409C-BE32-E72D297353CC}">
              <c16:uniqueId val="{00000020-8B3D-4C63-B69F-4C7DC9EFA126}"/>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{E5A5FD2E-66E7-4066-AE9F-A5EB392A4C95}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8B3D-4C63-B69F-4C7DC9EFA126}"/>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{20518DC8-D3C1-47C7-BE77-12AA94F78153}</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8B3D-4C63-B69F-4C7DC9EFA126}"/>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{30F7014A-86E0-4045-9F0B-9623FCC9B140}</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8B3D-4C63-B69F-4C7DC9EFA126}"/>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{F9504C0B-3D74-4481-A5AD-76E301C7D44C}</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8B3D-4C63-B69F-4C7DC9EFA126}"/>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{0AC3571E-5EFB-4D27-8255-442BF9F287E9}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8B3D-4C63-B69F-4C7DC9EFA126}"/>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{2CA2D26E-F167-46DD-BD3B-8A89F4E40D0E}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8B3D-4C63-B69F-4C7DC9EFA126}"/>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{B52A7559-7CC1-420E-B6BB-B2F9BB8B06A2}</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8B3D-4C63-B69F-4C7DC9EFA126}"/>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{72E0C168-BC8D-4505-9E14-A896B6E07DD7}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8B3D-4C63-B69F-4C7DC9EFA126}"/>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{8DB56161-AB98-496B-B300-4A554F7352BC}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8B3D-4C63-B69F-4C7DC9EFA126}"/>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{A8100A9B-D04F-45D6-B99B-6E23C59C51AC}</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8B3D-4C63-B69F-4C7DC9EFA126}"/>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{C4204B08-FECE-4AD8-87BC-7CD2603151FA}</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8B3D-4C63-B69F-4C7DC9EFA126}"/>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{A8FF8542-0104-4AEA-BFDB-FAE4FB879BD9}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8B3D-4C63-B69F-4C7DC9EFA126}"/>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{AB984C2C-0C91-407F-9700-C0EDAF01A9E3}</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8B3D-4C63-B69F-4C7DC9EFA126}"/>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{6249F864-D1BA-42D4-B4DA-6E071BC28D19}</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8B3D-4C63-B69F-4C7DC9EFA126}"/>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{DDF9B477-1657-4B73-9F91-1E5B7B9592E1}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8B3D-4C63-B69F-4C7DC9EFA126}"/>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{83813747-E893-427B-BC80-1E2778CE9DC8}</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8B3D-4C63-B69F-4C7DC9EFA126}"/>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{92B6C8EE-07FA-48F3-B445-2589DC4EDBAF}</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8B3D-4C63-B69F-4C7DC9EFA126}"/>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{DD22C092-3D1C-4E9A-9CED-C0E8FC004901}</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8B3D-4C63-B69F-4C7DC9EFA126}"/>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{779DBB77-556A-4B56-84EA-2F171E6B0E69}</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8B3D-4C63-B69F-4C7DC9EFA126}"/>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{79C985A8-6EC7-4509-9A38-57001E1B455D}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8B3D-4C63-B69F-4C7DC9EFA126}"/>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{FB58C90D-258C-460B-B243-FD57F1A9F876}</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8B3D-4C63-B69F-4C7DC9EFA126}"/>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{C191014E-2D0D-4C46-B458-C2CC8066A432}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8B3D-4C63-B69F-4C7DC9EFA126}"/>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{EF2DD66E-2914-4EB9-9248-F68F4801382F}</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8B3D-4C63-B69F-4C7DC9EFA126}"/>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{9F0E3BE2-A820-43BE-8DB7-34531A4ABFB7}</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8B3D-4C63-B69F-4C7DC9EFA126}"/>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{58761176-BF54-472E-9FEC-1770146D339A}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8B3D-4C63-B69F-4C7DC9EFA126}"/>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{39E9EF8E-CF51-4F23-9F1F-0EF1A5B953ED}</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8B3D-4C63-B69F-4C7DC9EFA126}"/>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{7643F8E6-D5D9-4FF6-A4B4-DD791902E601}</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8B3D-4C63-B69F-4C7DC9EFA126}"/>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{749597EF-8FC9-4F67-AD9F-2E9F90E14781}</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8B3D-4C63-B69F-4C7DC9EFA126}"/>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{E71EF567-4BD1-4BD8-A4E0-2700AE9752BB}</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8B3D-4C63-B69F-4C7DC9EFA126}"/>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{1649C51E-83D1-43E5-B973-C6DF62839AB3}</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8B3D-4C63-B69F-4C7DC9EFA126}"/>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{1FB55DBF-0E06-4239-AA21-3B11C0B714AB}</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8B3D-4C63-B69F-4C7DC9EFA126}"/>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{989A1B82-E8A3-4B61-8C75-0A680B2609A9}</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8B3D-4C63-B69F-4C7DC9EFA12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8B3D-4C63-B69F-4C7DC9EFA126}"/>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8B3D-4C63-B69F-4C7DC9EFA126}"/>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D8-4A0A-9EE4-40E08DE7F504}"/>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D8-4A0A-9EE4-40E08DE7F504}"/>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D8-4A0A-9EE4-40E08DE7F504}"/>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D8-4A0A-9EE4-40E08DE7F504}"/>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D8-4A0A-9EE4-40E08DE7F504}"/>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D8-4A0A-9EE4-40E08DE7F504}"/>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D8-4A0A-9EE4-40E08DE7F504}"/>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D8-4A0A-9EE4-40E08DE7F504}"/>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D8-4A0A-9EE4-40E08DE7F504}"/>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D8-4A0A-9EE4-40E08DE7F504}"/>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D8-4A0A-9EE4-40E08DE7F504}"/>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D8-4A0A-9EE4-40E08DE7F504}"/>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D8-4A0A-9EE4-40E08DE7F504}"/>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D8-4A0A-9EE4-40E08DE7F504}"/>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D8-4A0A-9EE4-40E08DE7F504}"/>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D8-4A0A-9EE4-40E08DE7F504}"/>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D8-4A0A-9EE4-40E08DE7F504}"/>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D8-4A0A-9EE4-40E08DE7F504}"/>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D8-4A0A-9EE4-40E08DE7F504}"/>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5D8-4A0A-9EE4-40E08DE7F504}"/>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5D8-4A0A-9EE4-40E08DE7F504}"/>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5D8-4A0A-9EE4-40E08DE7F50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E5D8-4A0A-9EE4-40E08DE7F504}"/>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5D8-4A0A-9EE4-40E08DE7F50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5D8-4A0A-9EE4-40E08DE7F50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5D8-4A0A-9EE4-40E08DE7F50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5D8-4A0A-9EE4-40E08DE7F50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5D8-4A0A-9EE4-40E08DE7F50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5D8-4A0A-9EE4-40E08DE7F50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5D8-4A0A-9EE4-40E08DE7F50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5D8-4A0A-9EE4-40E08DE7F50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5D8-4A0A-9EE4-40E08DE7F50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5D8-4A0A-9EE4-40E08DE7F50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5D8-4A0A-9EE4-40E08DE7F50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5D8-4A0A-9EE4-40E08DE7F50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5D8-4A0A-9EE4-40E08DE7F50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5D8-4A0A-9EE4-40E08DE7F50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5D8-4A0A-9EE4-40E08DE7F50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5D8-4A0A-9EE4-40E08DE7F50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5D8-4A0A-9EE4-40E08DE7F50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5D8-4A0A-9EE4-40E08DE7F50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5D8-4A0A-9EE4-40E08DE7F50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5D8-4A0A-9EE4-40E08DE7F50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5D8-4A0A-9EE4-40E08DE7F50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5D8-4A0A-9EE4-40E08DE7F504}"/>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E5D8-4A0A-9EE4-40E08DE7F504}"/>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5D8-4A0A-9EE4-40E08DE7F50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5D8-4A0A-9EE4-40E08DE7F50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5D8-4A0A-9EE4-40E08DE7F50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5D8-4A0A-9EE4-40E08DE7F50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5D8-4A0A-9EE4-40E08DE7F50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5D8-4A0A-9EE4-40E08DE7F50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5D8-4A0A-9EE4-40E08DE7F50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5D8-4A0A-9EE4-40E08DE7F50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5D8-4A0A-9EE4-40E08DE7F50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5D8-4A0A-9EE4-40E08DE7F50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5D8-4A0A-9EE4-40E08DE7F50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5D8-4A0A-9EE4-40E08DE7F50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5D8-4A0A-9EE4-40E08DE7F50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5D8-4A0A-9EE4-40E08DE7F50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5D8-4A0A-9EE4-40E08DE7F50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5D8-4A0A-9EE4-40E08DE7F50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5D8-4A0A-9EE4-40E08DE7F50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5D8-4A0A-9EE4-40E08DE7F50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5D8-4A0A-9EE4-40E08DE7F50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5D8-4A0A-9EE4-40E08DE7F50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5D8-4A0A-9EE4-40E08DE7F50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5D8-4A0A-9EE4-40E08DE7F50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E5D8-4A0A-9EE4-40E08DE7F504}"/>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53-499F-B255-1548D4C80E6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53-499F-B255-1548D4C80E6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53-499F-B255-1548D4C80E6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53-499F-B255-1548D4C80E6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53-499F-B255-1548D4C80E6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53-499F-B255-1548D4C80E6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53-499F-B255-1548D4C80E6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53-499F-B255-1548D4C80E6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53-499F-B255-1548D4C80E6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53-499F-B255-1548D4C80E6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53-499F-B255-1548D4C80E6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53-499F-B255-1548D4C80E6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53-499F-B255-1548D4C80E6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653-499F-B255-1548D4C80E6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653-499F-B255-1548D4C80E6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653-499F-B255-1548D4C80E6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653-499F-B255-1548D4C80E6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653-499F-B255-1548D4C80E6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653-499F-B255-1548D4C80E6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653-499F-B255-1548D4C80E6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653-499F-B255-1548D4C80E6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653-499F-B255-1548D4C80E6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653-499F-B255-1548D4C80E68}"/>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653-499F-B255-1548D4C80E6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653-499F-B255-1548D4C80E6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653-499F-B255-1548D4C80E6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653-499F-B255-1548D4C80E6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653-499F-B255-1548D4C80E6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653-499F-B255-1548D4C80E6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653-499F-B255-1548D4C80E6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653-499F-B255-1548D4C80E6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653-499F-B255-1548D4C80E6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653-499F-B255-1548D4C80E6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653-499F-B255-1548D4C80E6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653-499F-B255-1548D4C80E6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653-499F-B255-1548D4C80E6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653-499F-B255-1548D4C80E6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653-499F-B255-1548D4C80E6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653-499F-B255-1548D4C80E6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653-499F-B255-1548D4C80E6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653-499F-B255-1548D4C80E6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653-499F-B255-1548D4C80E6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653-499F-B255-1548D4C80E6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653-499F-B255-1548D4C80E6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653-499F-B255-1548D4C80E68}"/>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653-499F-B255-1548D4C80E68}"/>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653-499F-B255-1548D4C80E6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653-499F-B255-1548D4C80E6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653-499F-B255-1548D4C80E6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653-499F-B255-1548D4C80E6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653-499F-B255-1548D4C80E6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653-499F-B255-1548D4C80E6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653-499F-B255-1548D4C80E6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653-499F-B255-1548D4C80E6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653-499F-B255-1548D4C80E6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653-499F-B255-1548D4C80E6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653-499F-B255-1548D4C80E6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653-499F-B255-1548D4C80E6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653-499F-B255-1548D4C80E6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653-499F-B255-1548D4C80E6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653-499F-B255-1548D4C80E6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653-499F-B255-1548D4C80E6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653-499F-B255-1548D4C80E6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653-499F-B255-1548D4C80E6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653-499F-B255-1548D4C80E6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653-499F-B255-1548D4C80E6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653-499F-B255-1548D4C80E6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653-499F-B255-1548D4C80E6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653-499F-B255-1548D4C80E68}"/>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100.19536750211209</c:v>
                </c:pt>
                <c:pt idx="2">
                  <c:v>99.640946212334555</c:v>
                </c:pt>
                <c:pt idx="3">
                  <c:v>101.07716136299634</c:v>
                </c:pt>
                <c:pt idx="4">
                  <c:v>100.48577865390031</c:v>
                </c:pt>
                <c:pt idx="5">
                  <c:v>100.67410588566601</c:v>
                </c:pt>
                <c:pt idx="6">
                  <c:v>101.49253731343283</c:v>
                </c:pt>
                <c:pt idx="7">
                  <c:v>103.92319065052098</c:v>
                </c:pt>
                <c:pt idx="8">
                  <c:v>103.98831315122501</c:v>
                </c:pt>
                <c:pt idx="9">
                  <c:v>103.84750774429739</c:v>
                </c:pt>
                <c:pt idx="10">
                  <c:v>103.0554773303295</c:v>
                </c:pt>
                <c:pt idx="11">
                  <c:v>105.17635877217685</c:v>
                </c:pt>
                <c:pt idx="12">
                  <c:v>104.88418755280202</c:v>
                </c:pt>
                <c:pt idx="13">
                  <c:v>104.11327794987328</c:v>
                </c:pt>
                <c:pt idx="14">
                  <c:v>104.13615882849901</c:v>
                </c:pt>
                <c:pt idx="15">
                  <c:v>106.05639256547452</c:v>
                </c:pt>
                <c:pt idx="16">
                  <c:v>104.96163052661223</c:v>
                </c:pt>
                <c:pt idx="17">
                  <c:v>104.76450295691355</c:v>
                </c:pt>
                <c:pt idx="18">
                  <c:v>105.12883694733878</c:v>
                </c:pt>
                <c:pt idx="19">
                  <c:v>106.64601520698396</c:v>
                </c:pt>
                <c:pt idx="20">
                  <c:v>106.53689101661503</c:v>
                </c:pt>
                <c:pt idx="21">
                  <c:v>106.53865108420165</c:v>
                </c:pt>
                <c:pt idx="22">
                  <c:v>106.93642635877218</c:v>
                </c:pt>
                <c:pt idx="23">
                  <c:v>108.12975218248381</c:v>
                </c:pt>
                <c:pt idx="24">
                  <c:v>107.50140805406927</c:v>
                </c:pt>
              </c:numCache>
            </c:numRef>
          </c:val>
          <c:smooth val="0"/>
          <c:extLst>
            <c:ext xmlns:c16="http://schemas.microsoft.com/office/drawing/2014/chart" uri="{C3380CC4-5D6E-409C-BE32-E72D297353CC}">
              <c16:uniqueId val="{00000000-CA5B-4826-A788-2FF17F34F6F1}"/>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100.11904761904762</c:v>
                </c:pt>
                <c:pt idx="2">
                  <c:v>99.761904761904759</c:v>
                </c:pt>
                <c:pt idx="3">
                  <c:v>99.791666666666671</c:v>
                </c:pt>
                <c:pt idx="4">
                  <c:v>96.716269841269849</c:v>
                </c:pt>
                <c:pt idx="5">
                  <c:v>94.603174603174594</c:v>
                </c:pt>
                <c:pt idx="6">
                  <c:v>96.716269841269849</c:v>
                </c:pt>
                <c:pt idx="7">
                  <c:v>96.13095238095238</c:v>
                </c:pt>
                <c:pt idx="8">
                  <c:v>95.912698412698418</c:v>
                </c:pt>
                <c:pt idx="9">
                  <c:v>94.682539682539684</c:v>
                </c:pt>
                <c:pt idx="10">
                  <c:v>96.696428571428569</c:v>
                </c:pt>
                <c:pt idx="11">
                  <c:v>96.974206349206355</c:v>
                </c:pt>
                <c:pt idx="12">
                  <c:v>97.361111111111114</c:v>
                </c:pt>
                <c:pt idx="13">
                  <c:v>97.073412698412696</c:v>
                </c:pt>
                <c:pt idx="14">
                  <c:v>99.49404761904762</c:v>
                </c:pt>
                <c:pt idx="15">
                  <c:v>98.204365079365076</c:v>
                </c:pt>
                <c:pt idx="16">
                  <c:v>97.44047619047619</c:v>
                </c:pt>
                <c:pt idx="17">
                  <c:v>97.807539682539684</c:v>
                </c:pt>
                <c:pt idx="18">
                  <c:v>99.712301587301582</c:v>
                </c:pt>
                <c:pt idx="19">
                  <c:v>97.182539682539684</c:v>
                </c:pt>
                <c:pt idx="20">
                  <c:v>97.609126984126988</c:v>
                </c:pt>
                <c:pt idx="21">
                  <c:v>95.357142857142861</c:v>
                </c:pt>
                <c:pt idx="22">
                  <c:v>97.281746031746025</c:v>
                </c:pt>
                <c:pt idx="23">
                  <c:v>95.049603174603163</c:v>
                </c:pt>
                <c:pt idx="24">
                  <c:v>94.98015873015872</c:v>
                </c:pt>
              </c:numCache>
            </c:numRef>
          </c:val>
          <c:smooth val="0"/>
          <c:extLst>
            <c:ext xmlns:c16="http://schemas.microsoft.com/office/drawing/2014/chart" uri="{C3380CC4-5D6E-409C-BE32-E72D297353CC}">
              <c16:uniqueId val="{00000001-CA5B-4826-A788-2FF17F34F6F1}"/>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98.867673179396093</c:v>
                </c:pt>
                <c:pt idx="2">
                  <c:v>97.546625222024858</c:v>
                </c:pt>
                <c:pt idx="3">
                  <c:v>101.49866785079928</c:v>
                </c:pt>
                <c:pt idx="4">
                  <c:v>99.933392539964473</c:v>
                </c:pt>
                <c:pt idx="5">
                  <c:v>100.08880994671404</c:v>
                </c:pt>
                <c:pt idx="6">
                  <c:v>103.41918294849025</c:v>
                </c:pt>
                <c:pt idx="7">
                  <c:v>107.2380106571936</c:v>
                </c:pt>
                <c:pt idx="8">
                  <c:v>107.2158081705151</c:v>
                </c:pt>
                <c:pt idx="9">
                  <c:v>107.18250444049733</c:v>
                </c:pt>
                <c:pt idx="10">
                  <c:v>109.53596802841918</c:v>
                </c:pt>
                <c:pt idx="11">
                  <c:v>113.04396092362346</c:v>
                </c:pt>
                <c:pt idx="12">
                  <c:v>114.40941385435168</c:v>
                </c:pt>
                <c:pt idx="13">
                  <c:v>113.63232682060391</c:v>
                </c:pt>
                <c:pt idx="14">
                  <c:v>116.77397868561279</c:v>
                </c:pt>
                <c:pt idx="15">
                  <c:v>119.00532859680284</c:v>
                </c:pt>
                <c:pt idx="16">
                  <c:v>117.48445825932505</c:v>
                </c:pt>
                <c:pt idx="17">
                  <c:v>116.29662522202486</c:v>
                </c:pt>
                <c:pt idx="18">
                  <c:v>117.16252220248668</c:v>
                </c:pt>
                <c:pt idx="19">
                  <c:v>120.11545293072825</c:v>
                </c:pt>
                <c:pt idx="20">
                  <c:v>120.91474245115452</c:v>
                </c:pt>
                <c:pt idx="21">
                  <c:v>118.38365896980463</c:v>
                </c:pt>
                <c:pt idx="22">
                  <c:v>119.68250444049733</c:v>
                </c:pt>
                <c:pt idx="23">
                  <c:v>121.70293072824157</c:v>
                </c:pt>
                <c:pt idx="24">
                  <c:v>121.99156305506216</c:v>
                </c:pt>
              </c:numCache>
            </c:numRef>
          </c:val>
          <c:smooth val="0"/>
          <c:extLst>
            <c:ext xmlns:c16="http://schemas.microsoft.com/office/drawing/2014/chart" uri="{C3380CC4-5D6E-409C-BE32-E72D297353CC}">
              <c16:uniqueId val="{00000002-CA5B-4826-A788-2FF17F34F6F1}"/>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CA5B-4826-A788-2FF17F34F6F1}"/>
                </c:ext>
              </c:extLst>
            </c:dLbl>
            <c:dLbl>
              <c:idx val="1"/>
              <c:delete val="1"/>
              <c:extLst>
                <c:ext xmlns:c15="http://schemas.microsoft.com/office/drawing/2012/chart" uri="{CE6537A1-D6FC-4f65-9D91-7224C49458BB}"/>
                <c:ext xmlns:c16="http://schemas.microsoft.com/office/drawing/2014/chart" uri="{C3380CC4-5D6E-409C-BE32-E72D297353CC}">
                  <c16:uniqueId val="{00000004-CA5B-4826-A788-2FF17F34F6F1}"/>
                </c:ext>
              </c:extLst>
            </c:dLbl>
            <c:dLbl>
              <c:idx val="2"/>
              <c:delete val="1"/>
              <c:extLst>
                <c:ext xmlns:c15="http://schemas.microsoft.com/office/drawing/2012/chart" uri="{CE6537A1-D6FC-4f65-9D91-7224C49458BB}"/>
                <c:ext xmlns:c16="http://schemas.microsoft.com/office/drawing/2014/chart" uri="{C3380CC4-5D6E-409C-BE32-E72D297353CC}">
                  <c16:uniqueId val="{00000005-CA5B-4826-A788-2FF17F34F6F1}"/>
                </c:ext>
              </c:extLst>
            </c:dLbl>
            <c:dLbl>
              <c:idx val="3"/>
              <c:delete val="1"/>
              <c:extLst>
                <c:ext xmlns:c15="http://schemas.microsoft.com/office/drawing/2012/chart" uri="{CE6537A1-D6FC-4f65-9D91-7224C49458BB}"/>
                <c:ext xmlns:c16="http://schemas.microsoft.com/office/drawing/2014/chart" uri="{C3380CC4-5D6E-409C-BE32-E72D297353CC}">
                  <c16:uniqueId val="{00000006-CA5B-4826-A788-2FF17F34F6F1}"/>
                </c:ext>
              </c:extLst>
            </c:dLbl>
            <c:dLbl>
              <c:idx val="4"/>
              <c:delete val="1"/>
              <c:extLst>
                <c:ext xmlns:c15="http://schemas.microsoft.com/office/drawing/2012/chart" uri="{CE6537A1-D6FC-4f65-9D91-7224C49458BB}"/>
                <c:ext xmlns:c16="http://schemas.microsoft.com/office/drawing/2014/chart" uri="{C3380CC4-5D6E-409C-BE32-E72D297353CC}">
                  <c16:uniqueId val="{00000007-CA5B-4826-A788-2FF17F34F6F1}"/>
                </c:ext>
              </c:extLst>
            </c:dLbl>
            <c:dLbl>
              <c:idx val="5"/>
              <c:delete val="1"/>
              <c:extLst>
                <c:ext xmlns:c15="http://schemas.microsoft.com/office/drawing/2012/chart" uri="{CE6537A1-D6FC-4f65-9D91-7224C49458BB}"/>
                <c:ext xmlns:c16="http://schemas.microsoft.com/office/drawing/2014/chart" uri="{C3380CC4-5D6E-409C-BE32-E72D297353CC}">
                  <c16:uniqueId val="{00000008-CA5B-4826-A788-2FF17F34F6F1}"/>
                </c:ext>
              </c:extLst>
            </c:dLbl>
            <c:dLbl>
              <c:idx val="6"/>
              <c:delete val="1"/>
              <c:extLst>
                <c:ext xmlns:c15="http://schemas.microsoft.com/office/drawing/2012/chart" uri="{CE6537A1-D6FC-4f65-9D91-7224C49458BB}"/>
                <c:ext xmlns:c16="http://schemas.microsoft.com/office/drawing/2014/chart" uri="{C3380CC4-5D6E-409C-BE32-E72D297353CC}">
                  <c16:uniqueId val="{00000009-CA5B-4826-A788-2FF17F34F6F1}"/>
                </c:ext>
              </c:extLst>
            </c:dLbl>
            <c:dLbl>
              <c:idx val="7"/>
              <c:delete val="1"/>
              <c:extLst>
                <c:ext xmlns:c15="http://schemas.microsoft.com/office/drawing/2012/chart" uri="{CE6537A1-D6FC-4f65-9D91-7224C49458BB}"/>
                <c:ext xmlns:c16="http://schemas.microsoft.com/office/drawing/2014/chart" uri="{C3380CC4-5D6E-409C-BE32-E72D297353CC}">
                  <c16:uniqueId val="{0000000A-CA5B-4826-A788-2FF17F34F6F1}"/>
                </c:ext>
              </c:extLst>
            </c:dLbl>
            <c:dLbl>
              <c:idx val="8"/>
              <c:delete val="1"/>
              <c:extLst>
                <c:ext xmlns:c15="http://schemas.microsoft.com/office/drawing/2012/chart" uri="{CE6537A1-D6FC-4f65-9D91-7224C49458BB}"/>
                <c:ext xmlns:c16="http://schemas.microsoft.com/office/drawing/2014/chart" uri="{C3380CC4-5D6E-409C-BE32-E72D297353CC}">
                  <c16:uniqueId val="{0000000B-CA5B-4826-A788-2FF17F34F6F1}"/>
                </c:ext>
              </c:extLst>
            </c:dLbl>
            <c:dLbl>
              <c:idx val="9"/>
              <c:delete val="1"/>
              <c:extLst>
                <c:ext xmlns:c15="http://schemas.microsoft.com/office/drawing/2012/chart" uri="{CE6537A1-D6FC-4f65-9D91-7224C49458BB}"/>
                <c:ext xmlns:c16="http://schemas.microsoft.com/office/drawing/2014/chart" uri="{C3380CC4-5D6E-409C-BE32-E72D297353CC}">
                  <c16:uniqueId val="{0000000C-CA5B-4826-A788-2FF17F34F6F1}"/>
                </c:ext>
              </c:extLst>
            </c:dLbl>
            <c:dLbl>
              <c:idx val="10"/>
              <c:delete val="1"/>
              <c:extLst>
                <c:ext xmlns:c15="http://schemas.microsoft.com/office/drawing/2012/chart" uri="{CE6537A1-D6FC-4f65-9D91-7224C49458BB}"/>
                <c:ext xmlns:c16="http://schemas.microsoft.com/office/drawing/2014/chart" uri="{C3380CC4-5D6E-409C-BE32-E72D297353CC}">
                  <c16:uniqueId val="{0000000D-CA5B-4826-A788-2FF17F34F6F1}"/>
                </c:ext>
              </c:extLst>
            </c:dLbl>
            <c:dLbl>
              <c:idx val="11"/>
              <c:delete val="1"/>
              <c:extLst>
                <c:ext xmlns:c15="http://schemas.microsoft.com/office/drawing/2012/chart" uri="{CE6537A1-D6FC-4f65-9D91-7224C49458BB}"/>
                <c:ext xmlns:c16="http://schemas.microsoft.com/office/drawing/2014/chart" uri="{C3380CC4-5D6E-409C-BE32-E72D297353CC}">
                  <c16:uniqueId val="{0000000E-CA5B-4826-A788-2FF17F34F6F1}"/>
                </c:ext>
              </c:extLst>
            </c:dLbl>
            <c:dLbl>
              <c:idx val="12"/>
              <c:delete val="1"/>
              <c:extLst>
                <c:ext xmlns:c15="http://schemas.microsoft.com/office/drawing/2012/chart" uri="{CE6537A1-D6FC-4f65-9D91-7224C49458BB}"/>
                <c:ext xmlns:c16="http://schemas.microsoft.com/office/drawing/2014/chart" uri="{C3380CC4-5D6E-409C-BE32-E72D297353CC}">
                  <c16:uniqueId val="{0000000F-CA5B-4826-A788-2FF17F34F6F1}"/>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A5B-4826-A788-2FF17F34F6F1}"/>
                </c:ext>
              </c:extLst>
            </c:dLbl>
            <c:dLbl>
              <c:idx val="14"/>
              <c:delete val="1"/>
              <c:extLst>
                <c:ext xmlns:c15="http://schemas.microsoft.com/office/drawing/2012/chart" uri="{CE6537A1-D6FC-4f65-9D91-7224C49458BB}"/>
                <c:ext xmlns:c16="http://schemas.microsoft.com/office/drawing/2014/chart" uri="{C3380CC4-5D6E-409C-BE32-E72D297353CC}">
                  <c16:uniqueId val="{00000011-CA5B-4826-A788-2FF17F34F6F1}"/>
                </c:ext>
              </c:extLst>
            </c:dLbl>
            <c:dLbl>
              <c:idx val="15"/>
              <c:delete val="1"/>
              <c:extLst>
                <c:ext xmlns:c15="http://schemas.microsoft.com/office/drawing/2012/chart" uri="{CE6537A1-D6FC-4f65-9D91-7224C49458BB}"/>
                <c:ext xmlns:c16="http://schemas.microsoft.com/office/drawing/2014/chart" uri="{C3380CC4-5D6E-409C-BE32-E72D297353CC}">
                  <c16:uniqueId val="{00000012-CA5B-4826-A788-2FF17F34F6F1}"/>
                </c:ext>
              </c:extLst>
            </c:dLbl>
            <c:dLbl>
              <c:idx val="16"/>
              <c:delete val="1"/>
              <c:extLst>
                <c:ext xmlns:c15="http://schemas.microsoft.com/office/drawing/2012/chart" uri="{CE6537A1-D6FC-4f65-9D91-7224C49458BB}"/>
                <c:ext xmlns:c16="http://schemas.microsoft.com/office/drawing/2014/chart" uri="{C3380CC4-5D6E-409C-BE32-E72D297353CC}">
                  <c16:uniqueId val="{00000013-CA5B-4826-A788-2FF17F34F6F1}"/>
                </c:ext>
              </c:extLst>
            </c:dLbl>
            <c:dLbl>
              <c:idx val="17"/>
              <c:delete val="1"/>
              <c:extLst>
                <c:ext xmlns:c15="http://schemas.microsoft.com/office/drawing/2012/chart" uri="{CE6537A1-D6FC-4f65-9D91-7224C49458BB}"/>
                <c:ext xmlns:c16="http://schemas.microsoft.com/office/drawing/2014/chart" uri="{C3380CC4-5D6E-409C-BE32-E72D297353CC}">
                  <c16:uniqueId val="{00000014-CA5B-4826-A788-2FF17F34F6F1}"/>
                </c:ext>
              </c:extLst>
            </c:dLbl>
            <c:dLbl>
              <c:idx val="18"/>
              <c:delete val="1"/>
              <c:extLst>
                <c:ext xmlns:c15="http://schemas.microsoft.com/office/drawing/2012/chart" uri="{CE6537A1-D6FC-4f65-9D91-7224C49458BB}"/>
                <c:ext xmlns:c16="http://schemas.microsoft.com/office/drawing/2014/chart" uri="{C3380CC4-5D6E-409C-BE32-E72D297353CC}">
                  <c16:uniqueId val="{00000015-CA5B-4826-A788-2FF17F34F6F1}"/>
                </c:ext>
              </c:extLst>
            </c:dLbl>
            <c:dLbl>
              <c:idx val="19"/>
              <c:delete val="1"/>
              <c:extLst>
                <c:ext xmlns:c15="http://schemas.microsoft.com/office/drawing/2012/chart" uri="{CE6537A1-D6FC-4f65-9D91-7224C49458BB}"/>
                <c:ext xmlns:c16="http://schemas.microsoft.com/office/drawing/2014/chart" uri="{C3380CC4-5D6E-409C-BE32-E72D297353CC}">
                  <c16:uniqueId val="{00000016-CA5B-4826-A788-2FF17F34F6F1}"/>
                </c:ext>
              </c:extLst>
            </c:dLbl>
            <c:dLbl>
              <c:idx val="20"/>
              <c:delete val="1"/>
              <c:extLst>
                <c:ext xmlns:c15="http://schemas.microsoft.com/office/drawing/2012/chart" uri="{CE6537A1-D6FC-4f65-9D91-7224C49458BB}"/>
                <c:ext xmlns:c16="http://schemas.microsoft.com/office/drawing/2014/chart" uri="{C3380CC4-5D6E-409C-BE32-E72D297353CC}">
                  <c16:uniqueId val="{00000017-CA5B-4826-A788-2FF17F34F6F1}"/>
                </c:ext>
              </c:extLst>
            </c:dLbl>
            <c:dLbl>
              <c:idx val="21"/>
              <c:delete val="1"/>
              <c:extLst>
                <c:ext xmlns:c15="http://schemas.microsoft.com/office/drawing/2012/chart" uri="{CE6537A1-D6FC-4f65-9D91-7224C49458BB}"/>
                <c:ext xmlns:c16="http://schemas.microsoft.com/office/drawing/2014/chart" uri="{C3380CC4-5D6E-409C-BE32-E72D297353CC}">
                  <c16:uniqueId val="{00000018-CA5B-4826-A788-2FF17F34F6F1}"/>
                </c:ext>
              </c:extLst>
            </c:dLbl>
            <c:dLbl>
              <c:idx val="22"/>
              <c:delete val="1"/>
              <c:extLst>
                <c:ext xmlns:c15="http://schemas.microsoft.com/office/drawing/2012/chart" uri="{CE6537A1-D6FC-4f65-9D91-7224C49458BB}"/>
                <c:ext xmlns:c16="http://schemas.microsoft.com/office/drawing/2014/chart" uri="{C3380CC4-5D6E-409C-BE32-E72D297353CC}">
                  <c16:uniqueId val="{00000019-CA5B-4826-A788-2FF17F34F6F1}"/>
                </c:ext>
              </c:extLst>
            </c:dLbl>
            <c:dLbl>
              <c:idx val="23"/>
              <c:delete val="1"/>
              <c:extLst>
                <c:ext xmlns:c15="http://schemas.microsoft.com/office/drawing/2012/chart" uri="{CE6537A1-D6FC-4f65-9D91-7224C49458BB}"/>
                <c:ext xmlns:c16="http://schemas.microsoft.com/office/drawing/2014/chart" uri="{C3380CC4-5D6E-409C-BE32-E72D297353CC}">
                  <c16:uniqueId val="{0000001A-CA5B-4826-A788-2FF17F34F6F1}"/>
                </c:ext>
              </c:extLst>
            </c:dLbl>
            <c:dLbl>
              <c:idx val="24"/>
              <c:delete val="1"/>
              <c:extLst>
                <c:ext xmlns:c15="http://schemas.microsoft.com/office/drawing/2012/chart" uri="{CE6537A1-D6FC-4f65-9D91-7224C49458BB}"/>
                <c:ext xmlns:c16="http://schemas.microsoft.com/office/drawing/2014/chart" uri="{C3380CC4-5D6E-409C-BE32-E72D297353CC}">
                  <c16:uniqueId val="{0000001B-CA5B-4826-A788-2FF17F34F6F1}"/>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56816</c:v>
                </c:pt>
                <c:pt idx="1">
                  <c:v>56927</c:v>
                </c:pt>
                <c:pt idx="2">
                  <c:v>56612</c:v>
                </c:pt>
                <c:pt idx="3">
                  <c:v>57428</c:v>
                </c:pt>
                <c:pt idx="4">
                  <c:v>57092</c:v>
                </c:pt>
                <c:pt idx="5">
                  <c:v>57199</c:v>
                </c:pt>
                <c:pt idx="6">
                  <c:v>57664</c:v>
                </c:pt>
                <c:pt idx="7">
                  <c:v>59045</c:v>
                </c:pt>
                <c:pt idx="8">
                  <c:v>59082</c:v>
                </c:pt>
                <c:pt idx="9">
                  <c:v>59002</c:v>
                </c:pt>
                <c:pt idx="10">
                  <c:v>58552</c:v>
                </c:pt>
                <c:pt idx="11">
                  <c:v>59757</c:v>
                </c:pt>
                <c:pt idx="12">
                  <c:v>59591</c:v>
                </c:pt>
                <c:pt idx="13">
                  <c:v>59153</c:v>
                </c:pt>
                <c:pt idx="14">
                  <c:v>59166</c:v>
                </c:pt>
                <c:pt idx="15">
                  <c:v>60257</c:v>
                </c:pt>
                <c:pt idx="16">
                  <c:v>59635</c:v>
                </c:pt>
                <c:pt idx="17">
                  <c:v>59523</c:v>
                </c:pt>
                <c:pt idx="18">
                  <c:v>59730</c:v>
                </c:pt>
                <c:pt idx="19">
                  <c:v>60592</c:v>
                </c:pt>
                <c:pt idx="20">
                  <c:v>60530</c:v>
                </c:pt>
                <c:pt idx="21">
                  <c:v>60531</c:v>
                </c:pt>
                <c:pt idx="22">
                  <c:v>60757</c:v>
                </c:pt>
                <c:pt idx="23">
                  <c:v>61435</c:v>
                </c:pt>
                <c:pt idx="24">
                  <c:v>61078</c:v>
                </c:pt>
              </c:numCache>
            </c:numRef>
          </c:val>
          <c:smooth val="0"/>
          <c:extLst>
            <c:ext xmlns:c16="http://schemas.microsoft.com/office/drawing/2014/chart" uri="{C3380CC4-5D6E-409C-BE32-E72D297353CC}">
              <c16:uniqueId val="{0000001C-CA5B-4826-A788-2FF17F34F6F1}"/>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11C3C4FB-A309-4EC0-B13F-3F5E5CEEC214}"/>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FD83E2BC-35FA-4ECA-8829-9B4B0019208D}"/>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1321C1DE-59CB-4858-980E-8EF3D6BADBE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E46C4C48-32C7-44C5-A683-E1072FE37C95}"/>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5129A16D-23B3-4F01-ADA1-B2BE288635D3}"/>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67C2AFF4-97DB-441A-B9C0-80F5A6E749AA}"/>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Alb-Donau-Kreis (08425)</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1279CD1E-E296-47F1-9F3D-6F1C99E190E4}"/>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E061CA44-5401-415D-B7F7-1BCB5BCA7E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D400443-B7FC-453F-A960-0A74A2D06F63}"/>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C3A29EBC-CE44-4E90-93B5-8DFF028703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9C4F9E9-6B05-47C2-A194-86CCC901AA2A}"/>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A6314A5-5157-455D-A553-3C58C2EAFE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A799CDA-BBE7-44FC-8955-80134A2EFF65}"/>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F17509D0-476F-43E6-8BBF-FF6E2A76DB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04C9BDF-B7F2-45C7-9915-D25B02918820}"/>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A7B64C27-A4FD-40B3-B6CD-FB14FA4231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58B03782-42D7-489C-9133-59C6176A8867}"/>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507AAF3-3623-4999-B242-1338959E5B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A6E2E9A-532A-4090-B9ED-D5457B6CBF15}"/>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AECA48E-76BA-4F11-AC97-A74B5F92BA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627833A2-FEEA-4FF0-9283-CFC023B12AD7}"/>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52966F4-B17E-4F26-9B2A-2930005E45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9A77FA4-3A6B-4E6F-859F-2953D53859B0}"/>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BA03F78-629D-4B66-974A-0672EE9D45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C612E27F-BABC-4103-B886-C18AF99D167E}"/>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F5BDE83D-51A4-4798-B329-1216CAACA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93AD86CB-4D27-41F9-9943-AA1573B1E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5BCD796D-CEB5-402B-A927-EC1F44EBF6D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8CB7C817-E757-4816-BD68-06D12B0FA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597E63B5-A6C0-4C73-A1EE-66788C4FD432}"/>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4804965F-DB81-4728-AA40-8061B894217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02F09E36-C545-4A4B-9819-EC4BA5A0CBA6}"/>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26575A5A-4C6A-4220-9A9E-D68F97D3F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DC5CAAF5-A2BD-45AB-90A1-CF8E15AA8A7E}"/>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F9D123C1-9109-48C8-A277-7D48D566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908225C8-ECC7-46CF-95B4-0BCC8B7A79C7}"/>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45E36893-DA87-45A4-B472-9BEBE9789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45185E94-DAD4-4C29-850D-D28CBE343C1E}"/>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D998AB42-28E1-46FE-9562-D4E0FA701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BF619007-30D1-4936-A59E-0F930BB248E5}"/>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9D62F4FE-AC7A-496E-9CC0-20E95CF40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4AC66719-501A-4FB6-8CC9-E14A1CCD24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1E636CD-D0FF-44C6-B107-B5FC23539B9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C06CAC8E-57DE-4ED3-A09A-4CB2DA3A1E5E}"/>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71280623-EAFB-4E7D-8656-0656BE472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DE700E04-D884-4B27-9919-62D041B193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A6E00607-6D87-4547-B09E-B8ACAD45E4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921080D5-6023-4BBD-9CAE-395F4AE179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A019F476-1A92-4E6E-AE0A-607E156947E8}"/>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1C200EC0-E2C8-4D43-B4BB-B0DED31F4E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4ED15148-C181-4AB6-9C26-12E8D3D10F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F505B4CB-9501-4CC9-9A79-BAA686A39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241FFC37-4758-4C61-BEB1-271B15E45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333C5542-EB73-4F0E-B4A3-FEBD93A20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C4ED0745-F682-4D34-A219-1046368D1653}"/>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59F95535-24F8-47DC-908B-F661CBB2211D}"/>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A2616E30-4FB7-4FCA-B039-0F00884C6D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8CD0D946-94FB-436E-BE8A-B24E15FC0671}"/>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ECB83F23-867F-48F2-89B5-D3C7302169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6716DFBA-2FF9-44CD-BBC4-D8DA1AAABC37}"/>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7E1048D7-2B85-4ADC-A6DB-4C7C02E5C7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0998482-4FFB-40ED-8E55-A8439F416DC4}"/>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02AAE51-8F03-4DEF-8461-557350FF9E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D69EE5DC-EBBE-4B15-8F51-957DA885E4F9}"/>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A71B-1513-4D29-A226-4965240645D3}">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603A-3BEB-4175-BF1B-312A4579A469}">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20563</v>
      </c>
      <c r="E12" s="79">
        <v>20544</v>
      </c>
      <c r="F12" s="79">
        <v>20587</v>
      </c>
      <c r="G12" s="79">
        <v>20276</v>
      </c>
      <c r="H12" s="105">
        <v>20731</v>
      </c>
      <c r="I12" s="80">
        <v>-168</v>
      </c>
      <c r="J12" s="81">
        <v>-0.81038058945540492</v>
      </c>
      <c r="K12"/>
      <c r="L12"/>
      <c r="M12"/>
      <c r="N12"/>
      <c r="O12"/>
      <c r="P12"/>
    </row>
    <row r="13" spans="1:16" ht="14.45" customHeight="1" x14ac:dyDescent="0.2">
      <c r="A13" s="85" t="s">
        <v>97</v>
      </c>
      <c r="B13" s="84" t="s">
        <v>98</v>
      </c>
      <c r="C13" s="78">
        <v>45.090696882750571</v>
      </c>
      <c r="D13" s="80">
        <v>9272</v>
      </c>
      <c r="E13" s="79">
        <v>9308</v>
      </c>
      <c r="F13" s="79">
        <v>9273</v>
      </c>
      <c r="G13" s="79">
        <v>9080</v>
      </c>
      <c r="H13" s="105">
        <v>9282</v>
      </c>
      <c r="I13" s="80">
        <v>-10</v>
      </c>
      <c r="J13" s="81">
        <v>-0.10773540185304892</v>
      </c>
      <c r="K13"/>
      <c r="L13"/>
      <c r="M13"/>
      <c r="N13"/>
      <c r="O13"/>
      <c r="P13"/>
    </row>
    <row r="14" spans="1:16" ht="14.45" customHeight="1" x14ac:dyDescent="0.2">
      <c r="A14" s="85"/>
      <c r="B14" s="84" t="s">
        <v>99</v>
      </c>
      <c r="C14" s="78">
        <v>54.909303117249429</v>
      </c>
      <c r="D14" s="80">
        <v>11291</v>
      </c>
      <c r="E14" s="79">
        <v>11236</v>
      </c>
      <c r="F14" s="79">
        <v>11314</v>
      </c>
      <c r="G14" s="79">
        <v>11196</v>
      </c>
      <c r="H14" s="105">
        <v>11449</v>
      </c>
      <c r="I14" s="80">
        <v>-158</v>
      </c>
      <c r="J14" s="81">
        <v>-1.3800331906716743</v>
      </c>
      <c r="K14"/>
      <c r="L14"/>
      <c r="M14"/>
      <c r="N14"/>
      <c r="O14"/>
      <c r="P14"/>
    </row>
    <row r="15" spans="1:16" ht="14.45" customHeight="1" x14ac:dyDescent="0.2">
      <c r="A15" s="83" t="s">
        <v>97</v>
      </c>
      <c r="B15" s="86" t="s">
        <v>100</v>
      </c>
      <c r="C15" s="78">
        <v>15.187472645042066</v>
      </c>
      <c r="D15" s="80">
        <v>3123</v>
      </c>
      <c r="E15" s="79">
        <v>3145</v>
      </c>
      <c r="F15" s="79">
        <v>3236</v>
      </c>
      <c r="G15" s="79">
        <v>3109</v>
      </c>
      <c r="H15" s="105">
        <v>3216</v>
      </c>
      <c r="I15" s="80">
        <v>-93</v>
      </c>
      <c r="J15" s="81">
        <v>-2.8917910447761193</v>
      </c>
      <c r="K15"/>
      <c r="L15"/>
      <c r="M15"/>
      <c r="N15"/>
      <c r="O15"/>
      <c r="P15"/>
    </row>
    <row r="16" spans="1:16" ht="14.45" customHeight="1" x14ac:dyDescent="0.2">
      <c r="A16" s="83"/>
      <c r="B16" s="86" t="s">
        <v>101</v>
      </c>
      <c r="C16" s="78">
        <v>49.418859115887763</v>
      </c>
      <c r="D16" s="80">
        <v>10162</v>
      </c>
      <c r="E16" s="79">
        <v>10177</v>
      </c>
      <c r="F16" s="79">
        <v>10146</v>
      </c>
      <c r="G16" s="79">
        <v>10071</v>
      </c>
      <c r="H16" s="105">
        <v>10276</v>
      </c>
      <c r="I16" s="80">
        <v>-114</v>
      </c>
      <c r="J16" s="81">
        <v>-1.1093810821331258</v>
      </c>
      <c r="K16"/>
      <c r="L16"/>
      <c r="M16"/>
      <c r="N16"/>
      <c r="O16"/>
      <c r="P16"/>
    </row>
    <row r="17" spans="1:16" ht="14.45" customHeight="1" x14ac:dyDescent="0.2">
      <c r="A17" s="83"/>
      <c r="B17" s="86" t="s">
        <v>102</v>
      </c>
      <c r="C17" s="78">
        <v>17.02086271458445</v>
      </c>
      <c r="D17" s="80">
        <v>3500</v>
      </c>
      <c r="E17" s="79">
        <v>3494</v>
      </c>
      <c r="F17" s="79">
        <v>3521</v>
      </c>
      <c r="G17" s="79">
        <v>3519</v>
      </c>
      <c r="H17" s="105">
        <v>3609</v>
      </c>
      <c r="I17" s="80">
        <v>-109</v>
      </c>
      <c r="J17" s="81">
        <v>-3.0202272097533944</v>
      </c>
      <c r="K17"/>
      <c r="L17"/>
      <c r="M17"/>
      <c r="N17"/>
      <c r="O17"/>
      <c r="P17"/>
    </row>
    <row r="18" spans="1:16" ht="14.45" customHeight="1" x14ac:dyDescent="0.2">
      <c r="A18" s="85"/>
      <c r="B18" s="86" t="s">
        <v>103</v>
      </c>
      <c r="C18" s="78">
        <v>18.372805524485727</v>
      </c>
      <c r="D18" s="80">
        <v>3778</v>
      </c>
      <c r="E18" s="79">
        <v>3728</v>
      </c>
      <c r="F18" s="79">
        <v>3684</v>
      </c>
      <c r="G18" s="79">
        <v>3577</v>
      </c>
      <c r="H18" s="105">
        <v>3630</v>
      </c>
      <c r="I18" s="80">
        <v>148</v>
      </c>
      <c r="J18" s="81">
        <v>4.0771349862258957</v>
      </c>
      <c r="K18"/>
      <c r="L18"/>
      <c r="M18"/>
      <c r="N18"/>
      <c r="O18"/>
      <c r="P18"/>
    </row>
    <row r="19" spans="1:16" ht="14.45" customHeight="1" x14ac:dyDescent="0.2">
      <c r="A19" s="85"/>
      <c r="B19" s="86" t="s">
        <v>104</v>
      </c>
      <c r="C19" s="78">
        <v>2.6212128580460048</v>
      </c>
      <c r="D19" s="80">
        <v>539</v>
      </c>
      <c r="E19" s="79">
        <v>537</v>
      </c>
      <c r="F19" s="79">
        <v>532</v>
      </c>
      <c r="G19" s="79">
        <v>512</v>
      </c>
      <c r="H19" s="105">
        <v>443</v>
      </c>
      <c r="I19" s="80">
        <v>96</v>
      </c>
      <c r="J19" s="81">
        <v>21.670428893905193</v>
      </c>
      <c r="K19"/>
      <c r="L19"/>
      <c r="M19"/>
      <c r="N19"/>
      <c r="O19"/>
      <c r="P19"/>
    </row>
    <row r="20" spans="1:16" ht="14.45" customHeight="1" x14ac:dyDescent="0.2">
      <c r="A20" s="85" t="s">
        <v>105</v>
      </c>
      <c r="B20" s="84" t="s">
        <v>108</v>
      </c>
      <c r="C20" s="78">
        <v>82.828381072800667</v>
      </c>
      <c r="D20" s="80">
        <v>17032</v>
      </c>
      <c r="E20" s="79">
        <v>17055</v>
      </c>
      <c r="F20" s="79">
        <v>17061</v>
      </c>
      <c r="G20" s="79">
        <v>16808</v>
      </c>
      <c r="H20" s="105">
        <v>17215</v>
      </c>
      <c r="I20" s="80">
        <v>-183</v>
      </c>
      <c r="J20" s="81">
        <v>-1.063026430438571</v>
      </c>
      <c r="K20"/>
      <c r="L20"/>
      <c r="M20"/>
      <c r="N20"/>
      <c r="O20"/>
      <c r="P20"/>
    </row>
    <row r="21" spans="1:16" ht="14.45" customHeight="1" x14ac:dyDescent="0.2">
      <c r="A21" s="88"/>
      <c r="B21" s="89" t="s">
        <v>109</v>
      </c>
      <c r="C21" s="90">
        <v>17.17161892719934</v>
      </c>
      <c r="D21" s="108">
        <v>3531</v>
      </c>
      <c r="E21" s="109">
        <v>3489</v>
      </c>
      <c r="F21" s="109">
        <v>3526</v>
      </c>
      <c r="G21" s="109">
        <v>3468</v>
      </c>
      <c r="H21" s="110">
        <v>3516</v>
      </c>
      <c r="I21" s="108">
        <v>15</v>
      </c>
      <c r="J21" s="111">
        <v>0.42662116040955633</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1191915</v>
      </c>
      <c r="E23" s="79">
        <v>1194624</v>
      </c>
      <c r="F23" s="79">
        <v>1204510</v>
      </c>
      <c r="G23" s="79">
        <v>1185421</v>
      </c>
      <c r="H23" s="105">
        <v>1198843</v>
      </c>
      <c r="I23" s="80">
        <v>-6928</v>
      </c>
      <c r="J23" s="81">
        <v>-0.57789051610594544</v>
      </c>
      <c r="K23"/>
      <c r="L23"/>
      <c r="M23"/>
      <c r="N23"/>
      <c r="O23"/>
      <c r="P23"/>
    </row>
    <row r="24" spans="1:16" ht="14.45" customHeight="1" x14ac:dyDescent="0.2">
      <c r="A24" s="85" t="s">
        <v>97</v>
      </c>
      <c r="B24" s="84" t="s">
        <v>98</v>
      </c>
      <c r="C24" s="78">
        <v>43.991224206424114</v>
      </c>
      <c r="D24" s="80">
        <v>524338</v>
      </c>
      <c r="E24" s="79">
        <v>525330</v>
      </c>
      <c r="F24" s="79">
        <v>527686</v>
      </c>
      <c r="G24" s="79">
        <v>517984</v>
      </c>
      <c r="H24" s="105">
        <v>522765</v>
      </c>
      <c r="I24" s="80">
        <v>1573</v>
      </c>
      <c r="J24" s="81">
        <v>0.30090002199841231</v>
      </c>
      <c r="K24"/>
      <c r="L24"/>
      <c r="M24"/>
      <c r="N24"/>
      <c r="O24"/>
      <c r="P24"/>
    </row>
    <row r="25" spans="1:16" ht="14.45" customHeight="1" x14ac:dyDescent="0.2">
      <c r="A25" s="85"/>
      <c r="B25" s="84" t="s">
        <v>99</v>
      </c>
      <c r="C25" s="78">
        <v>56.008775793575886</v>
      </c>
      <c r="D25" s="80">
        <v>667577</v>
      </c>
      <c r="E25" s="79">
        <v>669294</v>
      </c>
      <c r="F25" s="79">
        <v>676824</v>
      </c>
      <c r="G25" s="79">
        <v>667437</v>
      </c>
      <c r="H25" s="105">
        <v>676078</v>
      </c>
      <c r="I25" s="80">
        <v>-8501</v>
      </c>
      <c r="J25" s="81">
        <v>-1.2573992941642829</v>
      </c>
      <c r="K25"/>
      <c r="L25"/>
      <c r="M25"/>
      <c r="N25"/>
      <c r="O25"/>
      <c r="P25"/>
    </row>
    <row r="26" spans="1:16" ht="14.45" customHeight="1" x14ac:dyDescent="0.2">
      <c r="A26" s="83" t="s">
        <v>97</v>
      </c>
      <c r="B26" s="86" t="s">
        <v>100</v>
      </c>
      <c r="C26" s="78">
        <v>18.440241124576836</v>
      </c>
      <c r="D26" s="80">
        <v>219792</v>
      </c>
      <c r="E26" s="79">
        <v>219665</v>
      </c>
      <c r="F26" s="79">
        <v>228428</v>
      </c>
      <c r="G26" s="79">
        <v>218490</v>
      </c>
      <c r="H26" s="105">
        <v>223695</v>
      </c>
      <c r="I26" s="80">
        <v>-3903</v>
      </c>
      <c r="J26" s="81">
        <v>-1.7447864279487695</v>
      </c>
      <c r="K26"/>
      <c r="L26"/>
      <c r="M26"/>
      <c r="N26"/>
      <c r="O26"/>
      <c r="P26"/>
    </row>
    <row r="27" spans="1:16" ht="14.45" customHeight="1" x14ac:dyDescent="0.2">
      <c r="A27" s="83"/>
      <c r="B27" s="86" t="s">
        <v>101</v>
      </c>
      <c r="C27" s="78">
        <v>48.196054248834855</v>
      </c>
      <c r="D27" s="80">
        <v>574456</v>
      </c>
      <c r="E27" s="79">
        <v>576826</v>
      </c>
      <c r="F27" s="79">
        <v>578349</v>
      </c>
      <c r="G27" s="79">
        <v>572826</v>
      </c>
      <c r="H27" s="105">
        <v>579326</v>
      </c>
      <c r="I27" s="80">
        <v>-4870</v>
      </c>
      <c r="J27" s="81">
        <v>-0.84063204482450293</v>
      </c>
      <c r="K27"/>
      <c r="L27"/>
      <c r="M27"/>
      <c r="N27"/>
      <c r="O27"/>
      <c r="P27"/>
    </row>
    <row r="28" spans="1:16" ht="14.45" customHeight="1" x14ac:dyDescent="0.2">
      <c r="A28" s="83"/>
      <c r="B28" s="86" t="s">
        <v>102</v>
      </c>
      <c r="C28" s="78">
        <v>16.442112063360224</v>
      </c>
      <c r="D28" s="80">
        <v>195976</v>
      </c>
      <c r="E28" s="79">
        <v>197357</v>
      </c>
      <c r="F28" s="79">
        <v>199277</v>
      </c>
      <c r="G28" s="79">
        <v>199021</v>
      </c>
      <c r="H28" s="105">
        <v>200958</v>
      </c>
      <c r="I28" s="80">
        <v>-4982</v>
      </c>
      <c r="J28" s="81">
        <v>-2.4791249912917128</v>
      </c>
      <c r="K28"/>
      <c r="L28"/>
      <c r="M28"/>
      <c r="N28"/>
      <c r="O28"/>
      <c r="P28"/>
    </row>
    <row r="29" spans="1:16" ht="14.45" customHeight="1" x14ac:dyDescent="0.2">
      <c r="A29" s="83"/>
      <c r="B29" s="86" t="s">
        <v>103</v>
      </c>
      <c r="C29" s="78">
        <v>16.921508664627929</v>
      </c>
      <c r="D29" s="80">
        <v>201690</v>
      </c>
      <c r="E29" s="79">
        <v>200773</v>
      </c>
      <c r="F29" s="79">
        <v>198452</v>
      </c>
      <c r="G29" s="79">
        <v>195081</v>
      </c>
      <c r="H29" s="105">
        <v>194861</v>
      </c>
      <c r="I29" s="80">
        <v>6829</v>
      </c>
      <c r="J29" s="81">
        <v>3.5045493967494776</v>
      </c>
      <c r="K29"/>
      <c r="L29"/>
      <c r="M29"/>
      <c r="N29"/>
      <c r="O29"/>
      <c r="P29"/>
    </row>
    <row r="30" spans="1:16" ht="14.45" customHeight="1" x14ac:dyDescent="0.2">
      <c r="A30" s="85"/>
      <c r="B30" s="86" t="s">
        <v>104</v>
      </c>
      <c r="C30" s="78">
        <v>2.3782736185046751</v>
      </c>
      <c r="D30" s="80">
        <v>28347</v>
      </c>
      <c r="E30" s="79">
        <v>28708</v>
      </c>
      <c r="F30" s="79">
        <v>28469</v>
      </c>
      <c r="G30" s="79">
        <v>28260</v>
      </c>
      <c r="H30" s="105">
        <v>24127</v>
      </c>
      <c r="I30" s="80">
        <v>4220</v>
      </c>
      <c r="J30" s="81">
        <v>17.490777966593441</v>
      </c>
      <c r="K30"/>
      <c r="L30"/>
      <c r="M30"/>
      <c r="N30"/>
      <c r="O30"/>
      <c r="P30"/>
    </row>
    <row r="31" spans="1:16" ht="14.45" customHeight="1" x14ac:dyDescent="0.2">
      <c r="A31" s="85" t="s">
        <v>105</v>
      </c>
      <c r="B31" s="84" t="s">
        <v>108</v>
      </c>
      <c r="C31" s="78">
        <v>79.193566655340362</v>
      </c>
      <c r="D31" s="80">
        <v>943920</v>
      </c>
      <c r="E31" s="79">
        <v>946163</v>
      </c>
      <c r="F31" s="79">
        <v>954370</v>
      </c>
      <c r="G31" s="79">
        <v>940317</v>
      </c>
      <c r="H31" s="105">
        <v>953508</v>
      </c>
      <c r="I31" s="80">
        <v>-9588</v>
      </c>
      <c r="J31" s="81">
        <v>-1.0055500320920223</v>
      </c>
      <c r="K31"/>
      <c r="L31"/>
      <c r="M31"/>
      <c r="N31"/>
      <c r="O31"/>
      <c r="P31"/>
    </row>
    <row r="32" spans="1:16" ht="14.45" customHeight="1" x14ac:dyDescent="0.2">
      <c r="A32" s="88"/>
      <c r="B32" s="89" t="s">
        <v>109</v>
      </c>
      <c r="C32" s="90">
        <v>20.806433344659645</v>
      </c>
      <c r="D32" s="108">
        <v>247995</v>
      </c>
      <c r="E32" s="109">
        <v>248460</v>
      </c>
      <c r="F32" s="109">
        <v>250139</v>
      </c>
      <c r="G32" s="109">
        <v>245103</v>
      </c>
      <c r="H32" s="110">
        <v>245334</v>
      </c>
      <c r="I32" s="108">
        <v>2661</v>
      </c>
      <c r="J32" s="111">
        <v>1.0846437917288267</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24533</v>
      </c>
      <c r="E56" s="79">
        <v>24728</v>
      </c>
      <c r="F56" s="79">
        <v>24895</v>
      </c>
      <c r="G56" s="79">
        <v>24465</v>
      </c>
      <c r="H56" s="105">
        <v>24646</v>
      </c>
      <c r="I56" s="80">
        <v>-113</v>
      </c>
      <c r="J56" s="81">
        <v>-0.45849225026373447</v>
      </c>
      <c r="K56"/>
      <c r="L56"/>
      <c r="M56"/>
      <c r="N56"/>
      <c r="O56"/>
      <c r="P56"/>
    </row>
    <row r="57" spans="1:16" ht="14.45" customHeight="1" x14ac:dyDescent="0.2">
      <c r="A57" s="85" t="s">
        <v>97</v>
      </c>
      <c r="B57" s="84" t="s">
        <v>98</v>
      </c>
      <c r="C57" s="78">
        <v>44.487017486650636</v>
      </c>
      <c r="D57" s="80">
        <v>10914</v>
      </c>
      <c r="E57" s="79">
        <v>11036</v>
      </c>
      <c r="F57" s="79">
        <v>11068</v>
      </c>
      <c r="G57" s="79">
        <v>10780</v>
      </c>
      <c r="H57" s="105">
        <v>10858</v>
      </c>
      <c r="I57" s="80">
        <v>56</v>
      </c>
      <c r="J57" s="81">
        <v>0.5157487566771044</v>
      </c>
      <c r="K57"/>
      <c r="L57"/>
      <c r="M57"/>
      <c r="N57"/>
      <c r="O57"/>
      <c r="P57"/>
    </row>
    <row r="58" spans="1:16" ht="14.45" customHeight="1" x14ac:dyDescent="0.2">
      <c r="A58" s="85"/>
      <c r="B58" s="84" t="s">
        <v>99</v>
      </c>
      <c r="C58" s="78">
        <v>55.512982513349364</v>
      </c>
      <c r="D58" s="80">
        <v>13619</v>
      </c>
      <c r="E58" s="79">
        <v>13692</v>
      </c>
      <c r="F58" s="79">
        <v>13827</v>
      </c>
      <c r="G58" s="79">
        <v>13685</v>
      </c>
      <c r="H58" s="105">
        <v>13788</v>
      </c>
      <c r="I58" s="80">
        <v>-169</v>
      </c>
      <c r="J58" s="81">
        <v>-1.2257035102988105</v>
      </c>
      <c r="K58"/>
      <c r="L58"/>
      <c r="M58"/>
      <c r="N58"/>
      <c r="O58"/>
      <c r="P58"/>
    </row>
    <row r="59" spans="1:16" ht="14.45" customHeight="1" x14ac:dyDescent="0.2">
      <c r="A59" s="83" t="s">
        <v>97</v>
      </c>
      <c r="B59" s="86" t="s">
        <v>100</v>
      </c>
      <c r="C59" s="78">
        <v>16.422777483389719</v>
      </c>
      <c r="D59" s="80">
        <v>4029</v>
      </c>
      <c r="E59" s="79">
        <v>4086</v>
      </c>
      <c r="F59" s="79">
        <v>4248</v>
      </c>
      <c r="G59" s="79">
        <v>4084</v>
      </c>
      <c r="H59" s="105">
        <v>4104</v>
      </c>
      <c r="I59" s="80">
        <v>-75</v>
      </c>
      <c r="J59" s="81">
        <v>-1.827485380116959</v>
      </c>
      <c r="K59"/>
      <c r="L59"/>
      <c r="M59"/>
      <c r="N59"/>
      <c r="O59"/>
      <c r="P59"/>
    </row>
    <row r="60" spans="1:16" ht="14.45" customHeight="1" x14ac:dyDescent="0.2">
      <c r="A60" s="83"/>
      <c r="B60" s="86" t="s">
        <v>101</v>
      </c>
      <c r="C60" s="78">
        <v>48.942241063057921</v>
      </c>
      <c r="D60" s="80">
        <v>12007</v>
      </c>
      <c r="E60" s="79">
        <v>12155</v>
      </c>
      <c r="F60" s="79">
        <v>12154</v>
      </c>
      <c r="G60" s="79">
        <v>12007</v>
      </c>
      <c r="H60" s="105">
        <v>12143</v>
      </c>
      <c r="I60" s="80">
        <v>-136</v>
      </c>
      <c r="J60" s="81">
        <v>-1.1199868236844273</v>
      </c>
      <c r="K60"/>
      <c r="L60"/>
      <c r="M60"/>
      <c r="N60"/>
      <c r="O60"/>
      <c r="P60"/>
    </row>
    <row r="61" spans="1:16" ht="14.45" customHeight="1" x14ac:dyDescent="0.2">
      <c r="A61" s="83"/>
      <c r="B61" s="86" t="s">
        <v>102</v>
      </c>
      <c r="C61" s="78">
        <v>16.86707699832878</v>
      </c>
      <c r="D61" s="80">
        <v>4138</v>
      </c>
      <c r="E61" s="79">
        <v>4162</v>
      </c>
      <c r="F61" s="79">
        <v>4220</v>
      </c>
      <c r="G61" s="79">
        <v>4232</v>
      </c>
      <c r="H61" s="105">
        <v>4252</v>
      </c>
      <c r="I61" s="80">
        <v>-114</v>
      </c>
      <c r="J61" s="81">
        <v>-2.6810912511759173</v>
      </c>
      <c r="K61"/>
      <c r="L61"/>
      <c r="M61"/>
      <c r="N61"/>
      <c r="O61"/>
      <c r="P61"/>
    </row>
    <row r="62" spans="1:16" ht="14.45" customHeight="1" x14ac:dyDescent="0.2">
      <c r="A62" s="85"/>
      <c r="B62" s="86" t="s">
        <v>103</v>
      </c>
      <c r="C62" s="78">
        <v>17.767904455223576</v>
      </c>
      <c r="D62" s="80">
        <v>4359</v>
      </c>
      <c r="E62" s="79">
        <v>4325</v>
      </c>
      <c r="F62" s="79">
        <v>4273</v>
      </c>
      <c r="G62" s="79">
        <v>4142</v>
      </c>
      <c r="H62" s="105">
        <v>4147</v>
      </c>
      <c r="I62" s="80">
        <v>212</v>
      </c>
      <c r="J62" s="81">
        <v>5.1121292500602848</v>
      </c>
      <c r="K62"/>
      <c r="L62"/>
      <c r="M62"/>
      <c r="N62"/>
      <c r="O62"/>
      <c r="P62"/>
    </row>
    <row r="63" spans="1:16" ht="14.45" customHeight="1" x14ac:dyDescent="0.2">
      <c r="A63" s="85"/>
      <c r="B63" s="86" t="s">
        <v>104</v>
      </c>
      <c r="C63" s="78">
        <v>2.6331879509232463</v>
      </c>
      <c r="D63" s="80">
        <v>646</v>
      </c>
      <c r="E63" s="79">
        <v>654</v>
      </c>
      <c r="F63" s="79">
        <v>609</v>
      </c>
      <c r="G63" s="79">
        <v>565</v>
      </c>
      <c r="H63" s="105">
        <v>492</v>
      </c>
      <c r="I63" s="80">
        <v>154</v>
      </c>
      <c r="J63" s="81">
        <v>31.300813008130081</v>
      </c>
      <c r="K63"/>
      <c r="L63"/>
      <c r="M63"/>
      <c r="N63"/>
      <c r="O63"/>
      <c r="P63"/>
    </row>
    <row r="64" spans="1:16" ht="14.45" customHeight="1" x14ac:dyDescent="0.2">
      <c r="A64" s="85" t="s">
        <v>105</v>
      </c>
      <c r="B64" s="84" t="s">
        <v>108</v>
      </c>
      <c r="C64" s="78">
        <v>82.468511800432069</v>
      </c>
      <c r="D64" s="80">
        <v>20232</v>
      </c>
      <c r="E64" s="79">
        <v>20418</v>
      </c>
      <c r="F64" s="79">
        <v>20527</v>
      </c>
      <c r="G64" s="79">
        <v>20248</v>
      </c>
      <c r="H64" s="105">
        <v>20400</v>
      </c>
      <c r="I64" s="80">
        <v>-168</v>
      </c>
      <c r="J64" s="81">
        <v>-0.82352941176470584</v>
      </c>
      <c r="K64"/>
      <c r="L64"/>
      <c r="M64"/>
      <c r="N64"/>
      <c r="O64"/>
      <c r="P64"/>
    </row>
    <row r="65" spans="1:16" ht="14.45" customHeight="1" x14ac:dyDescent="0.2">
      <c r="A65" s="88"/>
      <c r="B65" s="89" t="s">
        <v>109</v>
      </c>
      <c r="C65" s="90">
        <v>17.531488199567928</v>
      </c>
      <c r="D65" s="108">
        <v>4301</v>
      </c>
      <c r="E65" s="109">
        <v>4310</v>
      </c>
      <c r="F65" s="109">
        <v>4368</v>
      </c>
      <c r="G65" s="109">
        <v>4217</v>
      </c>
      <c r="H65" s="110">
        <v>4246</v>
      </c>
      <c r="I65" s="108">
        <v>55</v>
      </c>
      <c r="J65" s="111">
        <v>1.2953367875647668</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70AD-3D70-4ACC-A7BC-E29EB898169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20563</v>
      </c>
      <c r="G11" s="79">
        <v>20544</v>
      </c>
      <c r="H11" s="79">
        <v>20587</v>
      </c>
      <c r="I11" s="79">
        <v>20276</v>
      </c>
      <c r="J11" s="105">
        <v>20731</v>
      </c>
      <c r="K11" s="79">
        <v>-168</v>
      </c>
      <c r="L11" s="81">
        <v>-0.81038058945540492</v>
      </c>
    </row>
    <row r="12" spans="1:17" ht="24" customHeight="1" x14ac:dyDescent="0.2">
      <c r="A12" s="212" t="s">
        <v>180</v>
      </c>
      <c r="B12" s="213"/>
      <c r="C12" s="213"/>
      <c r="D12" s="214"/>
      <c r="E12" s="78">
        <v>45.090696882750571</v>
      </c>
      <c r="F12" s="80">
        <v>9272</v>
      </c>
      <c r="G12" s="79">
        <v>9308</v>
      </c>
      <c r="H12" s="79">
        <v>9273</v>
      </c>
      <c r="I12" s="79">
        <v>9080</v>
      </c>
      <c r="J12" s="105">
        <v>9282</v>
      </c>
      <c r="K12" s="79">
        <v>-10</v>
      </c>
      <c r="L12" s="81">
        <v>-0.10773540185304892</v>
      </c>
    </row>
    <row r="13" spans="1:17" ht="15" customHeight="1" x14ac:dyDescent="0.2">
      <c r="A13" s="85"/>
      <c r="B13" s="215" t="s">
        <v>99</v>
      </c>
      <c r="C13" s="215"/>
      <c r="E13" s="78">
        <v>54.909303117249429</v>
      </c>
      <c r="F13" s="80">
        <v>11291</v>
      </c>
      <c r="G13" s="79">
        <v>11236</v>
      </c>
      <c r="H13" s="79">
        <v>11314</v>
      </c>
      <c r="I13" s="79">
        <v>11196</v>
      </c>
      <c r="J13" s="105">
        <v>11449</v>
      </c>
      <c r="K13" s="79">
        <v>-158</v>
      </c>
      <c r="L13" s="81">
        <v>-1.3800331906716743</v>
      </c>
    </row>
    <row r="14" spans="1:17" ht="22.5" customHeight="1" x14ac:dyDescent="0.2">
      <c r="A14" s="212" t="s">
        <v>181</v>
      </c>
      <c r="B14" s="213"/>
      <c r="C14" s="213"/>
      <c r="D14" s="214"/>
      <c r="E14" s="78">
        <v>15.187472645042066</v>
      </c>
      <c r="F14" s="80">
        <v>3123</v>
      </c>
      <c r="G14" s="79">
        <v>3145</v>
      </c>
      <c r="H14" s="79">
        <v>3236</v>
      </c>
      <c r="I14" s="79">
        <v>3109</v>
      </c>
      <c r="J14" s="105">
        <v>3216</v>
      </c>
      <c r="K14" s="79">
        <v>-93</v>
      </c>
      <c r="L14" s="81">
        <v>-2.8917910447761193</v>
      </c>
    </row>
    <row r="15" spans="1:17" ht="15" customHeight="1" x14ac:dyDescent="0.2">
      <c r="A15" s="85"/>
      <c r="B15" s="84"/>
      <c r="C15" s="53" t="s">
        <v>98</v>
      </c>
      <c r="E15" s="78">
        <v>51.008645533141213</v>
      </c>
      <c r="F15" s="80">
        <v>1593</v>
      </c>
      <c r="G15" s="79">
        <v>1616</v>
      </c>
      <c r="H15" s="79">
        <v>1652</v>
      </c>
      <c r="I15" s="79">
        <v>1559</v>
      </c>
      <c r="J15" s="105">
        <v>1603</v>
      </c>
      <c r="K15" s="79">
        <v>-10</v>
      </c>
      <c r="L15" s="81">
        <v>-0.62383031815346224</v>
      </c>
    </row>
    <row r="16" spans="1:17" ht="15" customHeight="1" x14ac:dyDescent="0.2">
      <c r="A16" s="85"/>
      <c r="B16" s="84"/>
      <c r="C16" s="53" t="s">
        <v>99</v>
      </c>
      <c r="E16" s="78">
        <v>48.991354466858787</v>
      </c>
      <c r="F16" s="80">
        <v>1530</v>
      </c>
      <c r="G16" s="79">
        <v>1529</v>
      </c>
      <c r="H16" s="79">
        <v>1584</v>
      </c>
      <c r="I16" s="79">
        <v>1550</v>
      </c>
      <c r="J16" s="105">
        <v>1613</v>
      </c>
      <c r="K16" s="79">
        <v>-83</v>
      </c>
      <c r="L16" s="81">
        <v>-5.1456912585244883</v>
      </c>
    </row>
    <row r="17" spans="1:12" ht="15" customHeight="1" x14ac:dyDescent="0.2">
      <c r="A17" s="85"/>
      <c r="B17" s="86" t="s">
        <v>101</v>
      </c>
      <c r="E17" s="78">
        <v>49.418859115887763</v>
      </c>
      <c r="F17" s="80">
        <v>10162</v>
      </c>
      <c r="G17" s="79">
        <v>10177</v>
      </c>
      <c r="H17" s="79">
        <v>10146</v>
      </c>
      <c r="I17" s="79">
        <v>10071</v>
      </c>
      <c r="J17" s="105">
        <v>10276</v>
      </c>
      <c r="K17" s="79">
        <v>-114</v>
      </c>
      <c r="L17" s="81">
        <v>-1.1093810821331258</v>
      </c>
    </row>
    <row r="18" spans="1:12" ht="15" customHeight="1" x14ac:dyDescent="0.2">
      <c r="A18" s="85"/>
      <c r="B18" s="84"/>
      <c r="C18" s="53" t="s">
        <v>98</v>
      </c>
      <c r="E18" s="78">
        <v>43.40680968313324</v>
      </c>
      <c r="F18" s="80">
        <v>4411</v>
      </c>
      <c r="G18" s="79">
        <v>4444</v>
      </c>
      <c r="H18" s="79">
        <v>4404</v>
      </c>
      <c r="I18" s="79">
        <v>4358</v>
      </c>
      <c r="J18" s="105">
        <v>4455</v>
      </c>
      <c r="K18" s="79">
        <v>-44</v>
      </c>
      <c r="L18" s="81">
        <v>-0.98765432098765427</v>
      </c>
    </row>
    <row r="19" spans="1:12" ht="15" customHeight="1" x14ac:dyDescent="0.2">
      <c r="A19" s="85"/>
      <c r="B19" s="84"/>
      <c r="C19" s="53" t="s">
        <v>99</v>
      </c>
      <c r="E19" s="78">
        <v>56.59319031686676</v>
      </c>
      <c r="F19" s="80">
        <v>5751</v>
      </c>
      <c r="G19" s="79">
        <v>5733</v>
      </c>
      <c r="H19" s="79">
        <v>5742</v>
      </c>
      <c r="I19" s="79">
        <v>5713</v>
      </c>
      <c r="J19" s="105">
        <v>5821</v>
      </c>
      <c r="K19" s="79">
        <v>-70</v>
      </c>
      <c r="L19" s="81">
        <v>-1.2025425184676173</v>
      </c>
    </row>
    <row r="20" spans="1:12" ht="15" customHeight="1" x14ac:dyDescent="0.2">
      <c r="A20" s="85"/>
      <c r="B20" s="86" t="s">
        <v>102</v>
      </c>
      <c r="E20" s="78">
        <v>17.02086271458445</v>
      </c>
      <c r="F20" s="80">
        <v>3500</v>
      </c>
      <c r="G20" s="79">
        <v>3494</v>
      </c>
      <c r="H20" s="79">
        <v>3521</v>
      </c>
      <c r="I20" s="79">
        <v>3519</v>
      </c>
      <c r="J20" s="105">
        <v>3609</v>
      </c>
      <c r="K20" s="79">
        <v>-109</v>
      </c>
      <c r="L20" s="81">
        <v>-3.0202272097533944</v>
      </c>
    </row>
    <row r="21" spans="1:12" ht="15" customHeight="1" x14ac:dyDescent="0.2">
      <c r="A21" s="85"/>
      <c r="B21" s="84"/>
      <c r="C21" s="53" t="s">
        <v>98</v>
      </c>
      <c r="E21" s="78">
        <v>34.657142857142858</v>
      </c>
      <c r="F21" s="80">
        <v>1213</v>
      </c>
      <c r="G21" s="79">
        <v>1215</v>
      </c>
      <c r="H21" s="79">
        <v>1217</v>
      </c>
      <c r="I21" s="79">
        <v>1208</v>
      </c>
      <c r="J21" s="105">
        <v>1240</v>
      </c>
      <c r="K21" s="79">
        <v>-27</v>
      </c>
      <c r="L21" s="81">
        <v>-2.1774193548387095</v>
      </c>
    </row>
    <row r="22" spans="1:12" ht="15" customHeight="1" x14ac:dyDescent="0.2">
      <c r="A22" s="85"/>
      <c r="B22" s="84"/>
      <c r="C22" s="53" t="s">
        <v>99</v>
      </c>
      <c r="E22" s="78">
        <v>65.342857142857142</v>
      </c>
      <c r="F22" s="80">
        <v>2287</v>
      </c>
      <c r="G22" s="79">
        <v>2279</v>
      </c>
      <c r="H22" s="79">
        <v>2304</v>
      </c>
      <c r="I22" s="79">
        <v>2311</v>
      </c>
      <c r="J22" s="105">
        <v>2369</v>
      </c>
      <c r="K22" s="79">
        <v>-82</v>
      </c>
      <c r="L22" s="81">
        <v>-3.4613761080624736</v>
      </c>
    </row>
    <row r="23" spans="1:12" ht="15" customHeight="1" x14ac:dyDescent="0.2">
      <c r="A23" s="85"/>
      <c r="B23" s="86" t="s">
        <v>103</v>
      </c>
      <c r="E23" s="78">
        <v>18.372805524485727</v>
      </c>
      <c r="F23" s="80">
        <v>3778</v>
      </c>
      <c r="G23" s="79">
        <v>3728</v>
      </c>
      <c r="H23" s="79">
        <v>3684</v>
      </c>
      <c r="I23" s="79">
        <v>3577</v>
      </c>
      <c r="J23" s="105">
        <v>3630</v>
      </c>
      <c r="K23" s="79">
        <v>148</v>
      </c>
      <c r="L23" s="81">
        <v>4.0771349862258957</v>
      </c>
    </row>
    <row r="24" spans="1:12" ht="15" customHeight="1" x14ac:dyDescent="0.2">
      <c r="A24" s="85"/>
      <c r="B24" s="84"/>
      <c r="C24" s="53" t="s">
        <v>98</v>
      </c>
      <c r="E24" s="78">
        <v>54.393859184753836</v>
      </c>
      <c r="F24" s="80">
        <v>2055</v>
      </c>
      <c r="G24" s="79">
        <v>2033</v>
      </c>
      <c r="H24" s="79">
        <v>2000</v>
      </c>
      <c r="I24" s="79">
        <v>1955</v>
      </c>
      <c r="J24" s="105">
        <v>1984</v>
      </c>
      <c r="K24" s="79">
        <v>71</v>
      </c>
      <c r="L24" s="81">
        <v>3.5786290322580645</v>
      </c>
    </row>
    <row r="25" spans="1:12" ht="15" customHeight="1" x14ac:dyDescent="0.2">
      <c r="A25" s="85"/>
      <c r="B25" s="84"/>
      <c r="C25" s="53" t="s">
        <v>99</v>
      </c>
      <c r="E25" s="78">
        <v>45.606140815246164</v>
      </c>
      <c r="F25" s="80">
        <v>1723</v>
      </c>
      <c r="G25" s="79">
        <v>1695</v>
      </c>
      <c r="H25" s="79">
        <v>1684</v>
      </c>
      <c r="I25" s="79">
        <v>1622</v>
      </c>
      <c r="J25" s="105">
        <v>1646</v>
      </c>
      <c r="K25" s="79">
        <v>77</v>
      </c>
      <c r="L25" s="81">
        <v>4.6780072904009717</v>
      </c>
    </row>
    <row r="26" spans="1:12" ht="15" customHeight="1" x14ac:dyDescent="0.2">
      <c r="A26" s="85"/>
      <c r="C26" s="86" t="s">
        <v>182</v>
      </c>
      <c r="D26" s="53" t="s">
        <v>183</v>
      </c>
      <c r="E26" s="78">
        <v>2.6212128580460048</v>
      </c>
      <c r="F26" s="80">
        <v>539</v>
      </c>
      <c r="G26" s="79">
        <v>537</v>
      </c>
      <c r="H26" s="79">
        <v>532</v>
      </c>
      <c r="I26" s="79">
        <v>512</v>
      </c>
      <c r="J26" s="105">
        <v>443</v>
      </c>
      <c r="K26" s="79">
        <v>96</v>
      </c>
      <c r="L26" s="81">
        <v>21.670428893905193</v>
      </c>
    </row>
    <row r="27" spans="1:12" ht="15" customHeight="1" x14ac:dyDescent="0.2">
      <c r="A27" s="85"/>
      <c r="B27" s="84"/>
      <c r="D27" s="216" t="s">
        <v>98</v>
      </c>
      <c r="E27" s="78">
        <v>47.309833024118738</v>
      </c>
      <c r="F27" s="80">
        <v>255</v>
      </c>
      <c r="G27" s="79">
        <v>260</v>
      </c>
      <c r="H27" s="79">
        <v>256</v>
      </c>
      <c r="I27" s="79">
        <v>241</v>
      </c>
      <c r="J27" s="105">
        <v>209</v>
      </c>
      <c r="K27" s="79">
        <v>46</v>
      </c>
      <c r="L27" s="81">
        <v>22.009569377990431</v>
      </c>
    </row>
    <row r="28" spans="1:12" ht="15" customHeight="1" x14ac:dyDescent="0.2">
      <c r="A28" s="85"/>
      <c r="B28" s="84"/>
      <c r="D28" s="216" t="s">
        <v>99</v>
      </c>
      <c r="E28" s="78">
        <v>52.690166975881262</v>
      </c>
      <c r="F28" s="80">
        <v>284</v>
      </c>
      <c r="G28" s="79">
        <v>277</v>
      </c>
      <c r="H28" s="79">
        <v>276</v>
      </c>
      <c r="I28" s="79">
        <v>271</v>
      </c>
      <c r="J28" s="105">
        <v>234</v>
      </c>
      <c r="K28" s="79">
        <v>50</v>
      </c>
      <c r="L28" s="81">
        <v>21.367521367521366</v>
      </c>
    </row>
    <row r="29" spans="1:12" ht="24" customHeight="1" x14ac:dyDescent="0.2">
      <c r="A29" s="212" t="s">
        <v>184</v>
      </c>
      <c r="B29" s="213"/>
      <c r="C29" s="213"/>
      <c r="D29" s="214"/>
      <c r="E29" s="78">
        <v>82.828381072800667</v>
      </c>
      <c r="F29" s="80">
        <v>17032</v>
      </c>
      <c r="G29" s="79">
        <v>17055</v>
      </c>
      <c r="H29" s="79">
        <v>17061</v>
      </c>
      <c r="I29" s="79">
        <v>16808</v>
      </c>
      <c r="J29" s="105">
        <v>17215</v>
      </c>
      <c r="K29" s="79">
        <v>-183</v>
      </c>
      <c r="L29" s="81">
        <v>-1.063026430438571</v>
      </c>
    </row>
    <row r="30" spans="1:12" ht="15" customHeight="1" x14ac:dyDescent="0.2">
      <c r="A30" s="85"/>
      <c r="B30" s="84"/>
      <c r="C30" s="53" t="s">
        <v>98</v>
      </c>
      <c r="E30" s="78">
        <v>45.109206200093944</v>
      </c>
      <c r="F30" s="80">
        <v>7683</v>
      </c>
      <c r="G30" s="79">
        <v>7716</v>
      </c>
      <c r="H30" s="79">
        <v>7659</v>
      </c>
      <c r="I30" s="79">
        <v>7504</v>
      </c>
      <c r="J30" s="105">
        <v>7674</v>
      </c>
      <c r="K30" s="79">
        <v>9</v>
      </c>
      <c r="L30" s="81">
        <v>0.11727912431587177</v>
      </c>
    </row>
    <row r="31" spans="1:12" ht="15" customHeight="1" x14ac:dyDescent="0.2">
      <c r="A31" s="85"/>
      <c r="B31" s="84"/>
      <c r="C31" s="53" t="s">
        <v>99</v>
      </c>
      <c r="E31" s="78">
        <v>54.890793799906056</v>
      </c>
      <c r="F31" s="80">
        <v>9349</v>
      </c>
      <c r="G31" s="79">
        <v>9339</v>
      </c>
      <c r="H31" s="79">
        <v>9402</v>
      </c>
      <c r="I31" s="79">
        <v>9304</v>
      </c>
      <c r="J31" s="105">
        <v>9541</v>
      </c>
      <c r="K31" s="79">
        <v>-192</v>
      </c>
      <c r="L31" s="81">
        <v>-2.0123676763441987</v>
      </c>
    </row>
    <row r="32" spans="1:12" ht="15" customHeight="1" x14ac:dyDescent="0.2">
      <c r="A32" s="85"/>
      <c r="B32" s="84" t="s">
        <v>109</v>
      </c>
      <c r="E32" s="78">
        <v>17.17161892719934</v>
      </c>
      <c r="F32" s="79">
        <v>3531</v>
      </c>
      <c r="G32" s="79">
        <v>3489</v>
      </c>
      <c r="H32" s="79">
        <v>3526</v>
      </c>
      <c r="I32" s="79">
        <v>3468</v>
      </c>
      <c r="J32" s="105">
        <v>3516</v>
      </c>
      <c r="K32" s="79">
        <v>15</v>
      </c>
      <c r="L32" s="81">
        <v>0.42662116040955633</v>
      </c>
    </row>
    <row r="33" spans="1:12" ht="15" customHeight="1" x14ac:dyDescent="0.2">
      <c r="A33" s="85"/>
      <c r="B33" s="84"/>
      <c r="C33" s="53" t="s">
        <v>98</v>
      </c>
      <c r="E33" s="78">
        <v>45.001416029453409</v>
      </c>
      <c r="F33" s="79">
        <v>1589</v>
      </c>
      <c r="G33" s="79">
        <v>1592</v>
      </c>
      <c r="H33" s="79">
        <v>1614</v>
      </c>
      <c r="I33" s="79">
        <v>1576</v>
      </c>
      <c r="J33" s="105">
        <v>1608</v>
      </c>
      <c r="K33" s="79">
        <v>-19</v>
      </c>
      <c r="L33" s="81">
        <v>-1.1815920398009949</v>
      </c>
    </row>
    <row r="34" spans="1:12" ht="15" customHeight="1" x14ac:dyDescent="0.2">
      <c r="A34" s="85"/>
      <c r="B34" s="84"/>
      <c r="C34" s="53" t="s">
        <v>99</v>
      </c>
      <c r="E34" s="78">
        <v>54.998583970546591</v>
      </c>
      <c r="F34" s="79">
        <v>1942</v>
      </c>
      <c r="G34" s="79">
        <v>1897</v>
      </c>
      <c r="H34" s="79">
        <v>1912</v>
      </c>
      <c r="I34" s="79">
        <v>1892</v>
      </c>
      <c r="J34" s="105">
        <v>1908</v>
      </c>
      <c r="K34" s="79">
        <v>34</v>
      </c>
      <c r="L34" s="81">
        <v>1.7819706498951782</v>
      </c>
    </row>
    <row r="35" spans="1:12" ht="24" customHeight="1" x14ac:dyDescent="0.2">
      <c r="A35" s="212" t="s">
        <v>187</v>
      </c>
      <c r="B35" s="213"/>
      <c r="C35" s="213"/>
      <c r="D35" s="214"/>
      <c r="E35" s="78">
        <v>18.294995866361912</v>
      </c>
      <c r="F35" s="79">
        <v>3762</v>
      </c>
      <c r="G35" s="79">
        <v>3747</v>
      </c>
      <c r="H35" s="79">
        <v>3874</v>
      </c>
      <c r="I35" s="79">
        <v>3723</v>
      </c>
      <c r="J35" s="79">
        <v>3817</v>
      </c>
      <c r="K35" s="285">
        <v>-55</v>
      </c>
      <c r="L35" s="286">
        <v>-1.4409221902017291</v>
      </c>
    </row>
    <row r="36" spans="1:12" ht="15" customHeight="1" x14ac:dyDescent="0.2">
      <c r="A36" s="85"/>
      <c r="B36" s="84"/>
      <c r="C36" s="53" t="s">
        <v>98</v>
      </c>
      <c r="E36" s="78">
        <v>43.009037745879851</v>
      </c>
      <c r="F36" s="79">
        <v>1618</v>
      </c>
      <c r="G36" s="79">
        <v>1606</v>
      </c>
      <c r="H36" s="79">
        <v>1651</v>
      </c>
      <c r="I36" s="79">
        <v>1543</v>
      </c>
      <c r="J36" s="79">
        <v>1595</v>
      </c>
      <c r="K36" s="285">
        <v>23</v>
      </c>
      <c r="L36" s="81">
        <v>1.4420062695924765</v>
      </c>
    </row>
    <row r="37" spans="1:12" ht="15" customHeight="1" x14ac:dyDescent="0.2">
      <c r="A37" s="85"/>
      <c r="B37" s="84"/>
      <c r="C37" s="53" t="s">
        <v>99</v>
      </c>
      <c r="E37" s="78">
        <v>56.990962254120149</v>
      </c>
      <c r="F37" s="79">
        <v>2144</v>
      </c>
      <c r="G37" s="79">
        <v>2141</v>
      </c>
      <c r="H37" s="79">
        <v>2223</v>
      </c>
      <c r="I37" s="79">
        <v>2180</v>
      </c>
      <c r="J37" s="105">
        <v>2222</v>
      </c>
      <c r="K37" s="79">
        <v>-78</v>
      </c>
      <c r="L37" s="81">
        <v>-3.5103510351035103</v>
      </c>
    </row>
    <row r="38" spans="1:12" ht="15" customHeight="1" x14ac:dyDescent="0.2">
      <c r="A38" s="85"/>
      <c r="B38" s="84" t="s">
        <v>327</v>
      </c>
      <c r="E38" s="78">
        <v>62.189369255458836</v>
      </c>
      <c r="F38" s="79">
        <v>12788</v>
      </c>
      <c r="G38" s="79">
        <v>12793</v>
      </c>
      <c r="H38" s="79">
        <v>12735</v>
      </c>
      <c r="I38" s="79">
        <v>12624</v>
      </c>
      <c r="J38" s="105">
        <v>12812</v>
      </c>
      <c r="K38" s="79">
        <v>-24</v>
      </c>
      <c r="L38" s="81">
        <v>-0.18732438339057134</v>
      </c>
    </row>
    <row r="39" spans="1:12" ht="15" customHeight="1" x14ac:dyDescent="0.2">
      <c r="A39" s="85"/>
      <c r="B39" s="84"/>
      <c r="C39" s="53" t="s">
        <v>98</v>
      </c>
      <c r="E39" s="78">
        <v>46.598373475132938</v>
      </c>
      <c r="F39" s="80">
        <v>5959</v>
      </c>
      <c r="G39" s="79">
        <v>5980</v>
      </c>
      <c r="H39" s="79">
        <v>5920</v>
      </c>
      <c r="I39" s="79">
        <v>5874</v>
      </c>
      <c r="J39" s="105">
        <v>5952</v>
      </c>
      <c r="K39" s="79">
        <v>7</v>
      </c>
      <c r="L39" s="81">
        <v>0.11760752688172044</v>
      </c>
    </row>
    <row r="40" spans="1:12" ht="15" customHeight="1" x14ac:dyDescent="0.2">
      <c r="A40" s="85"/>
      <c r="B40" s="84"/>
      <c r="C40" s="53" t="s">
        <v>99</v>
      </c>
      <c r="E40" s="78">
        <v>53.401626524867062</v>
      </c>
      <c r="F40" s="80">
        <v>6829</v>
      </c>
      <c r="G40" s="79">
        <v>6813</v>
      </c>
      <c r="H40" s="79">
        <v>6815</v>
      </c>
      <c r="I40" s="79">
        <v>6750</v>
      </c>
      <c r="J40" s="105">
        <v>6860</v>
      </c>
      <c r="K40" s="79">
        <v>-31</v>
      </c>
      <c r="L40" s="81">
        <v>-0.45189504373177841</v>
      </c>
    </row>
    <row r="41" spans="1:12" ht="15" customHeight="1" x14ac:dyDescent="0.2">
      <c r="A41" s="85"/>
      <c r="B41" s="53" t="s">
        <v>548</v>
      </c>
      <c r="E41" s="78">
        <v>10.032582794339348</v>
      </c>
      <c r="F41" s="80">
        <v>2063</v>
      </c>
      <c r="G41" s="79">
        <v>2004</v>
      </c>
      <c r="H41" s="79">
        <v>1970</v>
      </c>
      <c r="I41" s="79">
        <v>1903</v>
      </c>
      <c r="J41" s="105">
        <v>1916</v>
      </c>
      <c r="K41" s="79">
        <v>147</v>
      </c>
      <c r="L41" s="81">
        <v>7.6722338204592901</v>
      </c>
    </row>
    <row r="42" spans="1:12" ht="15" customHeight="1" x14ac:dyDescent="0.2">
      <c r="A42" s="85"/>
      <c r="B42" s="84"/>
      <c r="C42" s="53" t="s">
        <v>98</v>
      </c>
      <c r="E42" s="78">
        <v>44.740668928744547</v>
      </c>
      <c r="F42" s="80">
        <v>923</v>
      </c>
      <c r="G42" s="79">
        <v>907</v>
      </c>
      <c r="H42" s="79">
        <v>888</v>
      </c>
      <c r="I42" s="79">
        <v>866</v>
      </c>
      <c r="J42" s="105">
        <v>866</v>
      </c>
      <c r="K42" s="79">
        <v>57</v>
      </c>
      <c r="L42" s="81">
        <v>6.5819861431870672</v>
      </c>
    </row>
    <row r="43" spans="1:12" ht="15" customHeight="1" x14ac:dyDescent="0.2">
      <c r="A43" s="85"/>
      <c r="B43" s="84"/>
      <c r="C43" s="53" t="s">
        <v>99</v>
      </c>
      <c r="E43" s="78">
        <v>55.259331071255453</v>
      </c>
      <c r="F43" s="80">
        <v>1140</v>
      </c>
      <c r="G43" s="79">
        <v>1097</v>
      </c>
      <c r="H43" s="79">
        <v>1082</v>
      </c>
      <c r="I43" s="79">
        <v>1037</v>
      </c>
      <c r="J43" s="105">
        <v>1050</v>
      </c>
      <c r="K43" s="79">
        <v>90</v>
      </c>
      <c r="L43" s="81">
        <v>8.5714285714285712</v>
      </c>
    </row>
    <row r="44" spans="1:12" ht="15" customHeight="1" x14ac:dyDescent="0.2">
      <c r="A44" s="85"/>
      <c r="B44" s="84" t="s">
        <v>200</v>
      </c>
      <c r="E44" s="78">
        <v>9.4830520838399064</v>
      </c>
      <c r="F44" s="80">
        <v>1950</v>
      </c>
      <c r="G44" s="79">
        <v>2000</v>
      </c>
      <c r="H44" s="79">
        <v>2008</v>
      </c>
      <c r="I44" s="79">
        <v>2026</v>
      </c>
      <c r="J44" s="105">
        <v>2186</v>
      </c>
      <c r="K44" s="79">
        <v>-236</v>
      </c>
      <c r="L44" s="81">
        <v>-10.795974382433668</v>
      </c>
    </row>
    <row r="45" spans="1:12" ht="15" customHeight="1" x14ac:dyDescent="0.2">
      <c r="A45" s="85"/>
      <c r="B45" s="84"/>
      <c r="C45" s="53" t="s">
        <v>98</v>
      </c>
      <c r="E45" s="78">
        <v>39.589743589743591</v>
      </c>
      <c r="F45" s="80">
        <v>772</v>
      </c>
      <c r="G45" s="79">
        <v>815</v>
      </c>
      <c r="H45" s="79">
        <v>814</v>
      </c>
      <c r="I45" s="79">
        <v>797</v>
      </c>
      <c r="J45" s="105">
        <v>869</v>
      </c>
      <c r="K45" s="79">
        <v>-97</v>
      </c>
      <c r="L45" s="81">
        <v>-11.162255466052935</v>
      </c>
    </row>
    <row r="46" spans="1:12" ht="15" customHeight="1" x14ac:dyDescent="0.2">
      <c r="A46" s="88"/>
      <c r="B46" s="89"/>
      <c r="C46" s="131" t="s">
        <v>99</v>
      </c>
      <c r="D46" s="131"/>
      <c r="E46" s="90">
        <v>60.410256410256409</v>
      </c>
      <c r="F46" s="108">
        <v>1178</v>
      </c>
      <c r="G46" s="109">
        <v>1185</v>
      </c>
      <c r="H46" s="109">
        <v>1194</v>
      </c>
      <c r="I46" s="109">
        <v>1229</v>
      </c>
      <c r="J46" s="110">
        <v>1317</v>
      </c>
      <c r="K46" s="109">
        <v>-139</v>
      </c>
      <c r="L46" s="111">
        <v>-10.554290053151101</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0168-B42E-4C31-8516-7ECCD99AF1D7}">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20563</v>
      </c>
      <c r="E11" s="79">
        <v>20544</v>
      </c>
      <c r="F11" s="79">
        <v>20587</v>
      </c>
      <c r="G11" s="79">
        <v>20276</v>
      </c>
      <c r="H11" s="105">
        <v>20731</v>
      </c>
      <c r="I11" s="80">
        <v>-168</v>
      </c>
      <c r="J11" s="81">
        <v>-0.81038058945540492</v>
      </c>
    </row>
    <row r="12" spans="1:15" ht="24.95" customHeight="1" x14ac:dyDescent="0.2">
      <c r="A12" s="158" t="s">
        <v>124</v>
      </c>
      <c r="B12" s="159" t="s">
        <v>125</v>
      </c>
      <c r="C12" s="78">
        <v>3.4673928901424889</v>
      </c>
      <c r="D12" s="80">
        <v>713</v>
      </c>
      <c r="E12" s="79">
        <v>726</v>
      </c>
      <c r="F12" s="79">
        <v>705</v>
      </c>
      <c r="G12" s="79">
        <v>700</v>
      </c>
      <c r="H12" s="105">
        <v>693</v>
      </c>
      <c r="I12" s="80">
        <v>20</v>
      </c>
      <c r="J12" s="81">
        <v>2.8860028860028861</v>
      </c>
    </row>
    <row r="13" spans="1:15" ht="24.95" customHeight="1" x14ac:dyDescent="0.2">
      <c r="A13" s="158" t="s">
        <v>126</v>
      </c>
      <c r="B13" s="164" t="s">
        <v>208</v>
      </c>
      <c r="C13" s="78">
        <v>1.517288333414385</v>
      </c>
      <c r="D13" s="80">
        <v>312</v>
      </c>
      <c r="E13" s="79">
        <v>285</v>
      </c>
      <c r="F13" s="79">
        <v>282</v>
      </c>
      <c r="G13" s="79">
        <v>280</v>
      </c>
      <c r="H13" s="105">
        <v>288</v>
      </c>
      <c r="I13" s="80">
        <v>24</v>
      </c>
      <c r="J13" s="81">
        <v>8.3333333333333339</v>
      </c>
    </row>
    <row r="14" spans="1:15" s="180" customFormat="1" ht="24.95" customHeight="1" x14ac:dyDescent="0.2">
      <c r="A14" s="158" t="s">
        <v>209</v>
      </c>
      <c r="B14" s="164" t="s">
        <v>129</v>
      </c>
      <c r="C14" s="78">
        <v>12.882361523124057</v>
      </c>
      <c r="D14" s="80">
        <v>2649</v>
      </c>
      <c r="E14" s="79">
        <v>2719</v>
      </c>
      <c r="F14" s="79">
        <v>2685</v>
      </c>
      <c r="G14" s="79">
        <v>2693</v>
      </c>
      <c r="H14" s="105">
        <v>2721</v>
      </c>
      <c r="I14" s="80">
        <v>-72</v>
      </c>
      <c r="J14" s="81">
        <v>-2.6460859977949283</v>
      </c>
      <c r="K14" s="53"/>
      <c r="L14" s="53"/>
      <c r="M14" s="53"/>
      <c r="N14" s="53"/>
      <c r="O14" s="53"/>
    </row>
    <row r="15" spans="1:15" ht="24.95" customHeight="1" x14ac:dyDescent="0.2">
      <c r="A15" s="158" t="s">
        <v>210</v>
      </c>
      <c r="B15" s="164" t="s">
        <v>211</v>
      </c>
      <c r="C15" s="78">
        <v>4.3913825803627873</v>
      </c>
      <c r="D15" s="80">
        <v>903</v>
      </c>
      <c r="E15" s="79">
        <v>925</v>
      </c>
      <c r="F15" s="79">
        <v>901</v>
      </c>
      <c r="G15" s="79">
        <v>908</v>
      </c>
      <c r="H15" s="105">
        <v>913</v>
      </c>
      <c r="I15" s="80">
        <v>-10</v>
      </c>
      <c r="J15" s="81">
        <v>-1.095290251916758</v>
      </c>
    </row>
    <row r="16" spans="1:15" s="180" customFormat="1" ht="24.95" customHeight="1" x14ac:dyDescent="0.2">
      <c r="A16" s="158" t="s">
        <v>212</v>
      </c>
      <c r="B16" s="164" t="s">
        <v>133</v>
      </c>
      <c r="C16" s="78">
        <v>7.4065068326606038</v>
      </c>
      <c r="D16" s="80">
        <v>1523</v>
      </c>
      <c r="E16" s="79">
        <v>1561</v>
      </c>
      <c r="F16" s="79">
        <v>1551</v>
      </c>
      <c r="G16" s="79">
        <v>1552</v>
      </c>
      <c r="H16" s="105">
        <v>1569</v>
      </c>
      <c r="I16" s="80">
        <v>-46</v>
      </c>
      <c r="J16" s="81">
        <v>-2.9318036966220524</v>
      </c>
      <c r="K16" s="53"/>
      <c r="L16" s="53"/>
      <c r="M16" s="53"/>
      <c r="N16" s="53"/>
      <c r="O16" s="53"/>
    </row>
    <row r="17" spans="1:15" ht="24.95" customHeight="1" x14ac:dyDescent="0.2">
      <c r="A17" s="158" t="s">
        <v>134</v>
      </c>
      <c r="B17" s="164" t="s">
        <v>214</v>
      </c>
      <c r="C17" s="78">
        <v>1.0844721101006662</v>
      </c>
      <c r="D17" s="80">
        <v>223</v>
      </c>
      <c r="E17" s="79">
        <v>233</v>
      </c>
      <c r="F17" s="79">
        <v>233</v>
      </c>
      <c r="G17" s="79">
        <v>233</v>
      </c>
      <c r="H17" s="105">
        <v>239</v>
      </c>
      <c r="I17" s="80">
        <v>-16</v>
      </c>
      <c r="J17" s="81">
        <v>-6.6945606694560666</v>
      </c>
    </row>
    <row r="18" spans="1:15" s="180" customFormat="1" ht="24.95" customHeight="1" x14ac:dyDescent="0.2">
      <c r="A18" s="167" t="s">
        <v>136</v>
      </c>
      <c r="B18" s="168" t="s">
        <v>137</v>
      </c>
      <c r="C18" s="78">
        <v>7.4843164907844182</v>
      </c>
      <c r="D18" s="80">
        <v>1539</v>
      </c>
      <c r="E18" s="79">
        <v>1572</v>
      </c>
      <c r="F18" s="79">
        <v>1561</v>
      </c>
      <c r="G18" s="79">
        <v>1556</v>
      </c>
      <c r="H18" s="105">
        <v>1560</v>
      </c>
      <c r="I18" s="80">
        <v>-21</v>
      </c>
      <c r="J18" s="81">
        <v>-1.3461538461538463</v>
      </c>
      <c r="K18" s="53"/>
      <c r="L18" s="53"/>
      <c r="M18" s="53"/>
      <c r="N18" s="53"/>
      <c r="O18" s="53"/>
    </row>
    <row r="19" spans="1:15" ht="24.95" customHeight="1" x14ac:dyDescent="0.2">
      <c r="A19" s="158" t="s">
        <v>138</v>
      </c>
      <c r="B19" s="164" t="s">
        <v>139</v>
      </c>
      <c r="C19" s="78">
        <v>15.897485775421874</v>
      </c>
      <c r="D19" s="80">
        <v>3269</v>
      </c>
      <c r="E19" s="79">
        <v>3166</v>
      </c>
      <c r="F19" s="79">
        <v>3160</v>
      </c>
      <c r="G19" s="79">
        <v>3190</v>
      </c>
      <c r="H19" s="105">
        <v>3252</v>
      </c>
      <c r="I19" s="80">
        <v>17</v>
      </c>
      <c r="J19" s="81">
        <v>0.52275522755227555</v>
      </c>
    </row>
    <row r="20" spans="1:15" s="180" customFormat="1" ht="24.95" customHeight="1" x14ac:dyDescent="0.2">
      <c r="A20" s="158" t="s">
        <v>140</v>
      </c>
      <c r="B20" s="164" t="s">
        <v>141</v>
      </c>
      <c r="C20" s="78">
        <v>5.6120215921801293</v>
      </c>
      <c r="D20" s="80">
        <v>1154</v>
      </c>
      <c r="E20" s="79">
        <v>1183</v>
      </c>
      <c r="F20" s="79">
        <v>1203</v>
      </c>
      <c r="G20" s="79">
        <v>1178</v>
      </c>
      <c r="H20" s="105">
        <v>1507</v>
      </c>
      <c r="I20" s="80">
        <v>-353</v>
      </c>
      <c r="J20" s="81">
        <v>-23.424021234240211</v>
      </c>
      <c r="K20" s="53"/>
      <c r="L20" s="53"/>
      <c r="M20" s="53"/>
      <c r="N20" s="53"/>
      <c r="O20" s="53"/>
    </row>
    <row r="21" spans="1:15" ht="24.95" customHeight="1" x14ac:dyDescent="0.2">
      <c r="A21" s="167" t="s">
        <v>142</v>
      </c>
      <c r="B21" s="168" t="s">
        <v>143</v>
      </c>
      <c r="C21" s="78">
        <v>10.149297281525069</v>
      </c>
      <c r="D21" s="80">
        <v>2087</v>
      </c>
      <c r="E21" s="79">
        <v>2080</v>
      </c>
      <c r="F21" s="79">
        <v>2167</v>
      </c>
      <c r="G21" s="79">
        <v>2081</v>
      </c>
      <c r="H21" s="105">
        <v>2068</v>
      </c>
      <c r="I21" s="80">
        <v>19</v>
      </c>
      <c r="J21" s="81">
        <v>0.9187620889748549</v>
      </c>
    </row>
    <row r="22" spans="1:15" ht="24.95" customHeight="1" x14ac:dyDescent="0.2">
      <c r="A22" s="167" t="s">
        <v>144</v>
      </c>
      <c r="B22" s="164" t="s">
        <v>145</v>
      </c>
      <c r="C22" s="78">
        <v>0.93371589748577544</v>
      </c>
      <c r="D22" s="80">
        <v>192</v>
      </c>
      <c r="E22" s="79">
        <v>196</v>
      </c>
      <c r="F22" s="79">
        <v>186</v>
      </c>
      <c r="G22" s="79">
        <v>191</v>
      </c>
      <c r="H22" s="105">
        <v>194</v>
      </c>
      <c r="I22" s="80">
        <v>-2</v>
      </c>
      <c r="J22" s="81">
        <v>-1.0309278350515463</v>
      </c>
    </row>
    <row r="23" spans="1:15" ht="24.95" customHeight="1" x14ac:dyDescent="0.2">
      <c r="A23" s="158" t="s">
        <v>146</v>
      </c>
      <c r="B23" s="164" t="s">
        <v>147</v>
      </c>
      <c r="C23" s="78">
        <v>1.1768710791226962</v>
      </c>
      <c r="D23" s="80">
        <v>242</v>
      </c>
      <c r="E23" s="79">
        <v>239</v>
      </c>
      <c r="F23" s="79">
        <v>237</v>
      </c>
      <c r="G23" s="79">
        <v>227</v>
      </c>
      <c r="H23" s="105">
        <v>227</v>
      </c>
      <c r="I23" s="80">
        <v>15</v>
      </c>
      <c r="J23" s="81">
        <v>6.607929515418502</v>
      </c>
    </row>
    <row r="24" spans="1:15" ht="24.95" customHeight="1" x14ac:dyDescent="0.2">
      <c r="A24" s="158" t="s">
        <v>148</v>
      </c>
      <c r="B24" s="164" t="s">
        <v>215</v>
      </c>
      <c r="C24" s="78">
        <v>5.5731167631182217</v>
      </c>
      <c r="D24" s="80">
        <v>1146</v>
      </c>
      <c r="E24" s="79">
        <v>1146</v>
      </c>
      <c r="F24" s="79">
        <v>1149</v>
      </c>
      <c r="G24" s="79">
        <v>1160</v>
      </c>
      <c r="H24" s="105">
        <v>1180</v>
      </c>
      <c r="I24" s="80">
        <v>-34</v>
      </c>
      <c r="J24" s="81">
        <v>-2.8813559322033897</v>
      </c>
    </row>
    <row r="25" spans="1:15" ht="24.95" customHeight="1" x14ac:dyDescent="0.2">
      <c r="A25" s="158" t="s">
        <v>150</v>
      </c>
      <c r="B25" s="171" t="s">
        <v>151</v>
      </c>
      <c r="C25" s="78">
        <v>9.5608617419637216</v>
      </c>
      <c r="D25" s="80">
        <v>1966</v>
      </c>
      <c r="E25" s="79">
        <v>1982</v>
      </c>
      <c r="F25" s="79">
        <v>1989</v>
      </c>
      <c r="G25" s="79">
        <v>1806</v>
      </c>
      <c r="H25" s="105">
        <v>1809</v>
      </c>
      <c r="I25" s="80">
        <v>157</v>
      </c>
      <c r="J25" s="81">
        <v>8.6788280818131565</v>
      </c>
    </row>
    <row r="26" spans="1:15" ht="24.95" customHeight="1" x14ac:dyDescent="0.2">
      <c r="A26" s="158" t="s">
        <v>217</v>
      </c>
      <c r="B26" s="171" t="s">
        <v>153</v>
      </c>
      <c r="C26" s="78">
        <v>9.0453727568934497</v>
      </c>
      <c r="D26" s="80">
        <v>1860</v>
      </c>
      <c r="E26" s="79">
        <v>1879</v>
      </c>
      <c r="F26" s="79">
        <v>1879</v>
      </c>
      <c r="G26" s="79">
        <v>1705</v>
      </c>
      <c r="H26" s="105">
        <v>1707</v>
      </c>
      <c r="I26" s="80">
        <v>153</v>
      </c>
      <c r="J26" s="81">
        <v>8.9630931458699479</v>
      </c>
    </row>
    <row r="27" spans="1:15" ht="24.95" customHeight="1" x14ac:dyDescent="0.2">
      <c r="A27" s="167">
        <v>782.78300000000002</v>
      </c>
      <c r="B27" s="170" t="s">
        <v>154</v>
      </c>
      <c r="C27" s="78">
        <v>0.51548898507027185</v>
      </c>
      <c r="D27" s="80">
        <v>106</v>
      </c>
      <c r="E27" s="79">
        <v>103</v>
      </c>
      <c r="F27" s="79">
        <v>110</v>
      </c>
      <c r="G27" s="79">
        <v>101</v>
      </c>
      <c r="H27" s="105">
        <v>102</v>
      </c>
      <c r="I27" s="80">
        <v>4</v>
      </c>
      <c r="J27" s="81">
        <v>3.9215686274509802</v>
      </c>
    </row>
    <row r="28" spans="1:15" ht="24.95" customHeight="1" x14ac:dyDescent="0.2">
      <c r="A28" s="158" t="s">
        <v>155</v>
      </c>
      <c r="B28" s="164" t="s">
        <v>156</v>
      </c>
      <c r="C28" s="78">
        <v>4.9311870835967513</v>
      </c>
      <c r="D28" s="80">
        <v>1014</v>
      </c>
      <c r="E28" s="79">
        <v>1011</v>
      </c>
      <c r="F28" s="79">
        <v>1017</v>
      </c>
      <c r="G28" s="79">
        <v>1022</v>
      </c>
      <c r="H28" s="105">
        <v>1033</v>
      </c>
      <c r="I28" s="80">
        <v>-19</v>
      </c>
      <c r="J28" s="81">
        <v>-1.8393030009680542</v>
      </c>
    </row>
    <row r="29" spans="1:15" ht="24.95" customHeight="1" x14ac:dyDescent="0.2">
      <c r="A29" s="158" t="s">
        <v>157</v>
      </c>
      <c r="B29" s="164" t="s">
        <v>158</v>
      </c>
      <c r="C29" s="78">
        <v>1.4540679861887857</v>
      </c>
      <c r="D29" s="80">
        <v>299</v>
      </c>
      <c r="E29" s="79">
        <v>287</v>
      </c>
      <c r="F29" s="79">
        <v>299</v>
      </c>
      <c r="G29" s="79">
        <v>286</v>
      </c>
      <c r="H29" s="105">
        <v>312</v>
      </c>
      <c r="I29" s="80">
        <v>-13</v>
      </c>
      <c r="J29" s="81">
        <v>-4.166666666666667</v>
      </c>
    </row>
    <row r="30" spans="1:15" ht="24.95" customHeight="1" x14ac:dyDescent="0.2">
      <c r="A30" s="158">
        <v>86</v>
      </c>
      <c r="B30" s="164" t="s">
        <v>159</v>
      </c>
      <c r="C30" s="78">
        <v>4.8631036327384134</v>
      </c>
      <c r="D30" s="80">
        <v>1000</v>
      </c>
      <c r="E30" s="79">
        <v>1015</v>
      </c>
      <c r="F30" s="79">
        <v>1004</v>
      </c>
      <c r="G30" s="79">
        <v>995</v>
      </c>
      <c r="H30" s="105">
        <v>974</v>
      </c>
      <c r="I30" s="80">
        <v>26</v>
      </c>
      <c r="J30" s="81">
        <v>2.6694045174537986</v>
      </c>
    </row>
    <row r="31" spans="1:15" ht="24.95" customHeight="1" x14ac:dyDescent="0.2">
      <c r="A31" s="158">
        <v>87.88</v>
      </c>
      <c r="B31" s="171" t="s">
        <v>160</v>
      </c>
      <c r="C31" s="78">
        <v>3.5938335845936877</v>
      </c>
      <c r="D31" s="80">
        <v>739</v>
      </c>
      <c r="E31" s="79">
        <v>709</v>
      </c>
      <c r="F31" s="79">
        <v>708</v>
      </c>
      <c r="G31" s="79">
        <v>690</v>
      </c>
      <c r="H31" s="105">
        <v>677</v>
      </c>
      <c r="I31" s="80">
        <v>62</v>
      </c>
      <c r="J31" s="81">
        <v>9.1580502215657305</v>
      </c>
    </row>
    <row r="32" spans="1:15" ht="24.95" customHeight="1" x14ac:dyDescent="0.2">
      <c r="A32" s="158" t="s">
        <v>161</v>
      </c>
      <c r="B32" s="164" t="s">
        <v>162</v>
      </c>
      <c r="C32" s="78">
        <v>10.903078344599523</v>
      </c>
      <c r="D32" s="80">
        <v>2242</v>
      </c>
      <c r="E32" s="79">
        <v>2228</v>
      </c>
      <c r="F32" s="79">
        <v>2235</v>
      </c>
      <c r="G32" s="79">
        <v>2221</v>
      </c>
      <c r="H32" s="105">
        <v>2236</v>
      </c>
      <c r="I32" s="80">
        <v>6</v>
      </c>
      <c r="J32" s="81">
        <v>0.26833631484794274</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3.4673928901424889</v>
      </c>
      <c r="D35" s="80">
        <v>713</v>
      </c>
      <c r="E35" s="79">
        <v>726</v>
      </c>
      <c r="F35" s="79">
        <v>705</v>
      </c>
      <c r="G35" s="79">
        <v>700</v>
      </c>
      <c r="H35" s="105">
        <v>693</v>
      </c>
      <c r="I35" s="80">
        <v>20</v>
      </c>
      <c r="J35" s="81">
        <v>2.8860028860028861</v>
      </c>
    </row>
    <row r="36" spans="1:10" ht="24.95" customHeight="1" x14ac:dyDescent="0.2">
      <c r="A36" s="239" t="s">
        <v>165</v>
      </c>
      <c r="B36" s="240" t="s">
        <v>166</v>
      </c>
      <c r="C36" s="78">
        <v>21.883966347322861</v>
      </c>
      <c r="D36" s="80">
        <v>4500</v>
      </c>
      <c r="E36" s="79">
        <v>4576</v>
      </c>
      <c r="F36" s="79">
        <v>4528</v>
      </c>
      <c r="G36" s="79">
        <v>4529</v>
      </c>
      <c r="H36" s="105">
        <v>4569</v>
      </c>
      <c r="I36" s="80">
        <v>-69</v>
      </c>
      <c r="J36" s="81">
        <v>-1.5101772816808929</v>
      </c>
    </row>
    <row r="37" spans="1:10" ht="24.95" customHeight="1" x14ac:dyDescent="0.2">
      <c r="A37" s="241" t="s">
        <v>167</v>
      </c>
      <c r="B37" s="242" t="s">
        <v>168</v>
      </c>
      <c r="C37" s="90">
        <v>74.648640762534654</v>
      </c>
      <c r="D37" s="108">
        <v>15350</v>
      </c>
      <c r="E37" s="109">
        <v>15242</v>
      </c>
      <c r="F37" s="109">
        <v>15354</v>
      </c>
      <c r="G37" s="109">
        <v>15047</v>
      </c>
      <c r="H37" s="110">
        <v>15469</v>
      </c>
      <c r="I37" s="108">
        <v>-119</v>
      </c>
      <c r="J37" s="111">
        <v>-0.76928049647682462</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E9E5-0B5C-4508-AE1E-52DE6A7D333A}">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20563</v>
      </c>
      <c r="F11" s="295">
        <v>20544</v>
      </c>
      <c r="G11" s="295">
        <v>20587</v>
      </c>
      <c r="H11" s="295">
        <v>20276</v>
      </c>
      <c r="I11" s="249">
        <v>20731</v>
      </c>
      <c r="J11" s="250">
        <v>-168</v>
      </c>
      <c r="K11" s="251">
        <v>-0.81038058945540492</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47.925886300637067</v>
      </c>
      <c r="E13" s="260">
        <v>9855</v>
      </c>
      <c r="F13" s="261">
        <v>9884</v>
      </c>
      <c r="G13" s="261">
        <v>9958</v>
      </c>
      <c r="H13" s="261">
        <v>9768</v>
      </c>
      <c r="I13" s="262">
        <v>10165</v>
      </c>
      <c r="J13" s="260">
        <v>-310</v>
      </c>
      <c r="K13" s="263">
        <v>-3.0496802754549925</v>
      </c>
    </row>
    <row r="14" spans="1:15" s="157" customFormat="1" ht="15.95" customHeight="1" x14ac:dyDescent="0.2">
      <c r="A14" s="256" t="s">
        <v>224</v>
      </c>
      <c r="B14" s="257"/>
      <c r="C14" s="258"/>
      <c r="D14" s="259">
        <v>41.545494334484268</v>
      </c>
      <c r="E14" s="260">
        <v>8543</v>
      </c>
      <c r="F14" s="261">
        <v>8511</v>
      </c>
      <c r="G14" s="261">
        <v>8478</v>
      </c>
      <c r="H14" s="261">
        <v>8381</v>
      </c>
      <c r="I14" s="262">
        <v>8480</v>
      </c>
      <c r="J14" s="260">
        <v>63</v>
      </c>
      <c r="K14" s="263">
        <v>0.74292452830188682</v>
      </c>
    </row>
    <row r="15" spans="1:15" s="157" customFormat="1" ht="15.95" customHeight="1" x14ac:dyDescent="0.2">
      <c r="A15" s="256" t="s">
        <v>225</v>
      </c>
      <c r="B15" s="257"/>
      <c r="C15" s="258"/>
      <c r="D15" s="259">
        <v>5.7919564265914509</v>
      </c>
      <c r="E15" s="260">
        <v>1191</v>
      </c>
      <c r="F15" s="261">
        <v>1170</v>
      </c>
      <c r="G15" s="261">
        <v>1186</v>
      </c>
      <c r="H15" s="261">
        <v>1178</v>
      </c>
      <c r="I15" s="262">
        <v>1158</v>
      </c>
      <c r="J15" s="260">
        <v>33</v>
      </c>
      <c r="K15" s="263">
        <v>2.849740932642487</v>
      </c>
    </row>
    <row r="16" spans="1:15" s="157" customFormat="1" ht="15.95" customHeight="1" x14ac:dyDescent="0.2">
      <c r="A16" s="256" t="s">
        <v>226</v>
      </c>
      <c r="B16" s="257"/>
      <c r="C16" s="258"/>
      <c r="D16" s="259">
        <v>2.1057238729757333</v>
      </c>
      <c r="E16" s="260">
        <v>433</v>
      </c>
      <c r="F16" s="261">
        <v>430</v>
      </c>
      <c r="G16" s="261">
        <v>415</v>
      </c>
      <c r="H16" s="261">
        <v>407</v>
      </c>
      <c r="I16" s="262">
        <v>387</v>
      </c>
      <c r="J16" s="260">
        <v>46</v>
      </c>
      <c r="K16" s="263">
        <v>11.886304909560723</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3.7591791081067938</v>
      </c>
      <c r="E18" s="261">
        <v>773</v>
      </c>
      <c r="F18" s="261">
        <v>807</v>
      </c>
      <c r="G18" s="261">
        <v>801</v>
      </c>
      <c r="H18" s="261">
        <v>770</v>
      </c>
      <c r="I18" s="261">
        <v>783</v>
      </c>
      <c r="J18" s="260">
        <v>-10</v>
      </c>
      <c r="K18" s="263">
        <v>-1.277139208173691</v>
      </c>
    </row>
    <row r="19" spans="1:11" s="157" customFormat="1" ht="14.1" customHeight="1" x14ac:dyDescent="0.2">
      <c r="A19" s="256" t="s">
        <v>229</v>
      </c>
      <c r="B19" s="257"/>
      <c r="C19" s="258"/>
      <c r="D19" s="259">
        <v>5.2910567524193937</v>
      </c>
      <c r="E19" s="261">
        <v>1088</v>
      </c>
      <c r="F19" s="261">
        <v>1114</v>
      </c>
      <c r="G19" s="261">
        <v>1109</v>
      </c>
      <c r="H19" s="261">
        <v>1091</v>
      </c>
      <c r="I19" s="261">
        <v>1103</v>
      </c>
      <c r="J19" s="260">
        <v>-15</v>
      </c>
      <c r="K19" s="263">
        <v>-1.3599274705349047</v>
      </c>
    </row>
    <row r="20" spans="1:11" s="157" customFormat="1" ht="14.1" customHeight="1" x14ac:dyDescent="0.2">
      <c r="A20" s="256" t="s">
        <v>230</v>
      </c>
      <c r="B20" s="257"/>
      <c r="C20" s="258"/>
      <c r="D20" s="259">
        <v>0.41822691241550358</v>
      </c>
      <c r="E20" s="554">
        <v>86</v>
      </c>
      <c r="F20" s="554">
        <v>90</v>
      </c>
      <c r="G20" s="554">
        <v>83</v>
      </c>
      <c r="H20" s="554">
        <v>82</v>
      </c>
      <c r="I20" s="554">
        <v>77</v>
      </c>
      <c r="J20" s="260">
        <v>9</v>
      </c>
      <c r="K20" s="263">
        <v>11.688311688311689</v>
      </c>
    </row>
    <row r="21" spans="1:11" s="157" customFormat="1" ht="14.1" customHeight="1" x14ac:dyDescent="0.2">
      <c r="A21" s="256" t="s">
        <v>231</v>
      </c>
      <c r="B21" s="257"/>
      <c r="C21" s="258"/>
      <c r="D21" s="259">
        <v>9.4733258765744299</v>
      </c>
      <c r="E21" s="261">
        <v>1948</v>
      </c>
      <c r="F21" s="261">
        <v>1968</v>
      </c>
      <c r="G21" s="261">
        <v>1921</v>
      </c>
      <c r="H21" s="261">
        <v>1921</v>
      </c>
      <c r="I21" s="261">
        <v>1943</v>
      </c>
      <c r="J21" s="260">
        <v>5</v>
      </c>
      <c r="K21" s="263">
        <v>0.2573340195573855</v>
      </c>
    </row>
    <row r="22" spans="1:11" s="157" customFormat="1" ht="14.1" customHeight="1" x14ac:dyDescent="0.2">
      <c r="A22" s="256" t="s">
        <v>232</v>
      </c>
      <c r="B22" s="257"/>
      <c r="C22" s="258"/>
      <c r="D22" s="259">
        <v>2.2029859456305014</v>
      </c>
      <c r="E22" s="261">
        <v>453</v>
      </c>
      <c r="F22" s="261">
        <v>446</v>
      </c>
      <c r="G22" s="261">
        <v>426</v>
      </c>
      <c r="H22" s="261">
        <v>400</v>
      </c>
      <c r="I22" s="261">
        <v>395</v>
      </c>
      <c r="J22" s="260">
        <v>58</v>
      </c>
      <c r="K22" s="263">
        <v>14.683544303797468</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2.9567670087049556</v>
      </c>
      <c r="E24" s="260">
        <v>608</v>
      </c>
      <c r="F24" s="261">
        <v>620</v>
      </c>
      <c r="G24" s="261">
        <v>610</v>
      </c>
      <c r="H24" s="261">
        <v>596</v>
      </c>
      <c r="I24" s="262">
        <v>594</v>
      </c>
      <c r="J24" s="260">
        <v>14</v>
      </c>
      <c r="K24" s="263">
        <v>2.3569023569023568</v>
      </c>
    </row>
    <row r="25" spans="1:11" s="157" customFormat="1" ht="13.5" customHeight="1" x14ac:dyDescent="0.2">
      <c r="A25" s="256" t="s">
        <v>235</v>
      </c>
      <c r="B25" s="257" t="s">
        <v>236</v>
      </c>
      <c r="C25" s="258"/>
      <c r="D25" s="259">
        <v>2.4072362982055147</v>
      </c>
      <c r="E25" s="260">
        <v>495</v>
      </c>
      <c r="F25" s="261">
        <v>507</v>
      </c>
      <c r="G25" s="261">
        <v>496</v>
      </c>
      <c r="H25" s="261">
        <v>486</v>
      </c>
      <c r="I25" s="262">
        <v>484</v>
      </c>
      <c r="J25" s="260">
        <v>11</v>
      </c>
      <c r="K25" s="263">
        <v>2.2727272727272729</v>
      </c>
    </row>
    <row r="26" spans="1:11" s="157" customFormat="1" ht="13.5" customHeight="1" x14ac:dyDescent="0.2">
      <c r="A26" s="256">
        <v>12</v>
      </c>
      <c r="B26" s="257" t="s">
        <v>237</v>
      </c>
      <c r="C26" s="258"/>
      <c r="D26" s="259">
        <v>1.2303652190828187</v>
      </c>
      <c r="E26" s="260">
        <v>253</v>
      </c>
      <c r="F26" s="261">
        <v>263</v>
      </c>
      <c r="G26" s="261">
        <v>256</v>
      </c>
      <c r="H26" s="261">
        <v>253</v>
      </c>
      <c r="I26" s="262">
        <v>245</v>
      </c>
      <c r="J26" s="260">
        <v>8</v>
      </c>
      <c r="K26" s="263">
        <v>3.2653061224489797</v>
      </c>
    </row>
    <row r="27" spans="1:11" s="157" customFormat="1" ht="13.5" customHeight="1" x14ac:dyDescent="0.2">
      <c r="A27" s="256">
        <v>21</v>
      </c>
      <c r="B27" s="257" t="s">
        <v>238</v>
      </c>
      <c r="C27" s="258"/>
      <c r="D27" s="259">
        <v>0.26260759616787432</v>
      </c>
      <c r="E27" s="552">
        <v>54</v>
      </c>
      <c r="F27" s="554">
        <v>57</v>
      </c>
      <c r="G27" s="554">
        <v>53</v>
      </c>
      <c r="H27" s="554">
        <v>54</v>
      </c>
      <c r="I27" s="556">
        <v>51</v>
      </c>
      <c r="J27" s="260">
        <v>3</v>
      </c>
      <c r="K27" s="263">
        <v>5.882352941176471</v>
      </c>
    </row>
    <row r="28" spans="1:11" s="157" customFormat="1" ht="13.5" customHeight="1" x14ac:dyDescent="0.2">
      <c r="A28" s="256">
        <v>22</v>
      </c>
      <c r="B28" s="257" t="s">
        <v>239</v>
      </c>
      <c r="C28" s="258"/>
      <c r="D28" s="259">
        <v>1.2935855663084179</v>
      </c>
      <c r="E28" s="260">
        <v>266</v>
      </c>
      <c r="F28" s="261">
        <v>284</v>
      </c>
      <c r="G28" s="261">
        <v>284</v>
      </c>
      <c r="H28" s="261">
        <v>277</v>
      </c>
      <c r="I28" s="262">
        <v>289</v>
      </c>
      <c r="J28" s="260">
        <v>-23</v>
      </c>
      <c r="K28" s="263">
        <v>-7.9584775086505193</v>
      </c>
    </row>
    <row r="29" spans="1:11" s="157" customFormat="1" ht="13.5" customHeight="1" x14ac:dyDescent="0.2">
      <c r="A29" s="256">
        <v>23</v>
      </c>
      <c r="B29" s="257" t="s">
        <v>240</v>
      </c>
      <c r="C29" s="258"/>
      <c r="D29" s="259">
        <v>0.28206001069882797</v>
      </c>
      <c r="E29" s="552">
        <v>58</v>
      </c>
      <c r="F29" s="554">
        <v>60</v>
      </c>
      <c r="G29" s="554">
        <v>59</v>
      </c>
      <c r="H29" s="554">
        <v>61</v>
      </c>
      <c r="I29" s="556">
        <v>62</v>
      </c>
      <c r="J29" s="260">
        <v>-4</v>
      </c>
      <c r="K29" s="263">
        <v>-6.4516129032258061</v>
      </c>
    </row>
    <row r="30" spans="1:11" s="157" customFormat="1" ht="13.5" customHeight="1" x14ac:dyDescent="0.2">
      <c r="A30" s="256">
        <v>24</v>
      </c>
      <c r="B30" s="257" t="s">
        <v>241</v>
      </c>
      <c r="C30" s="258"/>
      <c r="D30" s="259">
        <v>3.0491659777269855</v>
      </c>
      <c r="E30" s="260">
        <v>627</v>
      </c>
      <c r="F30" s="261">
        <v>640</v>
      </c>
      <c r="G30" s="261">
        <v>648</v>
      </c>
      <c r="H30" s="261">
        <v>659</v>
      </c>
      <c r="I30" s="262">
        <v>653</v>
      </c>
      <c r="J30" s="260">
        <v>-26</v>
      </c>
      <c r="K30" s="263">
        <v>-3.9816232771822357</v>
      </c>
    </row>
    <row r="31" spans="1:11" s="157" customFormat="1" ht="13.5" customHeight="1" x14ac:dyDescent="0.2">
      <c r="A31" s="256">
        <v>25</v>
      </c>
      <c r="B31" s="257" t="s">
        <v>242</v>
      </c>
      <c r="C31" s="258"/>
      <c r="D31" s="259">
        <v>2.6066235471477897</v>
      </c>
      <c r="E31" s="260">
        <v>536</v>
      </c>
      <c r="F31" s="261">
        <v>541</v>
      </c>
      <c r="G31" s="261">
        <v>541</v>
      </c>
      <c r="H31" s="261">
        <v>537</v>
      </c>
      <c r="I31" s="262">
        <v>556</v>
      </c>
      <c r="J31" s="260">
        <v>-20</v>
      </c>
      <c r="K31" s="263">
        <v>-3.5971223021582732</v>
      </c>
    </row>
    <row r="32" spans="1:11" s="157" customFormat="1" ht="13.5" customHeight="1" x14ac:dyDescent="0.2">
      <c r="A32" s="256">
        <v>26</v>
      </c>
      <c r="B32" s="257" t="s">
        <v>243</v>
      </c>
      <c r="C32" s="258"/>
      <c r="D32" s="259">
        <v>1.6145504060691533</v>
      </c>
      <c r="E32" s="260">
        <v>332</v>
      </c>
      <c r="F32" s="261">
        <v>353</v>
      </c>
      <c r="G32" s="261">
        <v>358</v>
      </c>
      <c r="H32" s="261">
        <v>372</v>
      </c>
      <c r="I32" s="262">
        <v>367</v>
      </c>
      <c r="J32" s="260">
        <v>-35</v>
      </c>
      <c r="K32" s="263">
        <v>-9.5367847411444142</v>
      </c>
    </row>
    <row r="33" spans="1:11" s="157" customFormat="1" ht="13.5" customHeight="1" x14ac:dyDescent="0.2">
      <c r="A33" s="256">
        <v>27</v>
      </c>
      <c r="B33" s="257" t="s">
        <v>244</v>
      </c>
      <c r="C33" s="258"/>
      <c r="D33" s="259">
        <v>0.58357243592860963</v>
      </c>
      <c r="E33" s="260">
        <v>120</v>
      </c>
      <c r="F33" s="261">
        <v>112</v>
      </c>
      <c r="G33" s="261">
        <v>104</v>
      </c>
      <c r="H33" s="261">
        <v>104</v>
      </c>
      <c r="I33" s="262">
        <v>102</v>
      </c>
      <c r="J33" s="260">
        <v>18</v>
      </c>
      <c r="K33" s="263">
        <v>17.647058823529413</v>
      </c>
    </row>
    <row r="34" spans="1:11" s="157" customFormat="1" ht="13.5" customHeight="1" x14ac:dyDescent="0.2">
      <c r="A34" s="256">
        <v>28</v>
      </c>
      <c r="B34" s="257" t="s">
        <v>245</v>
      </c>
      <c r="C34" s="258"/>
      <c r="D34" s="259">
        <v>0.30637552886252006</v>
      </c>
      <c r="E34" s="552">
        <v>63</v>
      </c>
      <c r="F34" s="554">
        <v>61</v>
      </c>
      <c r="G34" s="554">
        <v>67</v>
      </c>
      <c r="H34" s="554">
        <v>64</v>
      </c>
      <c r="I34" s="556">
        <v>62</v>
      </c>
      <c r="J34" s="260">
        <v>1</v>
      </c>
      <c r="K34" s="263">
        <v>1.6129032258064515</v>
      </c>
    </row>
    <row r="35" spans="1:11" s="157" customFormat="1" ht="13.5" customHeight="1" x14ac:dyDescent="0.2">
      <c r="A35" s="256">
        <v>29</v>
      </c>
      <c r="B35" s="257" t="s">
        <v>246</v>
      </c>
      <c r="C35" s="258"/>
      <c r="D35" s="259">
        <v>3.1901959830763995</v>
      </c>
      <c r="E35" s="260">
        <v>656</v>
      </c>
      <c r="F35" s="261">
        <v>644</v>
      </c>
      <c r="G35" s="261">
        <v>671</v>
      </c>
      <c r="H35" s="261">
        <v>651</v>
      </c>
      <c r="I35" s="262">
        <v>659</v>
      </c>
      <c r="J35" s="260">
        <v>-3</v>
      </c>
      <c r="K35" s="263">
        <v>-0.45523520485584218</v>
      </c>
    </row>
    <row r="36" spans="1:11" s="157" customFormat="1" ht="13.5" customHeight="1" x14ac:dyDescent="0.2">
      <c r="A36" s="256" t="s">
        <v>247</v>
      </c>
      <c r="B36" s="257" t="s">
        <v>248</v>
      </c>
      <c r="C36" s="258"/>
      <c r="D36" s="259">
        <v>0.65651899041968587</v>
      </c>
      <c r="E36" s="260">
        <v>135</v>
      </c>
      <c r="F36" s="261">
        <v>131</v>
      </c>
      <c r="G36" s="261">
        <v>132</v>
      </c>
      <c r="H36" s="261">
        <v>132</v>
      </c>
      <c r="I36" s="262">
        <v>137</v>
      </c>
      <c r="J36" s="260">
        <v>-2</v>
      </c>
      <c r="K36" s="263">
        <v>-1.4598540145985401</v>
      </c>
    </row>
    <row r="37" spans="1:11" s="157" customFormat="1" ht="13.5" customHeight="1" x14ac:dyDescent="0.2">
      <c r="A37" s="256" t="s">
        <v>249</v>
      </c>
      <c r="B37" s="257" t="s">
        <v>250</v>
      </c>
      <c r="C37" s="258"/>
      <c r="D37" s="259">
        <v>2.4412780236346836</v>
      </c>
      <c r="E37" s="260">
        <v>502</v>
      </c>
      <c r="F37" s="261">
        <v>484</v>
      </c>
      <c r="G37" s="261">
        <v>522</v>
      </c>
      <c r="H37" s="261">
        <v>502</v>
      </c>
      <c r="I37" s="262">
        <v>507</v>
      </c>
      <c r="J37" s="260">
        <v>-5</v>
      </c>
      <c r="K37" s="263">
        <v>-0.98619329388560162</v>
      </c>
    </row>
    <row r="38" spans="1:11" s="157" customFormat="1" ht="13.5" customHeight="1" x14ac:dyDescent="0.2">
      <c r="A38" s="256">
        <v>31</v>
      </c>
      <c r="B38" s="257" t="s">
        <v>251</v>
      </c>
      <c r="C38" s="258"/>
      <c r="D38" s="259">
        <v>0.18966104167679812</v>
      </c>
      <c r="E38" s="552">
        <v>39</v>
      </c>
      <c r="F38" s="554">
        <v>41</v>
      </c>
      <c r="G38" s="554">
        <v>37</v>
      </c>
      <c r="H38" s="554">
        <v>36</v>
      </c>
      <c r="I38" s="556">
        <v>35</v>
      </c>
      <c r="J38" s="260">
        <v>4</v>
      </c>
      <c r="K38" s="263">
        <v>11.428571428571429</v>
      </c>
    </row>
    <row r="39" spans="1:11" s="157" customFormat="1" ht="13.5" customHeight="1" x14ac:dyDescent="0.2">
      <c r="A39" s="256">
        <v>32</v>
      </c>
      <c r="B39" s="257" t="s">
        <v>252</v>
      </c>
      <c r="C39" s="258"/>
      <c r="D39" s="259">
        <v>1.2449545299810338</v>
      </c>
      <c r="E39" s="260">
        <v>256</v>
      </c>
      <c r="F39" s="261">
        <v>273</v>
      </c>
      <c r="G39" s="261">
        <v>284</v>
      </c>
      <c r="H39" s="261">
        <v>271</v>
      </c>
      <c r="I39" s="262">
        <v>285</v>
      </c>
      <c r="J39" s="260">
        <v>-29</v>
      </c>
      <c r="K39" s="263">
        <v>-10.175438596491228</v>
      </c>
    </row>
    <row r="40" spans="1:11" s="157" customFormat="1" ht="13.5" customHeight="1" x14ac:dyDescent="0.2">
      <c r="A40" s="256">
        <v>33</v>
      </c>
      <c r="B40" s="257" t="s">
        <v>253</v>
      </c>
      <c r="C40" s="258"/>
      <c r="D40" s="259">
        <v>1.2109128045518649</v>
      </c>
      <c r="E40" s="260">
        <v>249</v>
      </c>
      <c r="F40" s="261">
        <v>261</v>
      </c>
      <c r="G40" s="261">
        <v>260</v>
      </c>
      <c r="H40" s="261">
        <v>249</v>
      </c>
      <c r="I40" s="262">
        <v>246</v>
      </c>
      <c r="J40" s="260">
        <v>3</v>
      </c>
      <c r="K40" s="263">
        <v>1.2195121951219512</v>
      </c>
    </row>
    <row r="41" spans="1:11" s="157" customFormat="1" ht="13.5" customHeight="1" x14ac:dyDescent="0.2">
      <c r="A41" s="256">
        <v>34</v>
      </c>
      <c r="B41" s="257" t="s">
        <v>254</v>
      </c>
      <c r="C41" s="258"/>
      <c r="D41" s="259">
        <v>5.4029081359723774</v>
      </c>
      <c r="E41" s="260">
        <v>1111</v>
      </c>
      <c r="F41" s="261">
        <v>1107</v>
      </c>
      <c r="G41" s="261">
        <v>1090</v>
      </c>
      <c r="H41" s="261">
        <v>1076</v>
      </c>
      <c r="I41" s="262">
        <v>1090</v>
      </c>
      <c r="J41" s="260">
        <v>21</v>
      </c>
      <c r="K41" s="263">
        <v>1.926605504587156</v>
      </c>
    </row>
    <row r="42" spans="1:11" s="157" customFormat="1" ht="13.5" customHeight="1" x14ac:dyDescent="0.2">
      <c r="A42" s="256">
        <v>41</v>
      </c>
      <c r="B42" s="257" t="s">
        <v>255</v>
      </c>
      <c r="C42" s="258"/>
      <c r="D42" s="259">
        <v>0.11185138355298352</v>
      </c>
      <c r="E42" s="552">
        <v>23</v>
      </c>
      <c r="F42" s="554">
        <v>27</v>
      </c>
      <c r="G42" s="554">
        <v>32</v>
      </c>
      <c r="H42" s="554">
        <v>35</v>
      </c>
      <c r="I42" s="556">
        <v>33</v>
      </c>
      <c r="J42" s="260">
        <v>-10</v>
      </c>
      <c r="K42" s="263">
        <v>-30.303030303030305</v>
      </c>
    </row>
    <row r="43" spans="1:11" s="157" customFormat="1" ht="13.5" customHeight="1" x14ac:dyDescent="0.2">
      <c r="A43" s="256">
        <v>42</v>
      </c>
      <c r="B43" s="257" t="s">
        <v>256</v>
      </c>
      <c r="C43" s="258"/>
      <c r="D43" s="259">
        <v>6.3220347225599383E-2</v>
      </c>
      <c r="E43" s="552">
        <v>13</v>
      </c>
      <c r="F43" s="554">
        <v>12</v>
      </c>
      <c r="G43" s="554">
        <v>11</v>
      </c>
      <c r="H43" s="554">
        <v>11</v>
      </c>
      <c r="I43" s="556">
        <v>9</v>
      </c>
      <c r="J43" s="260">
        <v>4</v>
      </c>
      <c r="K43" s="263">
        <v>44.444444444444443</v>
      </c>
    </row>
    <row r="44" spans="1:11" s="157" customFormat="1" ht="13.5" customHeight="1" x14ac:dyDescent="0.2">
      <c r="A44" s="256">
        <v>43</v>
      </c>
      <c r="B44" s="257" t="s">
        <v>257</v>
      </c>
      <c r="C44" s="258"/>
      <c r="D44" s="259">
        <v>0.48631036327384136</v>
      </c>
      <c r="E44" s="260">
        <v>100</v>
      </c>
      <c r="F44" s="554">
        <v>97</v>
      </c>
      <c r="G44" s="554">
        <v>90</v>
      </c>
      <c r="H44" s="554">
        <v>94</v>
      </c>
      <c r="I44" s="556">
        <v>95</v>
      </c>
      <c r="J44" s="260">
        <v>5</v>
      </c>
      <c r="K44" s="263">
        <v>5.2631578947368425</v>
      </c>
    </row>
    <row r="45" spans="1:11" s="157" customFormat="1" ht="13.5" customHeight="1" x14ac:dyDescent="0.2">
      <c r="A45" s="256">
        <v>51</v>
      </c>
      <c r="B45" s="257" t="s">
        <v>258</v>
      </c>
      <c r="C45" s="258"/>
      <c r="D45" s="259">
        <v>4.5713174147741089</v>
      </c>
      <c r="E45" s="260">
        <v>940</v>
      </c>
      <c r="F45" s="261">
        <v>949</v>
      </c>
      <c r="G45" s="261">
        <v>949</v>
      </c>
      <c r="H45" s="261">
        <v>979</v>
      </c>
      <c r="I45" s="262">
        <v>1363</v>
      </c>
      <c r="J45" s="260">
        <v>-423</v>
      </c>
      <c r="K45" s="263">
        <v>-31.03448275862069</v>
      </c>
    </row>
    <row r="46" spans="1:11" s="157" customFormat="1" ht="13.5" customHeight="1" x14ac:dyDescent="0.2">
      <c r="A46" s="256" t="s">
        <v>259</v>
      </c>
      <c r="B46" s="257" t="s">
        <v>260</v>
      </c>
      <c r="C46" s="258"/>
      <c r="D46" s="259">
        <v>4.2309001604824195</v>
      </c>
      <c r="E46" s="260">
        <v>870</v>
      </c>
      <c r="F46" s="261">
        <v>877</v>
      </c>
      <c r="G46" s="261">
        <v>876</v>
      </c>
      <c r="H46" s="261">
        <v>910</v>
      </c>
      <c r="I46" s="262">
        <v>1298</v>
      </c>
      <c r="J46" s="260">
        <v>-428</v>
      </c>
      <c r="K46" s="263">
        <v>-32.973805855161785</v>
      </c>
    </row>
    <row r="47" spans="1:11" s="157" customFormat="1" ht="13.5" customHeight="1" x14ac:dyDescent="0.2">
      <c r="A47" s="256"/>
      <c r="B47" s="257" t="s">
        <v>261</v>
      </c>
      <c r="C47" s="258"/>
      <c r="D47" s="259">
        <v>2.6406652725769586</v>
      </c>
      <c r="E47" s="260">
        <v>543</v>
      </c>
      <c r="F47" s="261">
        <v>552</v>
      </c>
      <c r="G47" s="261">
        <v>555</v>
      </c>
      <c r="H47" s="261">
        <v>574</v>
      </c>
      <c r="I47" s="262">
        <v>598</v>
      </c>
      <c r="J47" s="260">
        <v>-55</v>
      </c>
      <c r="K47" s="263">
        <v>-9.1973244147157196</v>
      </c>
    </row>
    <row r="48" spans="1:11" s="157" customFormat="1" ht="13.5" customHeight="1" x14ac:dyDescent="0.2">
      <c r="A48" s="256">
        <v>52</v>
      </c>
      <c r="B48" s="257" t="s">
        <v>262</v>
      </c>
      <c r="C48" s="258"/>
      <c r="D48" s="259">
        <v>6.2685405825998153</v>
      </c>
      <c r="E48" s="260">
        <v>1289</v>
      </c>
      <c r="F48" s="261">
        <v>1297</v>
      </c>
      <c r="G48" s="261">
        <v>1286</v>
      </c>
      <c r="H48" s="261">
        <v>1293</v>
      </c>
      <c r="I48" s="262">
        <v>1291</v>
      </c>
      <c r="J48" s="260">
        <v>-2</v>
      </c>
      <c r="K48" s="263">
        <v>-0.15491866769945778</v>
      </c>
    </row>
    <row r="49" spans="1:11" s="157" customFormat="1" ht="13.5" customHeight="1" x14ac:dyDescent="0.2">
      <c r="A49" s="256" t="s">
        <v>263</v>
      </c>
      <c r="B49" s="257" t="s">
        <v>264</v>
      </c>
      <c r="C49" s="258"/>
      <c r="D49" s="259">
        <v>5.9329864319408649</v>
      </c>
      <c r="E49" s="260">
        <v>1220</v>
      </c>
      <c r="F49" s="261">
        <v>1220</v>
      </c>
      <c r="G49" s="261">
        <v>1221</v>
      </c>
      <c r="H49" s="261">
        <v>1229</v>
      </c>
      <c r="I49" s="262">
        <v>1231</v>
      </c>
      <c r="J49" s="260">
        <v>-11</v>
      </c>
      <c r="K49" s="263">
        <v>-0.89358245329000807</v>
      </c>
    </row>
    <row r="50" spans="1:11" s="157" customFormat="1" ht="13.5" customHeight="1" x14ac:dyDescent="0.2">
      <c r="A50" s="256">
        <v>53</v>
      </c>
      <c r="B50" s="257" t="s">
        <v>265</v>
      </c>
      <c r="C50" s="258"/>
      <c r="D50" s="259">
        <v>1.6972231678257064</v>
      </c>
      <c r="E50" s="260">
        <v>349</v>
      </c>
      <c r="F50" s="261">
        <v>339</v>
      </c>
      <c r="G50" s="261">
        <v>345</v>
      </c>
      <c r="H50" s="261">
        <v>342</v>
      </c>
      <c r="I50" s="262">
        <v>317</v>
      </c>
      <c r="J50" s="260">
        <v>32</v>
      </c>
      <c r="K50" s="263">
        <v>10.094637223974763</v>
      </c>
    </row>
    <row r="51" spans="1:11" s="157" customFormat="1" ht="13.5" customHeight="1" x14ac:dyDescent="0.2">
      <c r="A51" s="256" t="s">
        <v>266</v>
      </c>
      <c r="B51" s="257" t="s">
        <v>267</v>
      </c>
      <c r="C51" s="258"/>
      <c r="D51" s="259">
        <v>1.6777707532947528</v>
      </c>
      <c r="E51" s="260">
        <v>345</v>
      </c>
      <c r="F51" s="261">
        <v>335</v>
      </c>
      <c r="G51" s="261">
        <v>341</v>
      </c>
      <c r="H51" s="261">
        <v>338</v>
      </c>
      <c r="I51" s="262">
        <v>314</v>
      </c>
      <c r="J51" s="260">
        <v>31</v>
      </c>
      <c r="K51" s="263">
        <v>9.872611464968152</v>
      </c>
    </row>
    <row r="52" spans="1:11" s="157" customFormat="1" ht="13.5" customHeight="1" x14ac:dyDescent="0.2">
      <c r="A52" s="256">
        <v>54</v>
      </c>
      <c r="B52" s="257" t="s">
        <v>268</v>
      </c>
      <c r="C52" s="258"/>
      <c r="D52" s="259">
        <v>13.222778777415746</v>
      </c>
      <c r="E52" s="260">
        <v>2719</v>
      </c>
      <c r="F52" s="261">
        <v>2714</v>
      </c>
      <c r="G52" s="261">
        <v>2706</v>
      </c>
      <c r="H52" s="261">
        <v>2720</v>
      </c>
      <c r="I52" s="262">
        <v>2712</v>
      </c>
      <c r="J52" s="260">
        <v>7</v>
      </c>
      <c r="K52" s="263">
        <v>0.25811209439528021</v>
      </c>
    </row>
    <row r="53" spans="1:11" s="157" customFormat="1" ht="13.5" customHeight="1" x14ac:dyDescent="0.2">
      <c r="A53" s="256">
        <v>61</v>
      </c>
      <c r="B53" s="257" t="s">
        <v>269</v>
      </c>
      <c r="C53" s="258"/>
      <c r="D53" s="259">
        <v>0.78295968487088463</v>
      </c>
      <c r="E53" s="260">
        <v>161</v>
      </c>
      <c r="F53" s="261">
        <v>162</v>
      </c>
      <c r="G53" s="261">
        <v>164</v>
      </c>
      <c r="H53" s="261">
        <v>159</v>
      </c>
      <c r="I53" s="262">
        <v>158</v>
      </c>
      <c r="J53" s="260">
        <v>3</v>
      </c>
      <c r="K53" s="263">
        <v>1.8987341772151898</v>
      </c>
    </row>
    <row r="54" spans="1:11" s="157" customFormat="1" ht="13.5" customHeight="1" x14ac:dyDescent="0.2">
      <c r="A54" s="256">
        <v>62</v>
      </c>
      <c r="B54" s="257" t="s">
        <v>270</v>
      </c>
      <c r="C54" s="258"/>
      <c r="D54" s="259">
        <v>10.052035208870301</v>
      </c>
      <c r="E54" s="260">
        <v>2067</v>
      </c>
      <c r="F54" s="261">
        <v>1991</v>
      </c>
      <c r="G54" s="261">
        <v>2010</v>
      </c>
      <c r="H54" s="261">
        <v>1876</v>
      </c>
      <c r="I54" s="262">
        <v>1911</v>
      </c>
      <c r="J54" s="260">
        <v>156</v>
      </c>
      <c r="K54" s="263">
        <v>8.1632653061224492</v>
      </c>
    </row>
    <row r="55" spans="1:11" s="157" customFormat="1" ht="13.5" customHeight="1" x14ac:dyDescent="0.2">
      <c r="A55" s="256">
        <v>63</v>
      </c>
      <c r="B55" s="257" t="s">
        <v>271</v>
      </c>
      <c r="C55" s="258"/>
      <c r="D55" s="259">
        <v>9.5170938092690758</v>
      </c>
      <c r="E55" s="260">
        <v>1957</v>
      </c>
      <c r="F55" s="261">
        <v>1958</v>
      </c>
      <c r="G55" s="261">
        <v>1982</v>
      </c>
      <c r="H55" s="261">
        <v>1908</v>
      </c>
      <c r="I55" s="262">
        <v>1904</v>
      </c>
      <c r="J55" s="260">
        <v>53</v>
      </c>
      <c r="K55" s="263">
        <v>2.7836134453781511</v>
      </c>
    </row>
    <row r="56" spans="1:11" s="157" customFormat="1" ht="13.5" customHeight="1" x14ac:dyDescent="0.2">
      <c r="A56" s="256" t="s">
        <v>272</v>
      </c>
      <c r="B56" s="257" t="s">
        <v>273</v>
      </c>
      <c r="C56" s="258"/>
      <c r="D56" s="259">
        <v>0.44740553421193408</v>
      </c>
      <c r="E56" s="552">
        <v>92</v>
      </c>
      <c r="F56" s="554">
        <v>95</v>
      </c>
      <c r="G56" s="261">
        <v>101</v>
      </c>
      <c r="H56" s="261">
        <v>100</v>
      </c>
      <c r="I56" s="262">
        <v>102</v>
      </c>
      <c r="J56" s="260">
        <v>-10</v>
      </c>
      <c r="K56" s="263">
        <v>-9.8039215686274517</v>
      </c>
    </row>
    <row r="57" spans="1:11" s="157" customFormat="1" ht="13.5" customHeight="1" x14ac:dyDescent="0.2">
      <c r="A57" s="256" t="s">
        <v>274</v>
      </c>
      <c r="B57" s="257" t="s">
        <v>275</v>
      </c>
      <c r="C57" s="258"/>
      <c r="D57" s="259">
        <v>7.9414482322618296</v>
      </c>
      <c r="E57" s="260">
        <v>1633</v>
      </c>
      <c r="F57" s="261">
        <v>1629</v>
      </c>
      <c r="G57" s="261">
        <v>1662</v>
      </c>
      <c r="H57" s="261">
        <v>1606</v>
      </c>
      <c r="I57" s="262">
        <v>1597</v>
      </c>
      <c r="J57" s="260">
        <v>36</v>
      </c>
      <c r="K57" s="263">
        <v>2.2542266750156545</v>
      </c>
    </row>
    <row r="58" spans="1:11" s="157" customFormat="1" ht="13.5" customHeight="1" x14ac:dyDescent="0.2">
      <c r="A58" s="256">
        <v>71</v>
      </c>
      <c r="B58" s="257" t="s">
        <v>276</v>
      </c>
      <c r="C58" s="258"/>
      <c r="D58" s="259">
        <v>11.515829402324563</v>
      </c>
      <c r="E58" s="260">
        <v>2368</v>
      </c>
      <c r="F58" s="261">
        <v>2366</v>
      </c>
      <c r="G58" s="261">
        <v>2368</v>
      </c>
      <c r="H58" s="261">
        <v>2346</v>
      </c>
      <c r="I58" s="262">
        <v>2378</v>
      </c>
      <c r="J58" s="260">
        <v>-10</v>
      </c>
      <c r="K58" s="263">
        <v>-0.42052144659377627</v>
      </c>
    </row>
    <row r="59" spans="1:11" s="157" customFormat="1" ht="13.5" customHeight="1" x14ac:dyDescent="0.2">
      <c r="A59" s="256" t="s">
        <v>277</v>
      </c>
      <c r="B59" s="257" t="s">
        <v>278</v>
      </c>
      <c r="C59" s="258"/>
      <c r="D59" s="259">
        <v>0.71973933764528519</v>
      </c>
      <c r="E59" s="260">
        <v>148</v>
      </c>
      <c r="F59" s="261">
        <v>152</v>
      </c>
      <c r="G59" s="261">
        <v>149</v>
      </c>
      <c r="H59" s="261">
        <v>149</v>
      </c>
      <c r="I59" s="262">
        <v>153</v>
      </c>
      <c r="J59" s="260">
        <v>-5</v>
      </c>
      <c r="K59" s="263">
        <v>-3.2679738562091503</v>
      </c>
    </row>
    <row r="60" spans="1:11" s="157" customFormat="1" ht="13.5" customHeight="1" x14ac:dyDescent="0.2">
      <c r="A60" s="256" t="s">
        <v>279</v>
      </c>
      <c r="B60" s="257" t="s">
        <v>280</v>
      </c>
      <c r="C60" s="258"/>
      <c r="D60" s="259">
        <v>10.445946603122113</v>
      </c>
      <c r="E60" s="260">
        <v>2148</v>
      </c>
      <c r="F60" s="261">
        <v>2144</v>
      </c>
      <c r="G60" s="261">
        <v>2149</v>
      </c>
      <c r="H60" s="261">
        <v>2131</v>
      </c>
      <c r="I60" s="262">
        <v>2161</v>
      </c>
      <c r="J60" s="260">
        <v>-13</v>
      </c>
      <c r="K60" s="263">
        <v>-0.60157334567329945</v>
      </c>
    </row>
    <row r="61" spans="1:11" s="157" customFormat="1" ht="13.5" customHeight="1" x14ac:dyDescent="0.2">
      <c r="A61" s="256">
        <v>72</v>
      </c>
      <c r="B61" s="257" t="s">
        <v>281</v>
      </c>
      <c r="C61" s="258"/>
      <c r="D61" s="259">
        <v>1.4394786752905704</v>
      </c>
      <c r="E61" s="260">
        <v>296</v>
      </c>
      <c r="F61" s="261">
        <v>292</v>
      </c>
      <c r="G61" s="261">
        <v>300</v>
      </c>
      <c r="H61" s="261">
        <v>287</v>
      </c>
      <c r="I61" s="262">
        <v>276</v>
      </c>
      <c r="J61" s="260">
        <v>20</v>
      </c>
      <c r="K61" s="263">
        <v>7.2463768115942031</v>
      </c>
    </row>
    <row r="62" spans="1:11" s="157" customFormat="1" ht="13.5" customHeight="1" x14ac:dyDescent="0.2">
      <c r="A62" s="256" t="s">
        <v>282</v>
      </c>
      <c r="B62" s="257" t="s">
        <v>283</v>
      </c>
      <c r="C62" s="258"/>
      <c r="D62" s="259">
        <v>0.19938724894227497</v>
      </c>
      <c r="E62" s="552">
        <v>41</v>
      </c>
      <c r="F62" s="554">
        <v>38</v>
      </c>
      <c r="G62" s="554">
        <v>40</v>
      </c>
      <c r="H62" s="554">
        <v>37</v>
      </c>
      <c r="I62" s="556">
        <v>37</v>
      </c>
      <c r="J62" s="260">
        <v>4</v>
      </c>
      <c r="K62" s="263">
        <v>10.810810810810811</v>
      </c>
    </row>
    <row r="63" spans="1:11" s="157" customFormat="1" ht="13.5" customHeight="1" x14ac:dyDescent="0.2">
      <c r="A63" s="256" t="s">
        <v>284</v>
      </c>
      <c r="B63" s="257" t="s">
        <v>285</v>
      </c>
      <c r="C63" s="258"/>
      <c r="D63" s="259">
        <v>1.0407041774060206</v>
      </c>
      <c r="E63" s="260">
        <v>214</v>
      </c>
      <c r="F63" s="261">
        <v>213</v>
      </c>
      <c r="G63" s="261">
        <v>221</v>
      </c>
      <c r="H63" s="261">
        <v>211</v>
      </c>
      <c r="I63" s="262">
        <v>202</v>
      </c>
      <c r="J63" s="260">
        <v>12</v>
      </c>
      <c r="K63" s="263">
        <v>5.9405940594059405</v>
      </c>
    </row>
    <row r="64" spans="1:11" s="157" customFormat="1" ht="13.5" customHeight="1" x14ac:dyDescent="0.2">
      <c r="A64" s="256">
        <v>73</v>
      </c>
      <c r="B64" s="257" t="s">
        <v>286</v>
      </c>
      <c r="C64" s="258"/>
      <c r="D64" s="259">
        <v>0.97748383018042118</v>
      </c>
      <c r="E64" s="260">
        <v>201</v>
      </c>
      <c r="F64" s="261">
        <v>200</v>
      </c>
      <c r="G64" s="261">
        <v>193</v>
      </c>
      <c r="H64" s="261">
        <v>188</v>
      </c>
      <c r="I64" s="262">
        <v>192</v>
      </c>
      <c r="J64" s="260">
        <v>9</v>
      </c>
      <c r="K64" s="263">
        <v>4.6875</v>
      </c>
    </row>
    <row r="65" spans="1:11" s="157" customFormat="1" ht="13.5" customHeight="1" x14ac:dyDescent="0.2">
      <c r="A65" s="256" t="s">
        <v>287</v>
      </c>
      <c r="B65" s="257" t="s">
        <v>288</v>
      </c>
      <c r="C65" s="258"/>
      <c r="D65" s="259">
        <v>0.72460244127802365</v>
      </c>
      <c r="E65" s="260">
        <v>149</v>
      </c>
      <c r="F65" s="261">
        <v>145</v>
      </c>
      <c r="G65" s="261">
        <v>141</v>
      </c>
      <c r="H65" s="261">
        <v>137</v>
      </c>
      <c r="I65" s="262">
        <v>140</v>
      </c>
      <c r="J65" s="260">
        <v>9</v>
      </c>
      <c r="K65" s="263">
        <v>6.4285714285714288</v>
      </c>
    </row>
    <row r="66" spans="1:11" s="157" customFormat="1" ht="13.5" customHeight="1" x14ac:dyDescent="0.2">
      <c r="A66" s="256">
        <v>81</v>
      </c>
      <c r="B66" s="257" t="s">
        <v>289</v>
      </c>
      <c r="C66" s="258"/>
      <c r="D66" s="259">
        <v>3.3604046102222438</v>
      </c>
      <c r="E66" s="260">
        <v>691</v>
      </c>
      <c r="F66" s="261">
        <v>691</v>
      </c>
      <c r="G66" s="261">
        <v>684</v>
      </c>
      <c r="H66" s="261">
        <v>666</v>
      </c>
      <c r="I66" s="262">
        <v>658</v>
      </c>
      <c r="J66" s="260">
        <v>33</v>
      </c>
      <c r="K66" s="263">
        <v>5.0151975683890582</v>
      </c>
    </row>
    <row r="67" spans="1:11" s="157" customFormat="1" ht="13.5" customHeight="1" x14ac:dyDescent="0.2">
      <c r="A67" s="256" t="s">
        <v>290</v>
      </c>
      <c r="B67" s="257" t="s">
        <v>291</v>
      </c>
      <c r="C67" s="258"/>
      <c r="D67" s="259">
        <v>1.2011865972863882</v>
      </c>
      <c r="E67" s="260">
        <v>247</v>
      </c>
      <c r="F67" s="261">
        <v>254</v>
      </c>
      <c r="G67" s="261">
        <v>254</v>
      </c>
      <c r="H67" s="261">
        <v>252</v>
      </c>
      <c r="I67" s="262">
        <v>253</v>
      </c>
      <c r="J67" s="260">
        <v>-6</v>
      </c>
      <c r="K67" s="263">
        <v>-2.3715415019762847</v>
      </c>
    </row>
    <row r="68" spans="1:11" s="157" customFormat="1" ht="13.5" customHeight="1" x14ac:dyDescent="0.2">
      <c r="A68" s="256" t="s">
        <v>292</v>
      </c>
      <c r="B68" s="257" t="s">
        <v>293</v>
      </c>
      <c r="C68" s="258"/>
      <c r="D68" s="259">
        <v>1.2644069445119877</v>
      </c>
      <c r="E68" s="260">
        <v>260</v>
      </c>
      <c r="F68" s="261">
        <v>256</v>
      </c>
      <c r="G68" s="261">
        <v>249</v>
      </c>
      <c r="H68" s="261">
        <v>233</v>
      </c>
      <c r="I68" s="262">
        <v>225</v>
      </c>
      <c r="J68" s="260">
        <v>35</v>
      </c>
      <c r="K68" s="263">
        <v>15.555555555555555</v>
      </c>
    </row>
    <row r="69" spans="1:11" s="157" customFormat="1" ht="13.5" customHeight="1" x14ac:dyDescent="0.2">
      <c r="A69" s="256" t="s">
        <v>294</v>
      </c>
      <c r="B69" s="257" t="s">
        <v>295</v>
      </c>
      <c r="C69" s="258"/>
      <c r="D69" s="259">
        <v>9.2398969022029862E-2</v>
      </c>
      <c r="E69" s="552">
        <v>19</v>
      </c>
      <c r="F69" s="554">
        <v>18</v>
      </c>
      <c r="G69" s="554">
        <v>16</v>
      </c>
      <c r="H69" s="554">
        <v>16</v>
      </c>
      <c r="I69" s="556">
        <v>18</v>
      </c>
      <c r="J69" s="260">
        <v>1</v>
      </c>
      <c r="K69" s="263">
        <v>5.5555555555555554</v>
      </c>
    </row>
    <row r="70" spans="1:11" s="157" customFormat="1" ht="13.5" customHeight="1" x14ac:dyDescent="0.2">
      <c r="A70" s="256" t="s">
        <v>296</v>
      </c>
      <c r="B70" s="257" t="s">
        <v>297</v>
      </c>
      <c r="C70" s="258"/>
      <c r="D70" s="259">
        <v>0.50576277780479506</v>
      </c>
      <c r="E70" s="260">
        <v>104</v>
      </c>
      <c r="F70" s="261">
        <v>105</v>
      </c>
      <c r="G70" s="261">
        <v>110</v>
      </c>
      <c r="H70" s="261">
        <v>108</v>
      </c>
      <c r="I70" s="262">
        <v>101</v>
      </c>
      <c r="J70" s="260">
        <v>3</v>
      </c>
      <c r="K70" s="263">
        <v>2.9702970297029703</v>
      </c>
    </row>
    <row r="71" spans="1:11" s="157" customFormat="1" ht="13.5" customHeight="1" x14ac:dyDescent="0.2">
      <c r="A71" s="256">
        <v>82</v>
      </c>
      <c r="B71" s="257" t="s">
        <v>298</v>
      </c>
      <c r="C71" s="258"/>
      <c r="D71" s="259">
        <v>1.8722948986042893</v>
      </c>
      <c r="E71" s="260">
        <v>385</v>
      </c>
      <c r="F71" s="261">
        <v>377</v>
      </c>
      <c r="G71" s="261">
        <v>360</v>
      </c>
      <c r="H71" s="261">
        <v>353</v>
      </c>
      <c r="I71" s="262">
        <v>355</v>
      </c>
      <c r="J71" s="260">
        <v>30</v>
      </c>
      <c r="K71" s="263">
        <v>8.4507042253521121</v>
      </c>
    </row>
    <row r="72" spans="1:11" s="157" customFormat="1" ht="13.5" customHeight="1" x14ac:dyDescent="0.2">
      <c r="A72" s="256" t="s">
        <v>299</v>
      </c>
      <c r="B72" s="257" t="s">
        <v>547</v>
      </c>
      <c r="C72" s="258"/>
      <c r="D72" s="259">
        <v>1.0893352137334047</v>
      </c>
      <c r="E72" s="260">
        <v>224</v>
      </c>
      <c r="F72" s="261">
        <v>219</v>
      </c>
      <c r="G72" s="261">
        <v>206</v>
      </c>
      <c r="H72" s="261">
        <v>198</v>
      </c>
      <c r="I72" s="262">
        <v>202</v>
      </c>
      <c r="J72" s="260">
        <v>22</v>
      </c>
      <c r="K72" s="263">
        <v>10.891089108910892</v>
      </c>
    </row>
    <row r="73" spans="1:11" s="157" customFormat="1" ht="13.5" customHeight="1" x14ac:dyDescent="0.2">
      <c r="A73" s="256" t="s">
        <v>300</v>
      </c>
      <c r="B73" s="257" t="s">
        <v>301</v>
      </c>
      <c r="C73" s="258"/>
      <c r="D73" s="259">
        <v>0.47172105237562612</v>
      </c>
      <c r="E73" s="552">
        <v>97</v>
      </c>
      <c r="F73" s="554">
        <v>94</v>
      </c>
      <c r="G73" s="554">
        <v>92</v>
      </c>
      <c r="H73" s="554">
        <v>93</v>
      </c>
      <c r="I73" s="556">
        <v>88</v>
      </c>
      <c r="J73" s="260">
        <v>9</v>
      </c>
      <c r="K73" s="263">
        <v>10.227272727272727</v>
      </c>
    </row>
    <row r="74" spans="1:11" s="157" customFormat="1" ht="13.5" customHeight="1" x14ac:dyDescent="0.2">
      <c r="A74" s="256">
        <v>83</v>
      </c>
      <c r="B74" s="257" t="s">
        <v>302</v>
      </c>
      <c r="C74" s="258"/>
      <c r="D74" s="259">
        <v>2.9519039050722169</v>
      </c>
      <c r="E74" s="260">
        <v>607</v>
      </c>
      <c r="F74" s="261">
        <v>608</v>
      </c>
      <c r="G74" s="261">
        <v>631</v>
      </c>
      <c r="H74" s="261">
        <v>627</v>
      </c>
      <c r="I74" s="262">
        <v>658</v>
      </c>
      <c r="J74" s="260">
        <v>-51</v>
      </c>
      <c r="K74" s="263">
        <v>-7.7507598784194531</v>
      </c>
    </row>
    <row r="75" spans="1:11" s="157" customFormat="1" ht="13.5" customHeight="1" x14ac:dyDescent="0.2">
      <c r="A75" s="256" t="s">
        <v>303</v>
      </c>
      <c r="B75" s="257" t="s">
        <v>304</v>
      </c>
      <c r="C75" s="258"/>
      <c r="D75" s="259">
        <v>1.7507173077858289</v>
      </c>
      <c r="E75" s="260">
        <v>360</v>
      </c>
      <c r="F75" s="261">
        <v>362</v>
      </c>
      <c r="G75" s="261">
        <v>371</v>
      </c>
      <c r="H75" s="261">
        <v>362</v>
      </c>
      <c r="I75" s="262">
        <v>387</v>
      </c>
      <c r="J75" s="260">
        <v>-27</v>
      </c>
      <c r="K75" s="263">
        <v>-6.9767441860465116</v>
      </c>
    </row>
    <row r="76" spans="1:11" s="157" customFormat="1" ht="13.5" customHeight="1" x14ac:dyDescent="0.2">
      <c r="A76" s="256"/>
      <c r="B76" s="257" t="s">
        <v>305</v>
      </c>
      <c r="C76" s="258"/>
      <c r="D76" s="259">
        <v>1.2692700481447259</v>
      </c>
      <c r="E76" s="260">
        <v>261</v>
      </c>
      <c r="F76" s="261">
        <v>263</v>
      </c>
      <c r="G76" s="261">
        <v>269</v>
      </c>
      <c r="H76" s="261">
        <v>267</v>
      </c>
      <c r="I76" s="262">
        <v>278</v>
      </c>
      <c r="J76" s="260">
        <v>-17</v>
      </c>
      <c r="K76" s="263">
        <v>-6.1151079136690649</v>
      </c>
    </row>
    <row r="77" spans="1:11" s="157" customFormat="1" ht="13.5" customHeight="1" x14ac:dyDescent="0.2">
      <c r="A77" s="256">
        <v>84</v>
      </c>
      <c r="B77" s="257" t="s">
        <v>306</v>
      </c>
      <c r="C77" s="258"/>
      <c r="D77" s="259">
        <v>1.71667558235666</v>
      </c>
      <c r="E77" s="260">
        <v>353</v>
      </c>
      <c r="F77" s="261">
        <v>337</v>
      </c>
      <c r="G77" s="261">
        <v>340</v>
      </c>
      <c r="H77" s="261">
        <v>331</v>
      </c>
      <c r="I77" s="262">
        <v>311</v>
      </c>
      <c r="J77" s="260">
        <v>42</v>
      </c>
      <c r="K77" s="263">
        <v>13.504823151125402</v>
      </c>
    </row>
    <row r="78" spans="1:11" s="157" customFormat="1" ht="13.5" customHeight="1" x14ac:dyDescent="0.2">
      <c r="A78" s="256" t="s">
        <v>307</v>
      </c>
      <c r="B78" s="257" t="s">
        <v>308</v>
      </c>
      <c r="C78" s="258"/>
      <c r="D78" s="259">
        <v>0.13616690171667559</v>
      </c>
      <c r="E78" s="552">
        <v>28</v>
      </c>
      <c r="F78" s="554">
        <v>20</v>
      </c>
      <c r="G78" s="554">
        <v>27</v>
      </c>
      <c r="H78" s="554">
        <v>27</v>
      </c>
      <c r="I78" s="556">
        <v>25</v>
      </c>
      <c r="J78" s="260">
        <v>3</v>
      </c>
      <c r="K78" s="263">
        <v>12</v>
      </c>
    </row>
    <row r="79" spans="1:11" s="157" customFormat="1" ht="13.5" customHeight="1" x14ac:dyDescent="0.2">
      <c r="A79" s="256" t="s">
        <v>309</v>
      </c>
      <c r="B79" s="257" t="s">
        <v>310</v>
      </c>
      <c r="C79" s="258"/>
      <c r="D79" s="259" t="s">
        <v>546</v>
      </c>
      <c r="E79" s="260" t="s">
        <v>546</v>
      </c>
      <c r="F79" s="261" t="s">
        <v>546</v>
      </c>
      <c r="G79" s="554">
        <v>4</v>
      </c>
      <c r="H79" s="554">
        <v>4</v>
      </c>
      <c r="I79" s="556">
        <v>3</v>
      </c>
      <c r="J79" s="260" t="s">
        <v>546</v>
      </c>
      <c r="K79" s="263" t="s">
        <v>546</v>
      </c>
    </row>
    <row r="80" spans="1:11" s="296" customFormat="1" ht="13.5" customHeight="1" x14ac:dyDescent="0.2">
      <c r="A80" s="256" t="s">
        <v>311</v>
      </c>
      <c r="B80" s="257" t="s">
        <v>312</v>
      </c>
      <c r="C80" s="258"/>
      <c r="D80" s="259">
        <v>0</v>
      </c>
      <c r="E80" s="260">
        <v>0</v>
      </c>
      <c r="F80" s="261">
        <v>0</v>
      </c>
      <c r="G80" s="261">
        <v>0</v>
      </c>
      <c r="H80" s="261">
        <v>0</v>
      </c>
      <c r="I80" s="262" t="s">
        <v>546</v>
      </c>
      <c r="J80" s="260" t="s">
        <v>546</v>
      </c>
      <c r="K80" s="263" t="s">
        <v>546</v>
      </c>
    </row>
    <row r="81" spans="1:11" s="296" customFormat="1" ht="13.5" customHeight="1" x14ac:dyDescent="0.2">
      <c r="A81" s="256">
        <v>91</v>
      </c>
      <c r="B81" s="257" t="s">
        <v>313</v>
      </c>
      <c r="C81" s="258"/>
      <c r="D81" s="259">
        <v>1.4589310898215241E-2</v>
      </c>
      <c r="E81" s="552">
        <v>3</v>
      </c>
      <c r="F81" s="554">
        <v>5</v>
      </c>
      <c r="G81" s="554">
        <v>5</v>
      </c>
      <c r="H81" s="554">
        <v>3</v>
      </c>
      <c r="I81" s="556">
        <v>3</v>
      </c>
      <c r="J81" s="260">
        <v>0</v>
      </c>
      <c r="K81" s="263">
        <v>0</v>
      </c>
    </row>
    <row r="82" spans="1:11" s="257" customFormat="1" ht="13.5" customHeight="1" x14ac:dyDescent="0.2">
      <c r="A82" s="256">
        <v>92</v>
      </c>
      <c r="B82" s="257" t="s">
        <v>314</v>
      </c>
      <c r="C82" s="258"/>
      <c r="D82" s="259">
        <v>0.49603657053931821</v>
      </c>
      <c r="E82" s="260">
        <v>102</v>
      </c>
      <c r="F82" s="554">
        <v>92</v>
      </c>
      <c r="G82" s="554">
        <v>92</v>
      </c>
      <c r="H82" s="554">
        <v>85</v>
      </c>
      <c r="I82" s="556">
        <v>91</v>
      </c>
      <c r="J82" s="260">
        <v>11</v>
      </c>
      <c r="K82" s="263">
        <v>12.087912087912088</v>
      </c>
    </row>
    <row r="83" spans="1:11" s="257" customFormat="1" ht="13.5" customHeight="1" x14ac:dyDescent="0.2">
      <c r="A83" s="256">
        <v>93</v>
      </c>
      <c r="B83" s="257" t="s">
        <v>315</v>
      </c>
      <c r="C83" s="258"/>
      <c r="D83" s="259">
        <v>6.8083450858337793E-2</v>
      </c>
      <c r="E83" s="552">
        <v>14</v>
      </c>
      <c r="F83" s="554">
        <v>16</v>
      </c>
      <c r="G83" s="554">
        <v>16</v>
      </c>
      <c r="H83" s="554">
        <v>15</v>
      </c>
      <c r="I83" s="556">
        <v>17</v>
      </c>
      <c r="J83" s="260">
        <v>-3</v>
      </c>
      <c r="K83" s="263">
        <v>-17.647058823529413</v>
      </c>
    </row>
    <row r="84" spans="1:11" s="257" customFormat="1" ht="13.5" customHeight="1" x14ac:dyDescent="0.2">
      <c r="A84" s="256">
        <v>94</v>
      </c>
      <c r="B84" s="257" t="s">
        <v>316</v>
      </c>
      <c r="C84" s="258"/>
      <c r="D84" s="259">
        <v>0.67597140495063945</v>
      </c>
      <c r="E84" s="260">
        <v>139</v>
      </c>
      <c r="F84" s="261">
        <v>132</v>
      </c>
      <c r="G84" s="261">
        <v>135</v>
      </c>
      <c r="H84" s="261">
        <v>137</v>
      </c>
      <c r="I84" s="262">
        <v>142</v>
      </c>
      <c r="J84" s="260">
        <v>-3</v>
      </c>
      <c r="K84" s="263">
        <v>-2.112676056338028</v>
      </c>
    </row>
    <row r="85" spans="1:11" s="257" customFormat="1" ht="13.5" customHeight="1" x14ac:dyDescent="0.2">
      <c r="A85" s="270" t="s">
        <v>317</v>
      </c>
      <c r="B85" s="271" t="s">
        <v>318</v>
      </c>
      <c r="C85" s="272"/>
      <c r="D85" s="273">
        <v>2.7136118270680347</v>
      </c>
      <c r="E85" s="274">
        <v>558</v>
      </c>
      <c r="F85" s="275">
        <v>565</v>
      </c>
      <c r="G85" s="275">
        <v>566</v>
      </c>
      <c r="H85" s="275">
        <v>561</v>
      </c>
      <c r="I85" s="276">
        <v>561</v>
      </c>
      <c r="J85" s="274">
        <v>-3</v>
      </c>
      <c r="K85" s="551">
        <v>-0.53475935828877008</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0C22-5774-49D9-BE5A-652812EDC35F}">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3365</v>
      </c>
      <c r="G12" s="79">
        <v>5425</v>
      </c>
      <c r="H12" s="79">
        <v>3629</v>
      </c>
      <c r="I12" s="79">
        <v>4355</v>
      </c>
      <c r="J12" s="537">
        <v>3309</v>
      </c>
      <c r="K12" s="538">
        <v>56</v>
      </c>
      <c r="L12" s="326">
        <v>1.6923541855545483</v>
      </c>
    </row>
    <row r="13" spans="1:17" ht="15" customHeight="1" x14ac:dyDescent="0.2">
      <c r="A13" s="327" t="s">
        <v>343</v>
      </c>
      <c r="B13" s="86" t="s">
        <v>344</v>
      </c>
      <c r="C13" s="324"/>
      <c r="D13" s="324"/>
      <c r="E13" s="325"/>
      <c r="F13" s="79">
        <v>1999</v>
      </c>
      <c r="G13" s="79">
        <v>3313</v>
      </c>
      <c r="H13" s="79">
        <v>2239</v>
      </c>
      <c r="I13" s="79">
        <v>2669</v>
      </c>
      <c r="J13" s="537">
        <v>1857</v>
      </c>
      <c r="K13" s="538">
        <v>142</v>
      </c>
      <c r="L13" s="326">
        <v>7.6467420570813136</v>
      </c>
    </row>
    <row r="14" spans="1:17" ht="22.5" customHeight="1" x14ac:dyDescent="0.2">
      <c r="A14" s="327"/>
      <c r="B14" s="86" t="s">
        <v>345</v>
      </c>
      <c r="C14" s="324"/>
      <c r="D14" s="324"/>
      <c r="E14" s="325"/>
      <c r="F14" s="79">
        <v>1366</v>
      </c>
      <c r="G14" s="79">
        <v>2112</v>
      </c>
      <c r="H14" s="79">
        <v>1390</v>
      </c>
      <c r="I14" s="79">
        <v>1686</v>
      </c>
      <c r="J14" s="537">
        <v>1452</v>
      </c>
      <c r="K14" s="538">
        <v>-86</v>
      </c>
      <c r="L14" s="326">
        <v>-5.9228650137741043</v>
      </c>
    </row>
    <row r="15" spans="1:17" ht="15" customHeight="1" x14ac:dyDescent="0.2">
      <c r="A15" s="327" t="s">
        <v>346</v>
      </c>
      <c r="B15" s="86" t="s">
        <v>100</v>
      </c>
      <c r="C15" s="324"/>
      <c r="D15" s="324"/>
      <c r="E15" s="325"/>
      <c r="F15" s="79">
        <v>815</v>
      </c>
      <c r="G15" s="79">
        <v>2295</v>
      </c>
      <c r="H15" s="79">
        <v>748</v>
      </c>
      <c r="I15" s="79">
        <v>1029</v>
      </c>
      <c r="J15" s="537">
        <v>773</v>
      </c>
      <c r="K15" s="538">
        <v>42</v>
      </c>
      <c r="L15" s="326">
        <v>5.433376455368693</v>
      </c>
    </row>
    <row r="16" spans="1:17" ht="15" customHeight="1" x14ac:dyDescent="0.2">
      <c r="A16" s="327"/>
      <c r="B16" s="86" t="s">
        <v>101</v>
      </c>
      <c r="C16" s="324"/>
      <c r="D16" s="324"/>
      <c r="E16" s="325"/>
      <c r="F16" s="79">
        <v>2176</v>
      </c>
      <c r="G16" s="79">
        <v>2661</v>
      </c>
      <c r="H16" s="79">
        <v>2455</v>
      </c>
      <c r="I16" s="79">
        <v>2809</v>
      </c>
      <c r="J16" s="537">
        <v>2189</v>
      </c>
      <c r="K16" s="538">
        <v>-13</v>
      </c>
      <c r="L16" s="326">
        <v>-0.59387848332571946</v>
      </c>
    </row>
    <row r="17" spans="1:12" ht="15" customHeight="1" x14ac:dyDescent="0.2">
      <c r="A17" s="327"/>
      <c r="B17" s="86" t="s">
        <v>102</v>
      </c>
      <c r="C17" s="324"/>
      <c r="D17" s="324"/>
      <c r="E17" s="325"/>
      <c r="F17" s="79">
        <v>332</v>
      </c>
      <c r="G17" s="79">
        <v>399</v>
      </c>
      <c r="H17" s="79">
        <v>372</v>
      </c>
      <c r="I17" s="79">
        <v>454</v>
      </c>
      <c r="J17" s="537">
        <v>312</v>
      </c>
      <c r="K17" s="538">
        <v>20</v>
      </c>
      <c r="L17" s="326">
        <v>6.4102564102564106</v>
      </c>
    </row>
    <row r="18" spans="1:12" ht="15" customHeight="1" x14ac:dyDescent="0.2">
      <c r="A18" s="327"/>
      <c r="B18" s="86" t="s">
        <v>103</v>
      </c>
      <c r="C18" s="324"/>
      <c r="D18" s="324"/>
      <c r="E18" s="325"/>
      <c r="F18" s="79">
        <v>42</v>
      </c>
      <c r="G18" s="79">
        <v>70</v>
      </c>
      <c r="H18" s="79">
        <v>54</v>
      </c>
      <c r="I18" s="79">
        <v>63</v>
      </c>
      <c r="J18" s="537">
        <v>35</v>
      </c>
      <c r="K18" s="538">
        <v>7</v>
      </c>
      <c r="L18" s="326">
        <v>20</v>
      </c>
    </row>
    <row r="19" spans="1:12" ht="15" customHeight="1" x14ac:dyDescent="0.2">
      <c r="A19" s="83" t="s">
        <v>105</v>
      </c>
      <c r="B19" s="84" t="s">
        <v>175</v>
      </c>
      <c r="C19" s="324"/>
      <c r="D19" s="324"/>
      <c r="E19" s="325"/>
      <c r="F19" s="79">
        <v>2293</v>
      </c>
      <c r="G19" s="79">
        <v>4113</v>
      </c>
      <c r="H19" s="79">
        <v>2510</v>
      </c>
      <c r="I19" s="79">
        <v>3073</v>
      </c>
      <c r="J19" s="537">
        <v>2232</v>
      </c>
      <c r="K19" s="538">
        <v>61</v>
      </c>
      <c r="L19" s="326">
        <v>2.7329749103942653</v>
      </c>
    </row>
    <row r="20" spans="1:12" ht="15" customHeight="1" x14ac:dyDescent="0.2">
      <c r="A20" s="83"/>
      <c r="B20" s="84" t="s">
        <v>176</v>
      </c>
      <c r="C20" s="324"/>
      <c r="D20" s="324"/>
      <c r="E20" s="325"/>
      <c r="F20" s="79">
        <v>1072</v>
      </c>
      <c r="G20" s="79">
        <v>1312</v>
      </c>
      <c r="H20" s="79">
        <v>1119</v>
      </c>
      <c r="I20" s="79">
        <v>1282</v>
      </c>
      <c r="J20" s="537">
        <v>1077</v>
      </c>
      <c r="K20" s="538">
        <v>-5</v>
      </c>
      <c r="L20" s="326">
        <v>-0.46425255338904364</v>
      </c>
    </row>
    <row r="21" spans="1:12" ht="15" customHeight="1" x14ac:dyDescent="0.2">
      <c r="A21" s="83" t="s">
        <v>105</v>
      </c>
      <c r="B21" s="84" t="s">
        <v>108</v>
      </c>
      <c r="C21" s="324"/>
      <c r="D21" s="324"/>
      <c r="E21" s="325"/>
      <c r="F21" s="79">
        <v>2097</v>
      </c>
      <c r="G21" s="79">
        <v>3706</v>
      </c>
      <c r="H21" s="79">
        <v>2109</v>
      </c>
      <c r="I21" s="79">
        <v>2661</v>
      </c>
      <c r="J21" s="537">
        <v>2042</v>
      </c>
      <c r="K21" s="538">
        <v>55</v>
      </c>
      <c r="L21" s="326">
        <v>2.693437806072478</v>
      </c>
    </row>
    <row r="22" spans="1:12" ht="15" customHeight="1" x14ac:dyDescent="0.2">
      <c r="A22" s="83"/>
      <c r="B22" s="84" t="s">
        <v>109</v>
      </c>
      <c r="C22" s="324"/>
      <c r="D22" s="324"/>
      <c r="E22" s="325"/>
      <c r="F22" s="79">
        <v>1268</v>
      </c>
      <c r="G22" s="79">
        <v>1719</v>
      </c>
      <c r="H22" s="79">
        <v>1520</v>
      </c>
      <c r="I22" s="79">
        <v>1694</v>
      </c>
      <c r="J22" s="537">
        <v>1267</v>
      </c>
      <c r="K22" s="538">
        <v>1</v>
      </c>
      <c r="L22" s="326">
        <v>7.8926598263614839E-2</v>
      </c>
    </row>
    <row r="23" spans="1:12" ht="15" customHeight="1" x14ac:dyDescent="0.2">
      <c r="A23" s="328" t="s">
        <v>346</v>
      </c>
      <c r="B23" s="329" t="s">
        <v>188</v>
      </c>
      <c r="C23" s="330"/>
      <c r="D23" s="330"/>
      <c r="E23" s="331"/>
      <c r="F23" s="539">
        <v>136</v>
      </c>
      <c r="G23" s="539">
        <v>1116</v>
      </c>
      <c r="H23" s="539">
        <v>72</v>
      </c>
      <c r="I23" s="539">
        <v>86</v>
      </c>
      <c r="J23" s="540">
        <v>107</v>
      </c>
      <c r="K23" s="541">
        <v>29</v>
      </c>
      <c r="L23" s="332">
        <v>27.102803738317757</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31.4</v>
      </c>
      <c r="G25" s="542">
        <v>29.9</v>
      </c>
      <c r="H25" s="542">
        <v>28.9</v>
      </c>
      <c r="I25" s="542">
        <v>26.4</v>
      </c>
      <c r="J25" s="542">
        <v>26.4</v>
      </c>
      <c r="K25" s="543" t="s">
        <v>348</v>
      </c>
      <c r="L25" s="344">
        <v>5</v>
      </c>
    </row>
    <row r="26" spans="1:12" ht="15" customHeight="1" x14ac:dyDescent="0.2">
      <c r="A26" s="345" t="s">
        <v>97</v>
      </c>
      <c r="B26" s="346" t="s">
        <v>344</v>
      </c>
      <c r="C26" s="341"/>
      <c r="D26" s="341"/>
      <c r="E26" s="342"/>
      <c r="F26" s="542">
        <v>30.3</v>
      </c>
      <c r="G26" s="542">
        <v>28</v>
      </c>
      <c r="H26" s="542">
        <v>28</v>
      </c>
      <c r="I26" s="542">
        <v>24.6</v>
      </c>
      <c r="J26" s="344">
        <v>24.9</v>
      </c>
      <c r="K26" s="543" t="s">
        <v>348</v>
      </c>
      <c r="L26" s="344">
        <v>5.4000000000000021</v>
      </c>
    </row>
    <row r="27" spans="1:12" ht="15" customHeight="1" x14ac:dyDescent="0.2">
      <c r="A27" s="345"/>
      <c r="B27" s="346" t="s">
        <v>345</v>
      </c>
      <c r="C27" s="341"/>
      <c r="D27" s="341"/>
      <c r="E27" s="342"/>
      <c r="F27" s="542">
        <v>33</v>
      </c>
      <c r="G27" s="542">
        <v>32.799999999999997</v>
      </c>
      <c r="H27" s="542">
        <v>30.4</v>
      </c>
      <c r="I27" s="542">
        <v>29.2</v>
      </c>
      <c r="J27" s="542">
        <v>28.4</v>
      </c>
      <c r="K27" s="543" t="s">
        <v>348</v>
      </c>
      <c r="L27" s="344">
        <v>4.6000000000000014</v>
      </c>
    </row>
    <row r="28" spans="1:12" ht="15" customHeight="1" x14ac:dyDescent="0.2">
      <c r="A28" s="345" t="s">
        <v>105</v>
      </c>
      <c r="B28" s="346" t="s">
        <v>100</v>
      </c>
      <c r="C28" s="341"/>
      <c r="D28" s="341"/>
      <c r="E28" s="342"/>
      <c r="F28" s="542">
        <v>38.1</v>
      </c>
      <c r="G28" s="542">
        <v>41.5</v>
      </c>
      <c r="H28" s="542">
        <v>41.2</v>
      </c>
      <c r="I28" s="542">
        <v>33.700000000000003</v>
      </c>
      <c r="J28" s="542">
        <v>34.6</v>
      </c>
      <c r="K28" s="543" t="s">
        <v>348</v>
      </c>
      <c r="L28" s="344">
        <v>3.5</v>
      </c>
    </row>
    <row r="29" spans="1:12" ht="11.25" x14ac:dyDescent="0.2">
      <c r="A29" s="345"/>
      <c r="B29" s="346" t="s">
        <v>101</v>
      </c>
      <c r="C29" s="341"/>
      <c r="D29" s="341"/>
      <c r="E29" s="342"/>
      <c r="F29" s="542">
        <v>30.1</v>
      </c>
      <c r="G29" s="542">
        <v>25.1</v>
      </c>
      <c r="H29" s="542">
        <v>26.9</v>
      </c>
      <c r="I29" s="542">
        <v>24.6</v>
      </c>
      <c r="J29" s="344">
        <v>25.1</v>
      </c>
      <c r="K29" s="543" t="s">
        <v>348</v>
      </c>
      <c r="L29" s="344">
        <v>5</v>
      </c>
    </row>
    <row r="30" spans="1:12" ht="15" customHeight="1" x14ac:dyDescent="0.2">
      <c r="A30" s="345"/>
      <c r="B30" s="346" t="s">
        <v>102</v>
      </c>
      <c r="C30" s="341"/>
      <c r="D30" s="341"/>
      <c r="E30" s="342"/>
      <c r="F30" s="542">
        <v>26.2</v>
      </c>
      <c r="G30" s="542">
        <v>25.8</v>
      </c>
      <c r="H30" s="542">
        <v>20.399999999999999</v>
      </c>
      <c r="I30" s="542">
        <v>19.8</v>
      </c>
      <c r="J30" s="542">
        <v>18.3</v>
      </c>
      <c r="K30" s="543" t="s">
        <v>348</v>
      </c>
      <c r="L30" s="344">
        <v>7.8999999999999986</v>
      </c>
    </row>
    <row r="31" spans="1:12" ht="15" customHeight="1" x14ac:dyDescent="0.2">
      <c r="A31" s="345"/>
      <c r="B31" s="346" t="s">
        <v>103</v>
      </c>
      <c r="C31" s="341"/>
      <c r="D31" s="341"/>
      <c r="E31" s="342"/>
      <c r="F31" s="542">
        <v>33.299999999999997</v>
      </c>
      <c r="G31" s="542">
        <v>34.299999999999997</v>
      </c>
      <c r="H31" s="542">
        <v>25.9</v>
      </c>
      <c r="I31" s="542">
        <v>46</v>
      </c>
      <c r="J31" s="542">
        <v>28.6</v>
      </c>
      <c r="K31" s="543" t="s">
        <v>348</v>
      </c>
      <c r="L31" s="344">
        <v>4.6999999999999957</v>
      </c>
    </row>
    <row r="32" spans="1:12" ht="15" customHeight="1" x14ac:dyDescent="0.2">
      <c r="A32" s="347" t="s">
        <v>105</v>
      </c>
      <c r="B32" s="348" t="s">
        <v>175</v>
      </c>
      <c r="C32" s="341"/>
      <c r="D32" s="341"/>
      <c r="E32" s="342"/>
      <c r="F32" s="542">
        <v>29.2</v>
      </c>
      <c r="G32" s="542">
        <v>27.9</v>
      </c>
      <c r="H32" s="542">
        <v>26.6</v>
      </c>
      <c r="I32" s="542">
        <v>24</v>
      </c>
      <c r="J32" s="344">
        <v>21.9</v>
      </c>
      <c r="K32" s="543" t="s">
        <v>348</v>
      </c>
      <c r="L32" s="344">
        <v>7.3000000000000007</v>
      </c>
    </row>
    <row r="33" spans="1:12" ht="15" customHeight="1" x14ac:dyDescent="0.2">
      <c r="A33" s="347"/>
      <c r="B33" s="348" t="s">
        <v>176</v>
      </c>
      <c r="C33" s="341"/>
      <c r="D33" s="341"/>
      <c r="E33" s="342"/>
      <c r="F33" s="542">
        <v>35.6</v>
      </c>
      <c r="G33" s="542">
        <v>34.299999999999997</v>
      </c>
      <c r="H33" s="542">
        <v>34.1</v>
      </c>
      <c r="I33" s="542">
        <v>31.8</v>
      </c>
      <c r="J33" s="542">
        <v>35.200000000000003</v>
      </c>
      <c r="K33" s="543" t="s">
        <v>348</v>
      </c>
      <c r="L33" s="344">
        <v>0.39999999999999858</v>
      </c>
    </row>
    <row r="34" spans="1:12" s="349" customFormat="1" ht="15" customHeight="1" x14ac:dyDescent="0.2">
      <c r="A34" s="347" t="s">
        <v>105</v>
      </c>
      <c r="B34" s="348" t="s">
        <v>108</v>
      </c>
      <c r="C34" s="341"/>
      <c r="D34" s="341"/>
      <c r="E34" s="342"/>
      <c r="F34" s="542">
        <v>29.3</v>
      </c>
      <c r="G34" s="542">
        <v>28.1</v>
      </c>
      <c r="H34" s="542">
        <v>22.5</v>
      </c>
      <c r="I34" s="542">
        <v>21.8</v>
      </c>
      <c r="J34" s="542">
        <v>23.3</v>
      </c>
      <c r="K34" s="543" t="s">
        <v>348</v>
      </c>
      <c r="L34" s="344">
        <v>6</v>
      </c>
    </row>
    <row r="35" spans="1:12" s="349" customFormat="1" ht="11.25" x14ac:dyDescent="0.2">
      <c r="A35" s="350"/>
      <c r="B35" s="351" t="s">
        <v>109</v>
      </c>
      <c r="C35" s="352"/>
      <c r="D35" s="352"/>
      <c r="E35" s="353"/>
      <c r="F35" s="544">
        <v>34.700000000000003</v>
      </c>
      <c r="G35" s="544">
        <v>33.1</v>
      </c>
      <c r="H35" s="544">
        <v>37.799999999999997</v>
      </c>
      <c r="I35" s="544">
        <v>33.6</v>
      </c>
      <c r="J35" s="545">
        <v>31.2</v>
      </c>
      <c r="K35" s="546" t="s">
        <v>348</v>
      </c>
      <c r="L35" s="354">
        <v>3.5000000000000036</v>
      </c>
    </row>
    <row r="36" spans="1:12" s="349" customFormat="1" ht="15.95" customHeight="1" x14ac:dyDescent="0.2">
      <c r="A36" s="355" t="s">
        <v>349</v>
      </c>
      <c r="B36" s="356"/>
      <c r="C36" s="357"/>
      <c r="D36" s="356"/>
      <c r="E36" s="358"/>
      <c r="F36" s="547">
        <v>3185</v>
      </c>
      <c r="G36" s="547">
        <v>4142</v>
      </c>
      <c r="H36" s="547">
        <v>3543</v>
      </c>
      <c r="I36" s="547">
        <v>4249</v>
      </c>
      <c r="J36" s="547">
        <v>3161</v>
      </c>
      <c r="K36" s="343">
        <v>24</v>
      </c>
      <c r="L36" s="359">
        <v>0.75925340082252457</v>
      </c>
    </row>
    <row r="37" spans="1:12" s="349" customFormat="1" ht="15.95" customHeight="1" x14ac:dyDescent="0.2">
      <c r="A37" s="360"/>
      <c r="B37" s="361" t="s">
        <v>105</v>
      </c>
      <c r="C37" s="361" t="s">
        <v>350</v>
      </c>
      <c r="D37" s="361"/>
      <c r="E37" s="362"/>
      <c r="F37" s="547">
        <v>999</v>
      </c>
      <c r="G37" s="547">
        <v>1237</v>
      </c>
      <c r="H37" s="547">
        <v>1025</v>
      </c>
      <c r="I37" s="547">
        <v>1121</v>
      </c>
      <c r="J37" s="547">
        <v>835</v>
      </c>
      <c r="K37" s="343">
        <v>164</v>
      </c>
      <c r="L37" s="359">
        <v>19.640718562874252</v>
      </c>
    </row>
    <row r="38" spans="1:12" s="349" customFormat="1" ht="15.95" customHeight="1" x14ac:dyDescent="0.2">
      <c r="A38" s="360"/>
      <c r="B38" s="348" t="s">
        <v>97</v>
      </c>
      <c r="C38" s="348" t="s">
        <v>98</v>
      </c>
      <c r="D38" s="363"/>
      <c r="E38" s="362"/>
      <c r="F38" s="547">
        <v>1905</v>
      </c>
      <c r="G38" s="547">
        <v>2539</v>
      </c>
      <c r="H38" s="547">
        <v>2202</v>
      </c>
      <c r="I38" s="547">
        <v>2625</v>
      </c>
      <c r="J38" s="548">
        <v>1795</v>
      </c>
      <c r="K38" s="343">
        <v>110</v>
      </c>
      <c r="L38" s="359">
        <v>6.1281337047353759</v>
      </c>
    </row>
    <row r="39" spans="1:12" s="349" customFormat="1" ht="15.95" customHeight="1" x14ac:dyDescent="0.2">
      <c r="A39" s="360"/>
      <c r="B39" s="363"/>
      <c r="C39" s="361" t="s">
        <v>351</v>
      </c>
      <c r="D39" s="363"/>
      <c r="E39" s="362"/>
      <c r="F39" s="547">
        <v>577</v>
      </c>
      <c r="G39" s="547">
        <v>712</v>
      </c>
      <c r="H39" s="547">
        <v>617</v>
      </c>
      <c r="I39" s="547">
        <v>647</v>
      </c>
      <c r="J39" s="547">
        <v>447</v>
      </c>
      <c r="K39" s="343">
        <v>130</v>
      </c>
      <c r="L39" s="359">
        <v>29.082774049217001</v>
      </c>
    </row>
    <row r="40" spans="1:12" s="349" customFormat="1" ht="15.95" customHeight="1" x14ac:dyDescent="0.2">
      <c r="A40" s="360"/>
      <c r="B40" s="348"/>
      <c r="C40" s="348" t="s">
        <v>99</v>
      </c>
      <c r="D40" s="363"/>
      <c r="E40" s="362"/>
      <c r="F40" s="547">
        <v>1280</v>
      </c>
      <c r="G40" s="547">
        <v>1603</v>
      </c>
      <c r="H40" s="547">
        <v>1341</v>
      </c>
      <c r="I40" s="547">
        <v>1624</v>
      </c>
      <c r="J40" s="547">
        <v>1366</v>
      </c>
      <c r="K40" s="343">
        <v>-86</v>
      </c>
      <c r="L40" s="359">
        <v>-6.2957540263543192</v>
      </c>
    </row>
    <row r="41" spans="1:12" s="349" customFormat="1" ht="24" customHeight="1" x14ac:dyDescent="0.2">
      <c r="A41" s="360"/>
      <c r="B41" s="363"/>
      <c r="C41" s="361" t="s">
        <v>351</v>
      </c>
      <c r="D41" s="363"/>
      <c r="E41" s="362"/>
      <c r="F41" s="547">
        <v>422</v>
      </c>
      <c r="G41" s="547">
        <v>525</v>
      </c>
      <c r="H41" s="547">
        <v>408</v>
      </c>
      <c r="I41" s="547">
        <v>474</v>
      </c>
      <c r="J41" s="548">
        <v>388</v>
      </c>
      <c r="K41" s="343">
        <v>34</v>
      </c>
      <c r="L41" s="359">
        <v>8.7628865979381452</v>
      </c>
    </row>
    <row r="42" spans="1:12" ht="15" customHeight="1" x14ac:dyDescent="0.2">
      <c r="A42" s="360"/>
      <c r="B42" s="348" t="s">
        <v>105</v>
      </c>
      <c r="C42" s="348" t="s">
        <v>352</v>
      </c>
      <c r="D42" s="363"/>
      <c r="E42" s="362"/>
      <c r="F42" s="547">
        <v>662</v>
      </c>
      <c r="G42" s="547">
        <v>1143</v>
      </c>
      <c r="H42" s="547">
        <v>682</v>
      </c>
      <c r="I42" s="547">
        <v>938</v>
      </c>
      <c r="J42" s="547">
        <v>648</v>
      </c>
      <c r="K42" s="343">
        <v>14</v>
      </c>
      <c r="L42" s="359">
        <v>2.1604938271604937</v>
      </c>
    </row>
    <row r="43" spans="1:12" ht="15" customHeight="1" x14ac:dyDescent="0.2">
      <c r="A43" s="360"/>
      <c r="B43" s="363"/>
      <c r="C43" s="361" t="s">
        <v>351</v>
      </c>
      <c r="D43" s="363"/>
      <c r="E43" s="362"/>
      <c r="F43" s="547">
        <v>252</v>
      </c>
      <c r="G43" s="547">
        <v>474</v>
      </c>
      <c r="H43" s="547">
        <v>281</v>
      </c>
      <c r="I43" s="547">
        <v>316</v>
      </c>
      <c r="J43" s="547">
        <v>224</v>
      </c>
      <c r="K43" s="343">
        <v>28</v>
      </c>
      <c r="L43" s="359">
        <v>12.5</v>
      </c>
    </row>
    <row r="44" spans="1:12" ht="15" customHeight="1" x14ac:dyDescent="0.2">
      <c r="A44" s="360"/>
      <c r="B44" s="348"/>
      <c r="C44" s="346" t="s">
        <v>101</v>
      </c>
      <c r="D44" s="363"/>
      <c r="E44" s="362"/>
      <c r="F44" s="547">
        <v>2149</v>
      </c>
      <c r="G44" s="547">
        <v>2530</v>
      </c>
      <c r="H44" s="547">
        <v>2435</v>
      </c>
      <c r="I44" s="547">
        <v>2794</v>
      </c>
      <c r="J44" s="548">
        <v>2166</v>
      </c>
      <c r="K44" s="343">
        <v>-17</v>
      </c>
      <c r="L44" s="359">
        <v>-0.78485687903970447</v>
      </c>
    </row>
    <row r="45" spans="1:12" ht="15" customHeight="1" x14ac:dyDescent="0.2">
      <c r="A45" s="360"/>
      <c r="B45" s="363"/>
      <c r="C45" s="361" t="s">
        <v>351</v>
      </c>
      <c r="D45" s="363"/>
      <c r="E45" s="362"/>
      <c r="F45" s="547">
        <v>646</v>
      </c>
      <c r="G45" s="547">
        <v>636</v>
      </c>
      <c r="H45" s="547">
        <v>654</v>
      </c>
      <c r="I45" s="547">
        <v>686</v>
      </c>
      <c r="J45" s="547">
        <v>544</v>
      </c>
      <c r="K45" s="343">
        <v>102</v>
      </c>
      <c r="L45" s="359">
        <v>18.75</v>
      </c>
    </row>
    <row r="46" spans="1:12" ht="15" customHeight="1" x14ac:dyDescent="0.2">
      <c r="A46" s="360"/>
      <c r="B46" s="348"/>
      <c r="C46" s="346" t="s">
        <v>102</v>
      </c>
      <c r="D46" s="363"/>
      <c r="E46" s="362"/>
      <c r="F46" s="547">
        <v>332</v>
      </c>
      <c r="G46" s="547">
        <v>399</v>
      </c>
      <c r="H46" s="547">
        <v>372</v>
      </c>
      <c r="I46" s="547">
        <v>454</v>
      </c>
      <c r="J46" s="547">
        <v>312</v>
      </c>
      <c r="K46" s="343">
        <v>20</v>
      </c>
      <c r="L46" s="359">
        <v>6.4102564102564106</v>
      </c>
    </row>
    <row r="47" spans="1:12" ht="15" customHeight="1" x14ac:dyDescent="0.2">
      <c r="A47" s="360"/>
      <c r="B47" s="363"/>
      <c r="C47" s="361" t="s">
        <v>351</v>
      </c>
      <c r="D47" s="363"/>
      <c r="E47" s="362"/>
      <c r="F47" s="547">
        <v>87</v>
      </c>
      <c r="G47" s="547">
        <v>103</v>
      </c>
      <c r="H47" s="547">
        <v>76</v>
      </c>
      <c r="I47" s="547">
        <v>90</v>
      </c>
      <c r="J47" s="548">
        <v>57</v>
      </c>
      <c r="K47" s="343">
        <v>30</v>
      </c>
      <c r="L47" s="359">
        <v>52.631578947368418</v>
      </c>
    </row>
    <row r="48" spans="1:12" ht="15" customHeight="1" x14ac:dyDescent="0.2">
      <c r="A48" s="360"/>
      <c r="B48" s="363"/>
      <c r="C48" s="346" t="s">
        <v>103</v>
      </c>
      <c r="D48" s="364"/>
      <c r="E48" s="365"/>
      <c r="F48" s="547">
        <v>42</v>
      </c>
      <c r="G48" s="547">
        <v>70</v>
      </c>
      <c r="H48" s="547">
        <v>54</v>
      </c>
      <c r="I48" s="547">
        <v>63</v>
      </c>
      <c r="J48" s="547">
        <v>35</v>
      </c>
      <c r="K48" s="343">
        <v>7</v>
      </c>
      <c r="L48" s="359">
        <v>20</v>
      </c>
    </row>
    <row r="49" spans="1:12" ht="15" customHeight="1" x14ac:dyDescent="0.2">
      <c r="A49" s="360"/>
      <c r="B49" s="363"/>
      <c r="C49" s="361" t="s">
        <v>351</v>
      </c>
      <c r="D49" s="363"/>
      <c r="E49" s="362"/>
      <c r="F49" s="547">
        <v>14</v>
      </c>
      <c r="G49" s="547">
        <v>24</v>
      </c>
      <c r="H49" s="547">
        <v>14</v>
      </c>
      <c r="I49" s="547">
        <v>29</v>
      </c>
      <c r="J49" s="547">
        <v>10</v>
      </c>
      <c r="K49" s="343">
        <v>4</v>
      </c>
      <c r="L49" s="359">
        <v>40</v>
      </c>
    </row>
    <row r="50" spans="1:12" ht="15" customHeight="1" x14ac:dyDescent="0.2">
      <c r="A50" s="360"/>
      <c r="B50" s="348" t="s">
        <v>105</v>
      </c>
      <c r="C50" s="361" t="s">
        <v>175</v>
      </c>
      <c r="D50" s="363"/>
      <c r="E50" s="362"/>
      <c r="F50" s="547">
        <v>2121</v>
      </c>
      <c r="G50" s="547">
        <v>2879</v>
      </c>
      <c r="H50" s="547">
        <v>2431</v>
      </c>
      <c r="I50" s="547">
        <v>2974</v>
      </c>
      <c r="J50" s="548">
        <v>2087</v>
      </c>
      <c r="K50" s="343">
        <v>34</v>
      </c>
      <c r="L50" s="359">
        <v>1.6291327264015334</v>
      </c>
    </row>
    <row r="51" spans="1:12" ht="15" customHeight="1" x14ac:dyDescent="0.2">
      <c r="A51" s="360"/>
      <c r="B51" s="363"/>
      <c r="C51" s="361" t="s">
        <v>351</v>
      </c>
      <c r="D51" s="363"/>
      <c r="E51" s="362"/>
      <c r="F51" s="547">
        <v>620</v>
      </c>
      <c r="G51" s="547">
        <v>804</v>
      </c>
      <c r="H51" s="547">
        <v>646</v>
      </c>
      <c r="I51" s="547">
        <v>715</v>
      </c>
      <c r="J51" s="547">
        <v>457</v>
      </c>
      <c r="K51" s="343">
        <v>163</v>
      </c>
      <c r="L51" s="359">
        <v>35.667396061269145</v>
      </c>
    </row>
    <row r="52" spans="1:12" ht="15" customHeight="1" x14ac:dyDescent="0.2">
      <c r="A52" s="360"/>
      <c r="B52" s="348"/>
      <c r="C52" s="361" t="s">
        <v>176</v>
      </c>
      <c r="D52" s="363"/>
      <c r="E52" s="362"/>
      <c r="F52" s="547">
        <v>1064</v>
      </c>
      <c r="G52" s="547">
        <v>1263</v>
      </c>
      <c r="H52" s="547">
        <v>1112</v>
      </c>
      <c r="I52" s="547">
        <v>1275</v>
      </c>
      <c r="J52" s="547">
        <v>1074</v>
      </c>
      <c r="K52" s="343">
        <v>-10</v>
      </c>
      <c r="L52" s="359">
        <v>-0.93109869646182497</v>
      </c>
    </row>
    <row r="53" spans="1:12" s="114" customFormat="1" ht="11.25" customHeight="1" x14ac:dyDescent="0.2">
      <c r="A53" s="360"/>
      <c r="B53" s="363"/>
      <c r="C53" s="361" t="s">
        <v>351</v>
      </c>
      <c r="D53" s="363"/>
      <c r="E53" s="362"/>
      <c r="F53" s="547">
        <v>379</v>
      </c>
      <c r="G53" s="547">
        <v>433</v>
      </c>
      <c r="H53" s="547">
        <v>379</v>
      </c>
      <c r="I53" s="547">
        <v>406</v>
      </c>
      <c r="J53" s="548">
        <v>378</v>
      </c>
      <c r="K53" s="343">
        <v>1</v>
      </c>
      <c r="L53" s="359">
        <v>0.26455026455026454</v>
      </c>
    </row>
    <row r="54" spans="1:12" s="180" customFormat="1" ht="12.75" customHeight="1" x14ac:dyDescent="0.2">
      <c r="A54" s="360"/>
      <c r="B54" s="348" t="s">
        <v>105</v>
      </c>
      <c r="C54" s="348" t="s">
        <v>108</v>
      </c>
      <c r="D54" s="363"/>
      <c r="E54" s="362"/>
      <c r="F54" s="547">
        <v>1970</v>
      </c>
      <c r="G54" s="547">
        <v>2687</v>
      </c>
      <c r="H54" s="547">
        <v>2057</v>
      </c>
      <c r="I54" s="547">
        <v>2583</v>
      </c>
      <c r="J54" s="547">
        <v>1932</v>
      </c>
      <c r="K54" s="343">
        <v>38</v>
      </c>
      <c r="L54" s="359">
        <v>1.9668737060041408</v>
      </c>
    </row>
    <row r="55" spans="1:12" ht="11.25" x14ac:dyDescent="0.2">
      <c r="A55" s="360"/>
      <c r="B55" s="363"/>
      <c r="C55" s="361" t="s">
        <v>351</v>
      </c>
      <c r="D55" s="363"/>
      <c r="E55" s="362"/>
      <c r="F55" s="547">
        <v>577</v>
      </c>
      <c r="G55" s="547">
        <v>756</v>
      </c>
      <c r="H55" s="547">
        <v>463</v>
      </c>
      <c r="I55" s="547">
        <v>562</v>
      </c>
      <c r="J55" s="547">
        <v>451</v>
      </c>
      <c r="K55" s="343">
        <v>126</v>
      </c>
      <c r="L55" s="359">
        <v>27.937915742793791</v>
      </c>
    </row>
    <row r="56" spans="1:12" ht="14.25" customHeight="1" x14ac:dyDescent="0.2">
      <c r="A56" s="360"/>
      <c r="B56" s="363"/>
      <c r="C56" s="348" t="s">
        <v>109</v>
      </c>
      <c r="D56" s="363"/>
      <c r="E56" s="362"/>
      <c r="F56" s="547">
        <v>1215</v>
      </c>
      <c r="G56" s="547">
        <v>1455</v>
      </c>
      <c r="H56" s="547">
        <v>1486</v>
      </c>
      <c r="I56" s="547">
        <v>1666</v>
      </c>
      <c r="J56" s="547">
        <v>1229</v>
      </c>
      <c r="K56" s="343">
        <v>-14</v>
      </c>
      <c r="L56" s="359">
        <v>-1.1391375101708707</v>
      </c>
    </row>
    <row r="57" spans="1:12" ht="18.75" customHeight="1" x14ac:dyDescent="0.2">
      <c r="A57" s="366"/>
      <c r="B57" s="367"/>
      <c r="C57" s="368" t="s">
        <v>351</v>
      </c>
      <c r="D57" s="367"/>
      <c r="E57" s="369"/>
      <c r="F57" s="408">
        <v>422</v>
      </c>
      <c r="G57" s="549">
        <v>481</v>
      </c>
      <c r="H57" s="549">
        <v>562</v>
      </c>
      <c r="I57" s="549">
        <v>559</v>
      </c>
      <c r="J57" s="549">
        <v>384</v>
      </c>
      <c r="K57" s="550">
        <v>38</v>
      </c>
      <c r="L57" s="370">
        <v>9.8958333333333339</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8A78-60D1-4066-A526-EEA398B4C9F1}">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3365</v>
      </c>
      <c r="E11" s="79">
        <v>5425</v>
      </c>
      <c r="F11" s="79">
        <v>3629</v>
      </c>
      <c r="G11" s="79">
        <v>4355</v>
      </c>
      <c r="H11" s="105">
        <v>3309</v>
      </c>
      <c r="I11" s="80">
        <v>56</v>
      </c>
      <c r="J11" s="81">
        <v>1.6923541855545483</v>
      </c>
    </row>
    <row r="12" spans="1:15" ht="24.95" customHeight="1" x14ac:dyDescent="0.2">
      <c r="A12" s="158" t="s">
        <v>124</v>
      </c>
      <c r="B12" s="159" t="s">
        <v>125</v>
      </c>
      <c r="C12" s="78">
        <v>0.92124814264487365</v>
      </c>
      <c r="D12" s="80">
        <v>31</v>
      </c>
      <c r="E12" s="79">
        <v>68</v>
      </c>
      <c r="F12" s="79">
        <v>38</v>
      </c>
      <c r="G12" s="79">
        <v>55</v>
      </c>
      <c r="H12" s="105">
        <v>31</v>
      </c>
      <c r="I12" s="80">
        <v>0</v>
      </c>
      <c r="J12" s="81">
        <v>0</v>
      </c>
    </row>
    <row r="13" spans="1:15" ht="24.95" customHeight="1" x14ac:dyDescent="0.2">
      <c r="A13" s="158" t="s">
        <v>126</v>
      </c>
      <c r="B13" s="164" t="s">
        <v>208</v>
      </c>
      <c r="C13" s="78">
        <v>0.62407132243684993</v>
      </c>
      <c r="D13" s="80">
        <v>21</v>
      </c>
      <c r="E13" s="79">
        <v>68</v>
      </c>
      <c r="F13" s="79">
        <v>24</v>
      </c>
      <c r="G13" s="79">
        <v>49</v>
      </c>
      <c r="H13" s="105">
        <v>33</v>
      </c>
      <c r="I13" s="80">
        <v>-12</v>
      </c>
      <c r="J13" s="81">
        <v>-36.363636363636367</v>
      </c>
    </row>
    <row r="14" spans="1:15" s="180" customFormat="1" ht="24.95" customHeight="1" x14ac:dyDescent="0.2">
      <c r="A14" s="158" t="s">
        <v>209</v>
      </c>
      <c r="B14" s="164" t="s">
        <v>129</v>
      </c>
      <c r="C14" s="78">
        <v>20.237741456166418</v>
      </c>
      <c r="D14" s="80">
        <v>681</v>
      </c>
      <c r="E14" s="79">
        <v>1138</v>
      </c>
      <c r="F14" s="79">
        <v>675</v>
      </c>
      <c r="G14" s="79">
        <v>802</v>
      </c>
      <c r="H14" s="105">
        <v>595</v>
      </c>
      <c r="I14" s="80">
        <v>86</v>
      </c>
      <c r="J14" s="81">
        <v>14.453781512605042</v>
      </c>
      <c r="K14" s="53"/>
      <c r="L14" s="53"/>
      <c r="M14" s="53"/>
      <c r="N14" s="53"/>
      <c r="O14" s="53"/>
    </row>
    <row r="15" spans="1:15" ht="24.95" customHeight="1" x14ac:dyDescent="0.2">
      <c r="A15" s="158" t="s">
        <v>210</v>
      </c>
      <c r="B15" s="164" t="s">
        <v>211</v>
      </c>
      <c r="C15" s="78">
        <v>3.387815750371471</v>
      </c>
      <c r="D15" s="80">
        <v>114</v>
      </c>
      <c r="E15" s="79">
        <v>148</v>
      </c>
      <c r="F15" s="79">
        <v>101</v>
      </c>
      <c r="G15" s="79">
        <v>133</v>
      </c>
      <c r="H15" s="105">
        <v>187</v>
      </c>
      <c r="I15" s="80">
        <v>-73</v>
      </c>
      <c r="J15" s="81">
        <v>-39.037433155080215</v>
      </c>
    </row>
    <row r="16" spans="1:15" s="180" customFormat="1" ht="24.95" customHeight="1" x14ac:dyDescent="0.2">
      <c r="A16" s="158" t="s">
        <v>212</v>
      </c>
      <c r="B16" s="164" t="s">
        <v>133</v>
      </c>
      <c r="C16" s="78">
        <v>10.104011887072808</v>
      </c>
      <c r="D16" s="80">
        <v>340</v>
      </c>
      <c r="E16" s="79">
        <v>807</v>
      </c>
      <c r="F16" s="79">
        <v>474</v>
      </c>
      <c r="G16" s="79">
        <v>553</v>
      </c>
      <c r="H16" s="105">
        <v>336</v>
      </c>
      <c r="I16" s="80">
        <v>4</v>
      </c>
      <c r="J16" s="81">
        <v>1.1904761904761905</v>
      </c>
      <c r="K16" s="53"/>
      <c r="L16" s="53"/>
      <c r="M16" s="53"/>
      <c r="N16" s="53"/>
      <c r="O16" s="53"/>
    </row>
    <row r="17" spans="1:15" ht="24.95" customHeight="1" x14ac:dyDescent="0.2">
      <c r="A17" s="158" t="s">
        <v>134</v>
      </c>
      <c r="B17" s="164" t="s">
        <v>214</v>
      </c>
      <c r="C17" s="78">
        <v>6.7459138187221397</v>
      </c>
      <c r="D17" s="80">
        <v>227</v>
      </c>
      <c r="E17" s="79">
        <v>183</v>
      </c>
      <c r="F17" s="79">
        <v>100</v>
      </c>
      <c r="G17" s="79">
        <v>116</v>
      </c>
      <c r="H17" s="105">
        <v>72</v>
      </c>
      <c r="I17" s="80">
        <v>155</v>
      </c>
      <c r="J17" s="81">
        <v>215.27777777777777</v>
      </c>
    </row>
    <row r="18" spans="1:15" s="180" customFormat="1" ht="24.95" customHeight="1" x14ac:dyDescent="0.2">
      <c r="A18" s="167" t="s">
        <v>136</v>
      </c>
      <c r="B18" s="168" t="s">
        <v>137</v>
      </c>
      <c r="C18" s="78">
        <v>9.4502228826151562</v>
      </c>
      <c r="D18" s="80">
        <v>318</v>
      </c>
      <c r="E18" s="79">
        <v>618</v>
      </c>
      <c r="F18" s="79">
        <v>497</v>
      </c>
      <c r="G18" s="79">
        <v>505</v>
      </c>
      <c r="H18" s="105">
        <v>305</v>
      </c>
      <c r="I18" s="80">
        <v>13</v>
      </c>
      <c r="J18" s="81">
        <v>4.2622950819672134</v>
      </c>
      <c r="K18" s="53"/>
      <c r="L18" s="53"/>
      <c r="M18" s="53"/>
      <c r="N18" s="53"/>
      <c r="O18" s="53"/>
    </row>
    <row r="19" spans="1:15" ht="24.95" customHeight="1" x14ac:dyDescent="0.2">
      <c r="A19" s="158" t="s">
        <v>138</v>
      </c>
      <c r="B19" s="164" t="s">
        <v>139</v>
      </c>
      <c r="C19" s="78">
        <v>15.690936106983655</v>
      </c>
      <c r="D19" s="80">
        <v>528</v>
      </c>
      <c r="E19" s="79">
        <v>725</v>
      </c>
      <c r="F19" s="79">
        <v>454</v>
      </c>
      <c r="G19" s="79">
        <v>548</v>
      </c>
      <c r="H19" s="105">
        <v>552</v>
      </c>
      <c r="I19" s="80">
        <v>-24</v>
      </c>
      <c r="J19" s="81">
        <v>-4.3478260869565215</v>
      </c>
    </row>
    <row r="20" spans="1:15" s="180" customFormat="1" ht="24.95" customHeight="1" x14ac:dyDescent="0.2">
      <c r="A20" s="158" t="s">
        <v>140</v>
      </c>
      <c r="B20" s="164" t="s">
        <v>141</v>
      </c>
      <c r="C20" s="78">
        <v>8.618127786032689</v>
      </c>
      <c r="D20" s="80">
        <v>290</v>
      </c>
      <c r="E20" s="79">
        <v>455</v>
      </c>
      <c r="F20" s="79">
        <v>373</v>
      </c>
      <c r="G20" s="79">
        <v>611</v>
      </c>
      <c r="H20" s="105">
        <v>349</v>
      </c>
      <c r="I20" s="80">
        <v>-59</v>
      </c>
      <c r="J20" s="81">
        <v>-16.905444126074499</v>
      </c>
      <c r="K20" s="53"/>
      <c r="L20" s="53"/>
      <c r="M20" s="53"/>
      <c r="N20" s="53"/>
      <c r="O20" s="53"/>
    </row>
    <row r="21" spans="1:15" ht="24.95" customHeight="1" x14ac:dyDescent="0.2">
      <c r="A21" s="167" t="s">
        <v>142</v>
      </c>
      <c r="B21" s="168" t="s">
        <v>143</v>
      </c>
      <c r="C21" s="78">
        <v>4.3387815750371468</v>
      </c>
      <c r="D21" s="80">
        <v>146</v>
      </c>
      <c r="E21" s="79">
        <v>165</v>
      </c>
      <c r="F21" s="79">
        <v>179</v>
      </c>
      <c r="G21" s="79">
        <v>191</v>
      </c>
      <c r="H21" s="105">
        <v>142</v>
      </c>
      <c r="I21" s="80">
        <v>4</v>
      </c>
      <c r="J21" s="81">
        <v>2.816901408450704</v>
      </c>
    </row>
    <row r="22" spans="1:15" ht="24.95" customHeight="1" x14ac:dyDescent="0.2">
      <c r="A22" s="167" t="s">
        <v>144</v>
      </c>
      <c r="B22" s="164" t="s">
        <v>145</v>
      </c>
      <c r="C22" s="78">
        <v>1.2184249628528974</v>
      </c>
      <c r="D22" s="80">
        <v>41</v>
      </c>
      <c r="E22" s="79">
        <v>65</v>
      </c>
      <c r="F22" s="79">
        <v>36</v>
      </c>
      <c r="G22" s="79">
        <v>56</v>
      </c>
      <c r="H22" s="105">
        <v>38</v>
      </c>
      <c r="I22" s="80">
        <v>3</v>
      </c>
      <c r="J22" s="81">
        <v>7.8947368421052628</v>
      </c>
    </row>
    <row r="23" spans="1:15" ht="24.95" customHeight="1" x14ac:dyDescent="0.2">
      <c r="A23" s="158" t="s">
        <v>146</v>
      </c>
      <c r="B23" s="164" t="s">
        <v>147</v>
      </c>
      <c r="C23" s="78">
        <v>0.89153046062407137</v>
      </c>
      <c r="D23" s="80">
        <v>30</v>
      </c>
      <c r="E23" s="79">
        <v>70</v>
      </c>
      <c r="F23" s="79">
        <v>38</v>
      </c>
      <c r="G23" s="79">
        <v>41</v>
      </c>
      <c r="H23" s="105">
        <v>22</v>
      </c>
      <c r="I23" s="80">
        <v>8</v>
      </c>
      <c r="J23" s="81">
        <v>36.363636363636367</v>
      </c>
    </row>
    <row r="24" spans="1:15" ht="24.95" customHeight="1" x14ac:dyDescent="0.2">
      <c r="A24" s="158" t="s">
        <v>148</v>
      </c>
      <c r="B24" s="164" t="s">
        <v>215</v>
      </c>
      <c r="C24" s="78">
        <v>3.0609212481426447</v>
      </c>
      <c r="D24" s="80">
        <v>103</v>
      </c>
      <c r="E24" s="79">
        <v>150</v>
      </c>
      <c r="F24" s="79">
        <v>160</v>
      </c>
      <c r="G24" s="79">
        <v>121</v>
      </c>
      <c r="H24" s="105">
        <v>90</v>
      </c>
      <c r="I24" s="80">
        <v>13</v>
      </c>
      <c r="J24" s="81">
        <v>14.444444444444445</v>
      </c>
    </row>
    <row r="25" spans="1:15" ht="24.95" customHeight="1" x14ac:dyDescent="0.2">
      <c r="A25" s="158" t="s">
        <v>150</v>
      </c>
      <c r="B25" s="171" t="s">
        <v>151</v>
      </c>
      <c r="C25" s="78">
        <v>13.491827637444279</v>
      </c>
      <c r="D25" s="80">
        <v>454</v>
      </c>
      <c r="E25" s="79">
        <v>674</v>
      </c>
      <c r="F25" s="79">
        <v>522</v>
      </c>
      <c r="G25" s="79">
        <v>522</v>
      </c>
      <c r="H25" s="105">
        <v>421</v>
      </c>
      <c r="I25" s="80">
        <v>33</v>
      </c>
      <c r="J25" s="81">
        <v>7.8384798099762474</v>
      </c>
    </row>
    <row r="26" spans="1:15" ht="24.95" customHeight="1" x14ac:dyDescent="0.2">
      <c r="A26" s="158" t="s">
        <v>217</v>
      </c>
      <c r="B26" s="171" t="s">
        <v>153</v>
      </c>
      <c r="C26" s="78">
        <v>5.8841010401188711</v>
      </c>
      <c r="D26" s="80">
        <v>198</v>
      </c>
      <c r="E26" s="79">
        <v>375</v>
      </c>
      <c r="F26" s="79">
        <v>251</v>
      </c>
      <c r="G26" s="79">
        <v>184</v>
      </c>
      <c r="H26" s="105">
        <v>124</v>
      </c>
      <c r="I26" s="80">
        <v>74</v>
      </c>
      <c r="J26" s="81">
        <v>59.677419354838712</v>
      </c>
    </row>
    <row r="27" spans="1:15" ht="24.95" customHeight="1" x14ac:dyDescent="0.2">
      <c r="A27" s="167">
        <v>782.78300000000002</v>
      </c>
      <c r="B27" s="170" t="s">
        <v>154</v>
      </c>
      <c r="C27" s="78">
        <v>7.6077265973254082</v>
      </c>
      <c r="D27" s="80">
        <v>256</v>
      </c>
      <c r="E27" s="79">
        <v>299</v>
      </c>
      <c r="F27" s="79">
        <v>271</v>
      </c>
      <c r="G27" s="79">
        <v>338</v>
      </c>
      <c r="H27" s="105">
        <v>297</v>
      </c>
      <c r="I27" s="80">
        <v>-41</v>
      </c>
      <c r="J27" s="81">
        <v>-13.804713804713804</v>
      </c>
    </row>
    <row r="28" spans="1:15" ht="24.95" customHeight="1" x14ac:dyDescent="0.2">
      <c r="A28" s="158" t="s">
        <v>155</v>
      </c>
      <c r="B28" s="164" t="s">
        <v>156</v>
      </c>
      <c r="C28" s="78">
        <v>4.3684992570579491</v>
      </c>
      <c r="D28" s="80">
        <v>147</v>
      </c>
      <c r="E28" s="79">
        <v>218</v>
      </c>
      <c r="F28" s="79">
        <v>97</v>
      </c>
      <c r="G28" s="79">
        <v>192</v>
      </c>
      <c r="H28" s="105">
        <v>109</v>
      </c>
      <c r="I28" s="80">
        <v>38</v>
      </c>
      <c r="J28" s="81">
        <v>34.862385321100916</v>
      </c>
    </row>
    <row r="29" spans="1:15" ht="24.95" customHeight="1" x14ac:dyDescent="0.2">
      <c r="A29" s="158" t="s">
        <v>157</v>
      </c>
      <c r="B29" s="164" t="s">
        <v>158</v>
      </c>
      <c r="C29" s="78">
        <v>2.2288261515601784</v>
      </c>
      <c r="D29" s="80">
        <v>75</v>
      </c>
      <c r="E29" s="79">
        <v>246</v>
      </c>
      <c r="F29" s="79">
        <v>51</v>
      </c>
      <c r="G29" s="79">
        <v>115</v>
      </c>
      <c r="H29" s="105">
        <v>95</v>
      </c>
      <c r="I29" s="80">
        <v>-20</v>
      </c>
      <c r="J29" s="81">
        <v>-21.05263157894737</v>
      </c>
    </row>
    <row r="30" spans="1:15" ht="24.95" customHeight="1" x14ac:dyDescent="0.2">
      <c r="A30" s="158">
        <v>86</v>
      </c>
      <c r="B30" s="164" t="s">
        <v>159</v>
      </c>
      <c r="C30" s="78">
        <v>5.8246656760772657</v>
      </c>
      <c r="D30" s="80">
        <v>196</v>
      </c>
      <c r="E30" s="79">
        <v>301</v>
      </c>
      <c r="F30" s="79">
        <v>158</v>
      </c>
      <c r="G30" s="79">
        <v>183</v>
      </c>
      <c r="H30" s="105">
        <v>201</v>
      </c>
      <c r="I30" s="80">
        <v>-5</v>
      </c>
      <c r="J30" s="81">
        <v>-2.4875621890547261</v>
      </c>
    </row>
    <row r="31" spans="1:15" ht="24.95" customHeight="1" x14ac:dyDescent="0.2">
      <c r="A31" s="158">
        <v>87.88</v>
      </c>
      <c r="B31" s="171" t="s">
        <v>160</v>
      </c>
      <c r="C31" s="78">
        <v>6.1515601783060925</v>
      </c>
      <c r="D31" s="80">
        <v>207</v>
      </c>
      <c r="E31" s="79">
        <v>335</v>
      </c>
      <c r="F31" s="79">
        <v>216</v>
      </c>
      <c r="G31" s="79">
        <v>266</v>
      </c>
      <c r="H31" s="105">
        <v>230</v>
      </c>
      <c r="I31" s="80">
        <v>-23</v>
      </c>
      <c r="J31" s="81">
        <v>-10</v>
      </c>
    </row>
    <row r="32" spans="1:15" ht="24.95" customHeight="1" x14ac:dyDescent="0.2">
      <c r="A32" s="158" t="s">
        <v>161</v>
      </c>
      <c r="B32" s="164" t="s">
        <v>162</v>
      </c>
      <c r="C32" s="78">
        <v>2.8826151560178306</v>
      </c>
      <c r="D32" s="80">
        <v>97</v>
      </c>
      <c r="E32" s="79">
        <v>129</v>
      </c>
      <c r="F32" s="79">
        <v>111</v>
      </c>
      <c r="G32" s="79">
        <v>98</v>
      </c>
      <c r="H32" s="105">
        <v>96</v>
      </c>
      <c r="I32" s="80">
        <v>1</v>
      </c>
      <c r="J32" s="81">
        <v>1.0416666666666667</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0.92124814264487365</v>
      </c>
      <c r="D35" s="80">
        <v>31</v>
      </c>
      <c r="E35" s="79">
        <v>68</v>
      </c>
      <c r="F35" s="79">
        <v>38</v>
      </c>
      <c r="G35" s="79">
        <v>55</v>
      </c>
      <c r="H35" s="105">
        <v>31</v>
      </c>
      <c r="I35" s="80">
        <v>0</v>
      </c>
      <c r="J35" s="81">
        <v>0</v>
      </c>
    </row>
    <row r="36" spans="1:10" ht="24.95" customHeight="1" x14ac:dyDescent="0.2">
      <c r="A36" s="239" t="s">
        <v>165</v>
      </c>
      <c r="B36" s="240" t="s">
        <v>166</v>
      </c>
      <c r="C36" s="78">
        <v>30.312035661218424</v>
      </c>
      <c r="D36" s="80">
        <v>1020</v>
      </c>
      <c r="E36" s="79">
        <v>1824</v>
      </c>
      <c r="F36" s="79">
        <v>1196</v>
      </c>
      <c r="G36" s="79">
        <v>1356</v>
      </c>
      <c r="H36" s="105">
        <v>933</v>
      </c>
      <c r="I36" s="80">
        <v>87</v>
      </c>
      <c r="J36" s="81">
        <v>9.32475884244373</v>
      </c>
    </row>
    <row r="37" spans="1:10" ht="24.95" customHeight="1" x14ac:dyDescent="0.2">
      <c r="A37" s="241" t="s">
        <v>167</v>
      </c>
      <c r="B37" s="242" t="s">
        <v>168</v>
      </c>
      <c r="C37" s="90">
        <v>68.766716196136699</v>
      </c>
      <c r="D37" s="108">
        <v>2314</v>
      </c>
      <c r="E37" s="109">
        <v>3533</v>
      </c>
      <c r="F37" s="109">
        <v>2395</v>
      </c>
      <c r="G37" s="109">
        <v>2944</v>
      </c>
      <c r="H37" s="110">
        <v>2345</v>
      </c>
      <c r="I37" s="108">
        <v>-31</v>
      </c>
      <c r="J37" s="111">
        <v>-1.3219616204690832</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7EB4C-81F2-495C-9DBA-8B3A12BB4F63}">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3365</v>
      </c>
      <c r="F11" s="295">
        <v>5425</v>
      </c>
      <c r="G11" s="295">
        <v>3629</v>
      </c>
      <c r="H11" s="295">
        <v>4355</v>
      </c>
      <c r="I11" s="249">
        <v>3309</v>
      </c>
      <c r="J11" s="250">
        <v>56</v>
      </c>
      <c r="K11" s="251">
        <v>1.6923541855545483</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31.203566121842496</v>
      </c>
      <c r="E13" s="260">
        <v>1050</v>
      </c>
      <c r="F13" s="261">
        <v>1434</v>
      </c>
      <c r="G13" s="261">
        <v>1184</v>
      </c>
      <c r="H13" s="261">
        <v>1396</v>
      </c>
      <c r="I13" s="262">
        <v>1106</v>
      </c>
      <c r="J13" s="260">
        <v>-56</v>
      </c>
      <c r="K13" s="263">
        <v>-5.0632911392405067</v>
      </c>
    </row>
    <row r="14" spans="1:15" ht="15.95" customHeight="1" x14ac:dyDescent="0.2">
      <c r="A14" s="256" t="s">
        <v>224</v>
      </c>
      <c r="B14" s="257"/>
      <c r="C14" s="258"/>
      <c r="D14" s="259">
        <v>52.243684992570579</v>
      </c>
      <c r="E14" s="260">
        <v>1758</v>
      </c>
      <c r="F14" s="261">
        <v>3252</v>
      </c>
      <c r="G14" s="261">
        <v>1893</v>
      </c>
      <c r="H14" s="261">
        <v>2188</v>
      </c>
      <c r="I14" s="262">
        <v>1660</v>
      </c>
      <c r="J14" s="260">
        <v>98</v>
      </c>
      <c r="K14" s="263">
        <v>5.903614457831325</v>
      </c>
    </row>
    <row r="15" spans="1:15" ht="15.95" customHeight="1" x14ac:dyDescent="0.2">
      <c r="A15" s="256" t="s">
        <v>225</v>
      </c>
      <c r="B15" s="257"/>
      <c r="C15" s="258"/>
      <c r="D15" s="259">
        <v>10.401188707280832</v>
      </c>
      <c r="E15" s="260">
        <v>350</v>
      </c>
      <c r="F15" s="261">
        <v>488</v>
      </c>
      <c r="G15" s="261">
        <v>369</v>
      </c>
      <c r="H15" s="261">
        <v>446</v>
      </c>
      <c r="I15" s="262">
        <v>334</v>
      </c>
      <c r="J15" s="260">
        <v>16</v>
      </c>
      <c r="K15" s="263">
        <v>4.7904191616766463</v>
      </c>
    </row>
    <row r="16" spans="1:15" ht="15.95" customHeight="1" x14ac:dyDescent="0.2">
      <c r="A16" s="256" t="s">
        <v>226</v>
      </c>
      <c r="B16" s="257"/>
      <c r="C16" s="258"/>
      <c r="D16" s="259">
        <v>6.1515601783060925</v>
      </c>
      <c r="E16" s="260">
        <v>207</v>
      </c>
      <c r="F16" s="261">
        <v>251</v>
      </c>
      <c r="G16" s="261">
        <v>182</v>
      </c>
      <c r="H16" s="261">
        <v>325</v>
      </c>
      <c r="I16" s="262">
        <v>209</v>
      </c>
      <c r="J16" s="260">
        <v>-2</v>
      </c>
      <c r="K16" s="263">
        <v>-0.9569377990430622</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1.4264487369985142</v>
      </c>
      <c r="E18" s="552">
        <v>48</v>
      </c>
      <c r="F18" s="554">
        <v>71</v>
      </c>
      <c r="G18" s="554">
        <v>50</v>
      </c>
      <c r="H18" s="554">
        <v>48</v>
      </c>
      <c r="I18" s="556">
        <v>35</v>
      </c>
      <c r="J18" s="260">
        <v>13</v>
      </c>
      <c r="K18" s="263">
        <v>37.142857142857146</v>
      </c>
    </row>
    <row r="19" spans="1:11" ht="13.5" customHeight="1" x14ac:dyDescent="0.2">
      <c r="A19" s="256" t="s">
        <v>235</v>
      </c>
      <c r="B19" s="257" t="s">
        <v>236</v>
      </c>
      <c r="C19" s="258"/>
      <c r="D19" s="259">
        <v>1.0698365527488856</v>
      </c>
      <c r="E19" s="552">
        <v>36</v>
      </c>
      <c r="F19" s="554">
        <v>55</v>
      </c>
      <c r="G19" s="554">
        <v>32</v>
      </c>
      <c r="H19" s="554">
        <v>37</v>
      </c>
      <c r="I19" s="556">
        <v>24</v>
      </c>
      <c r="J19" s="260">
        <v>12</v>
      </c>
      <c r="K19" s="263">
        <v>50</v>
      </c>
    </row>
    <row r="20" spans="1:11" ht="13.5" customHeight="1" x14ac:dyDescent="0.2">
      <c r="A20" s="256">
        <v>12</v>
      </c>
      <c r="B20" s="257" t="s">
        <v>237</v>
      </c>
      <c r="C20" s="258"/>
      <c r="D20" s="259">
        <v>0.44576523031203569</v>
      </c>
      <c r="E20" s="552">
        <v>15</v>
      </c>
      <c r="F20" s="554">
        <v>54</v>
      </c>
      <c r="G20" s="554">
        <v>28</v>
      </c>
      <c r="H20" s="554">
        <v>42</v>
      </c>
      <c r="I20" s="556">
        <v>20</v>
      </c>
      <c r="J20" s="260">
        <v>-5</v>
      </c>
      <c r="K20" s="263">
        <v>-25</v>
      </c>
    </row>
    <row r="21" spans="1:11" ht="13.5" customHeight="1" x14ac:dyDescent="0.2">
      <c r="A21" s="256">
        <v>21</v>
      </c>
      <c r="B21" s="257" t="s">
        <v>238</v>
      </c>
      <c r="C21" s="258"/>
      <c r="D21" s="259">
        <v>0.68350668647845469</v>
      </c>
      <c r="E21" s="552">
        <v>23</v>
      </c>
      <c r="F21" s="554">
        <v>29</v>
      </c>
      <c r="G21" s="554">
        <v>14</v>
      </c>
      <c r="H21" s="554">
        <v>15</v>
      </c>
      <c r="I21" s="556">
        <v>15</v>
      </c>
      <c r="J21" s="260">
        <v>8</v>
      </c>
      <c r="K21" s="263">
        <v>53.333333333333336</v>
      </c>
    </row>
    <row r="22" spans="1:11" ht="13.5" customHeight="1" x14ac:dyDescent="0.2">
      <c r="A22" s="256">
        <v>22</v>
      </c>
      <c r="B22" s="257" t="s">
        <v>239</v>
      </c>
      <c r="C22" s="258"/>
      <c r="D22" s="259">
        <v>3.6849925705794946</v>
      </c>
      <c r="E22" s="260">
        <v>124</v>
      </c>
      <c r="F22" s="261">
        <v>146</v>
      </c>
      <c r="G22" s="554">
        <v>93</v>
      </c>
      <c r="H22" s="261">
        <v>104</v>
      </c>
      <c r="I22" s="556">
        <v>78</v>
      </c>
      <c r="J22" s="260">
        <v>46</v>
      </c>
      <c r="K22" s="263">
        <v>58.974358974358971</v>
      </c>
    </row>
    <row r="23" spans="1:11" ht="13.5" customHeight="1" x14ac:dyDescent="0.2">
      <c r="A23" s="256">
        <v>23</v>
      </c>
      <c r="B23" s="257" t="s">
        <v>240</v>
      </c>
      <c r="C23" s="258"/>
      <c r="D23" s="259">
        <v>0.4160475482912333</v>
      </c>
      <c r="E23" s="552">
        <v>14</v>
      </c>
      <c r="F23" s="554">
        <v>26</v>
      </c>
      <c r="G23" s="554">
        <v>21</v>
      </c>
      <c r="H23" s="554">
        <v>27</v>
      </c>
      <c r="I23" s="556">
        <v>13</v>
      </c>
      <c r="J23" s="260">
        <v>1</v>
      </c>
      <c r="K23" s="263">
        <v>7.6923076923076925</v>
      </c>
    </row>
    <row r="24" spans="1:11" ht="13.5" customHeight="1" x14ac:dyDescent="0.2">
      <c r="A24" s="256">
        <v>24</v>
      </c>
      <c r="B24" s="257" t="s">
        <v>241</v>
      </c>
      <c r="C24" s="258"/>
      <c r="D24" s="259">
        <v>7.815750371471025</v>
      </c>
      <c r="E24" s="260">
        <v>263</v>
      </c>
      <c r="F24" s="261">
        <v>423</v>
      </c>
      <c r="G24" s="261">
        <v>356</v>
      </c>
      <c r="H24" s="261">
        <v>275</v>
      </c>
      <c r="I24" s="262">
        <v>243</v>
      </c>
      <c r="J24" s="260">
        <v>20</v>
      </c>
      <c r="K24" s="263">
        <v>8.2304526748971192</v>
      </c>
    </row>
    <row r="25" spans="1:11" ht="13.5" customHeight="1" x14ac:dyDescent="0.2">
      <c r="A25" s="256">
        <v>25</v>
      </c>
      <c r="B25" s="257" t="s">
        <v>242</v>
      </c>
      <c r="C25" s="258"/>
      <c r="D25" s="259">
        <v>4.9034175334323926</v>
      </c>
      <c r="E25" s="260">
        <v>165</v>
      </c>
      <c r="F25" s="261">
        <v>307</v>
      </c>
      <c r="G25" s="261">
        <v>146</v>
      </c>
      <c r="H25" s="261">
        <v>233</v>
      </c>
      <c r="I25" s="262">
        <v>118</v>
      </c>
      <c r="J25" s="260">
        <v>47</v>
      </c>
      <c r="K25" s="263">
        <v>39.83050847457627</v>
      </c>
    </row>
    <row r="26" spans="1:11" ht="13.5" customHeight="1" x14ac:dyDescent="0.2">
      <c r="A26" s="256">
        <v>26</v>
      </c>
      <c r="B26" s="257" t="s">
        <v>243</v>
      </c>
      <c r="C26" s="258"/>
      <c r="D26" s="259">
        <v>2.0208023774145616</v>
      </c>
      <c r="E26" s="552">
        <v>68</v>
      </c>
      <c r="F26" s="261">
        <v>239</v>
      </c>
      <c r="G26" s="554">
        <v>79</v>
      </c>
      <c r="H26" s="261">
        <v>154</v>
      </c>
      <c r="I26" s="556">
        <v>57</v>
      </c>
      <c r="J26" s="260">
        <v>11</v>
      </c>
      <c r="K26" s="263">
        <v>19.298245614035089</v>
      </c>
    </row>
    <row r="27" spans="1:11" ht="13.5" customHeight="1" x14ac:dyDescent="0.2">
      <c r="A27" s="256">
        <v>27</v>
      </c>
      <c r="B27" s="257" t="s">
        <v>244</v>
      </c>
      <c r="C27" s="258"/>
      <c r="D27" s="259">
        <v>1.9316493313521546</v>
      </c>
      <c r="E27" s="552">
        <v>65</v>
      </c>
      <c r="F27" s="261">
        <v>111</v>
      </c>
      <c r="G27" s="554">
        <v>74</v>
      </c>
      <c r="H27" s="554">
        <v>76</v>
      </c>
      <c r="I27" s="556">
        <v>58</v>
      </c>
      <c r="J27" s="260">
        <v>7</v>
      </c>
      <c r="K27" s="263">
        <v>12.068965517241379</v>
      </c>
    </row>
    <row r="28" spans="1:11" ht="13.5" customHeight="1" x14ac:dyDescent="0.2">
      <c r="A28" s="256">
        <v>28</v>
      </c>
      <c r="B28" s="257" t="s">
        <v>245</v>
      </c>
      <c r="C28" s="258"/>
      <c r="D28" s="259">
        <v>0.35661218424962854</v>
      </c>
      <c r="E28" s="552">
        <v>12</v>
      </c>
      <c r="F28" s="554">
        <v>13</v>
      </c>
      <c r="G28" s="554">
        <v>19</v>
      </c>
      <c r="H28" s="554">
        <v>16</v>
      </c>
      <c r="I28" s="556">
        <v>26</v>
      </c>
      <c r="J28" s="260">
        <v>-14</v>
      </c>
      <c r="K28" s="263">
        <v>-53.846153846153847</v>
      </c>
    </row>
    <row r="29" spans="1:11" ht="13.5" customHeight="1" x14ac:dyDescent="0.2">
      <c r="A29" s="256">
        <v>29</v>
      </c>
      <c r="B29" s="257" t="s">
        <v>246</v>
      </c>
      <c r="C29" s="258"/>
      <c r="D29" s="259">
        <v>2.823179791976226</v>
      </c>
      <c r="E29" s="552">
        <v>95</v>
      </c>
      <c r="F29" s="261">
        <v>111</v>
      </c>
      <c r="G29" s="554">
        <v>93</v>
      </c>
      <c r="H29" s="554">
        <v>98</v>
      </c>
      <c r="I29" s="556">
        <v>76</v>
      </c>
      <c r="J29" s="260">
        <v>19</v>
      </c>
      <c r="K29" s="263">
        <v>25</v>
      </c>
    </row>
    <row r="30" spans="1:11" ht="13.5" customHeight="1" x14ac:dyDescent="0.2">
      <c r="A30" s="256" t="s">
        <v>247</v>
      </c>
      <c r="B30" s="257" t="s">
        <v>248</v>
      </c>
      <c r="C30" s="258"/>
      <c r="D30" s="259" t="s">
        <v>546</v>
      </c>
      <c r="E30" s="260" t="s">
        <v>546</v>
      </c>
      <c r="F30" s="554">
        <v>37</v>
      </c>
      <c r="G30" s="261" t="s">
        <v>546</v>
      </c>
      <c r="H30" s="261" t="s">
        <v>546</v>
      </c>
      <c r="I30" s="262" t="s">
        <v>546</v>
      </c>
      <c r="J30" s="260" t="s">
        <v>546</v>
      </c>
      <c r="K30" s="263" t="s">
        <v>546</v>
      </c>
    </row>
    <row r="31" spans="1:11" ht="13.5" customHeight="1" x14ac:dyDescent="0.2">
      <c r="A31" s="256" t="s">
        <v>249</v>
      </c>
      <c r="B31" s="257" t="s">
        <v>250</v>
      </c>
      <c r="C31" s="258"/>
      <c r="D31" s="259">
        <v>2.2585438335809807</v>
      </c>
      <c r="E31" s="552">
        <v>76</v>
      </c>
      <c r="F31" s="554">
        <v>70</v>
      </c>
      <c r="G31" s="554">
        <v>70</v>
      </c>
      <c r="H31" s="554">
        <v>85</v>
      </c>
      <c r="I31" s="556">
        <v>66</v>
      </c>
      <c r="J31" s="260">
        <v>10</v>
      </c>
      <c r="K31" s="263">
        <v>15.151515151515152</v>
      </c>
    </row>
    <row r="32" spans="1:11" ht="13.5" customHeight="1" x14ac:dyDescent="0.2">
      <c r="A32" s="256">
        <v>31</v>
      </c>
      <c r="B32" s="257" t="s">
        <v>251</v>
      </c>
      <c r="C32" s="258"/>
      <c r="D32" s="259">
        <v>0.65378900445765231</v>
      </c>
      <c r="E32" s="552">
        <v>22</v>
      </c>
      <c r="F32" s="554">
        <v>29</v>
      </c>
      <c r="G32" s="554">
        <v>16</v>
      </c>
      <c r="H32" s="554">
        <v>14</v>
      </c>
      <c r="I32" s="556">
        <v>14</v>
      </c>
      <c r="J32" s="260">
        <v>8</v>
      </c>
      <c r="K32" s="263">
        <v>57.142857142857146</v>
      </c>
    </row>
    <row r="33" spans="1:11" ht="13.5" customHeight="1" x14ac:dyDescent="0.2">
      <c r="A33" s="256">
        <v>32</v>
      </c>
      <c r="B33" s="257" t="s">
        <v>252</v>
      </c>
      <c r="C33" s="258"/>
      <c r="D33" s="259">
        <v>3.7741456166419018</v>
      </c>
      <c r="E33" s="260">
        <v>127</v>
      </c>
      <c r="F33" s="261">
        <v>187</v>
      </c>
      <c r="G33" s="261">
        <v>159</v>
      </c>
      <c r="H33" s="261">
        <v>179</v>
      </c>
      <c r="I33" s="262">
        <v>120</v>
      </c>
      <c r="J33" s="260">
        <v>7</v>
      </c>
      <c r="K33" s="263">
        <v>5.833333333333333</v>
      </c>
    </row>
    <row r="34" spans="1:11" ht="13.5" customHeight="1" x14ac:dyDescent="0.2">
      <c r="A34" s="256">
        <v>33</v>
      </c>
      <c r="B34" s="257" t="s">
        <v>253</v>
      </c>
      <c r="C34" s="258"/>
      <c r="D34" s="259">
        <v>2.3476968796433879</v>
      </c>
      <c r="E34" s="552">
        <v>79</v>
      </c>
      <c r="F34" s="261">
        <v>209</v>
      </c>
      <c r="G34" s="261">
        <v>149</v>
      </c>
      <c r="H34" s="261">
        <v>146</v>
      </c>
      <c r="I34" s="556">
        <v>99</v>
      </c>
      <c r="J34" s="260">
        <v>-20</v>
      </c>
      <c r="K34" s="263">
        <v>-20.202020202020201</v>
      </c>
    </row>
    <row r="35" spans="1:11" ht="13.5" customHeight="1" x14ac:dyDescent="0.2">
      <c r="A35" s="256">
        <v>34</v>
      </c>
      <c r="B35" s="257" t="s">
        <v>254</v>
      </c>
      <c r="C35" s="258"/>
      <c r="D35" s="259">
        <v>1.7533432392273403</v>
      </c>
      <c r="E35" s="552">
        <v>59</v>
      </c>
      <c r="F35" s="261">
        <v>136</v>
      </c>
      <c r="G35" s="261">
        <v>109</v>
      </c>
      <c r="H35" s="261">
        <v>109</v>
      </c>
      <c r="I35" s="556">
        <v>50</v>
      </c>
      <c r="J35" s="260">
        <v>9</v>
      </c>
      <c r="K35" s="263">
        <v>18</v>
      </c>
    </row>
    <row r="36" spans="1:11" ht="13.5" customHeight="1" x14ac:dyDescent="0.2">
      <c r="A36" s="256">
        <v>41</v>
      </c>
      <c r="B36" s="257" t="s">
        <v>255</v>
      </c>
      <c r="C36" s="258"/>
      <c r="D36" s="259">
        <v>0.53491827637444278</v>
      </c>
      <c r="E36" s="552">
        <v>18</v>
      </c>
      <c r="F36" s="554">
        <v>19</v>
      </c>
      <c r="G36" s="261" t="s">
        <v>546</v>
      </c>
      <c r="H36" s="554">
        <v>6</v>
      </c>
      <c r="I36" s="262" t="s">
        <v>546</v>
      </c>
      <c r="J36" s="260" t="s">
        <v>546</v>
      </c>
      <c r="K36" s="263" t="s">
        <v>546</v>
      </c>
    </row>
    <row r="37" spans="1:11" ht="13.5" customHeight="1" x14ac:dyDescent="0.2">
      <c r="A37" s="256">
        <v>42</v>
      </c>
      <c r="B37" s="257" t="s">
        <v>256</v>
      </c>
      <c r="C37" s="258"/>
      <c r="D37" s="259" t="s">
        <v>546</v>
      </c>
      <c r="E37" s="260" t="s">
        <v>546</v>
      </c>
      <c r="F37" s="554">
        <v>6</v>
      </c>
      <c r="G37" s="554">
        <v>6</v>
      </c>
      <c r="H37" s="554">
        <v>5</v>
      </c>
      <c r="I37" s="556">
        <v>4</v>
      </c>
      <c r="J37" s="260" t="s">
        <v>546</v>
      </c>
      <c r="K37" s="263" t="s">
        <v>546</v>
      </c>
    </row>
    <row r="38" spans="1:11" ht="13.5" customHeight="1" x14ac:dyDescent="0.2">
      <c r="A38" s="256">
        <v>43</v>
      </c>
      <c r="B38" s="257" t="s">
        <v>257</v>
      </c>
      <c r="C38" s="258"/>
      <c r="D38" s="259">
        <v>1.1292719167904903</v>
      </c>
      <c r="E38" s="552">
        <v>38</v>
      </c>
      <c r="F38" s="554">
        <v>77</v>
      </c>
      <c r="G38" s="554">
        <v>46</v>
      </c>
      <c r="H38" s="554">
        <v>44</v>
      </c>
      <c r="I38" s="556">
        <v>41</v>
      </c>
      <c r="J38" s="260">
        <v>-3</v>
      </c>
      <c r="K38" s="263">
        <v>-7.3170731707317076</v>
      </c>
    </row>
    <row r="39" spans="1:11" ht="13.5" customHeight="1" x14ac:dyDescent="0.2">
      <c r="A39" s="256">
        <v>51</v>
      </c>
      <c r="B39" s="257" t="s">
        <v>258</v>
      </c>
      <c r="C39" s="258"/>
      <c r="D39" s="259">
        <v>8.5289747399702822</v>
      </c>
      <c r="E39" s="260">
        <v>287</v>
      </c>
      <c r="F39" s="261">
        <v>344</v>
      </c>
      <c r="G39" s="261">
        <v>300</v>
      </c>
      <c r="H39" s="261">
        <v>511</v>
      </c>
      <c r="I39" s="262">
        <v>330</v>
      </c>
      <c r="J39" s="260">
        <v>-43</v>
      </c>
      <c r="K39" s="263">
        <v>-13.030303030303031</v>
      </c>
    </row>
    <row r="40" spans="1:11" ht="13.5" customHeight="1" x14ac:dyDescent="0.2">
      <c r="A40" s="256" t="s">
        <v>259</v>
      </c>
      <c r="B40" s="257" t="s">
        <v>260</v>
      </c>
      <c r="C40" s="258"/>
      <c r="D40" s="259">
        <v>7.4888558692421991</v>
      </c>
      <c r="E40" s="260">
        <v>252</v>
      </c>
      <c r="F40" s="261">
        <v>287</v>
      </c>
      <c r="G40" s="261">
        <v>261</v>
      </c>
      <c r="H40" s="261">
        <v>463</v>
      </c>
      <c r="I40" s="262">
        <v>301</v>
      </c>
      <c r="J40" s="260">
        <v>-49</v>
      </c>
      <c r="K40" s="263">
        <v>-16.279069767441861</v>
      </c>
    </row>
    <row r="41" spans="1:11" ht="13.5" customHeight="1" x14ac:dyDescent="0.2">
      <c r="A41" s="256"/>
      <c r="B41" s="257" t="s">
        <v>261</v>
      </c>
      <c r="C41" s="258"/>
      <c r="D41" s="259">
        <v>6.1218424962852893</v>
      </c>
      <c r="E41" s="260">
        <v>206</v>
      </c>
      <c r="F41" s="261">
        <v>239</v>
      </c>
      <c r="G41" s="261">
        <v>236</v>
      </c>
      <c r="H41" s="261">
        <v>418</v>
      </c>
      <c r="I41" s="262">
        <v>261</v>
      </c>
      <c r="J41" s="260">
        <v>-55</v>
      </c>
      <c r="K41" s="263">
        <v>-21.072796934865899</v>
      </c>
    </row>
    <row r="42" spans="1:11" ht="13.5" customHeight="1" x14ac:dyDescent="0.2">
      <c r="A42" s="256">
        <v>52</v>
      </c>
      <c r="B42" s="257" t="s">
        <v>262</v>
      </c>
      <c r="C42" s="258"/>
      <c r="D42" s="259">
        <v>6.3595839524517084</v>
      </c>
      <c r="E42" s="260">
        <v>214</v>
      </c>
      <c r="F42" s="261">
        <v>392</v>
      </c>
      <c r="G42" s="261">
        <v>293</v>
      </c>
      <c r="H42" s="261">
        <v>378</v>
      </c>
      <c r="I42" s="262">
        <v>294</v>
      </c>
      <c r="J42" s="260">
        <v>-80</v>
      </c>
      <c r="K42" s="263">
        <v>-27.210884353741495</v>
      </c>
    </row>
    <row r="43" spans="1:11" ht="13.5" customHeight="1" x14ac:dyDescent="0.2">
      <c r="A43" s="256" t="s">
        <v>263</v>
      </c>
      <c r="B43" s="257" t="s">
        <v>264</v>
      </c>
      <c r="C43" s="258"/>
      <c r="D43" s="259">
        <v>4.7548291233283804</v>
      </c>
      <c r="E43" s="260">
        <v>160</v>
      </c>
      <c r="F43" s="261">
        <v>313</v>
      </c>
      <c r="G43" s="261">
        <v>222</v>
      </c>
      <c r="H43" s="261">
        <v>278</v>
      </c>
      <c r="I43" s="262">
        <v>233</v>
      </c>
      <c r="J43" s="260">
        <v>-73</v>
      </c>
      <c r="K43" s="263">
        <v>-31.330472103004293</v>
      </c>
    </row>
    <row r="44" spans="1:11" ht="13.5" customHeight="1" x14ac:dyDescent="0.2">
      <c r="A44" s="256">
        <v>53</v>
      </c>
      <c r="B44" s="257" t="s">
        <v>265</v>
      </c>
      <c r="C44" s="258"/>
      <c r="D44" s="259">
        <v>0.59435364041604755</v>
      </c>
      <c r="E44" s="552">
        <v>20</v>
      </c>
      <c r="F44" s="554">
        <v>21</v>
      </c>
      <c r="G44" s="554">
        <v>27</v>
      </c>
      <c r="H44" s="554">
        <v>19</v>
      </c>
      <c r="I44" s="556">
        <v>22</v>
      </c>
      <c r="J44" s="260">
        <v>-2</v>
      </c>
      <c r="K44" s="263">
        <v>-9.0909090909090917</v>
      </c>
    </row>
    <row r="45" spans="1:11" ht="13.5" customHeight="1" x14ac:dyDescent="0.2">
      <c r="A45" s="256" t="s">
        <v>266</v>
      </c>
      <c r="B45" s="257" t="s">
        <v>267</v>
      </c>
      <c r="C45" s="258"/>
      <c r="D45" s="259">
        <v>0.56463595839524516</v>
      </c>
      <c r="E45" s="552">
        <v>19</v>
      </c>
      <c r="F45" s="554">
        <v>21</v>
      </c>
      <c r="G45" s="554">
        <v>26</v>
      </c>
      <c r="H45" s="554">
        <v>19</v>
      </c>
      <c r="I45" s="556">
        <v>22</v>
      </c>
      <c r="J45" s="260">
        <v>-3</v>
      </c>
      <c r="K45" s="263">
        <v>-13.636363636363637</v>
      </c>
    </row>
    <row r="46" spans="1:11" ht="13.5" customHeight="1" x14ac:dyDescent="0.2">
      <c r="A46" s="256">
        <v>54</v>
      </c>
      <c r="B46" s="257" t="s">
        <v>268</v>
      </c>
      <c r="C46" s="258"/>
      <c r="D46" s="259">
        <v>3.6552748885586923</v>
      </c>
      <c r="E46" s="260">
        <v>123</v>
      </c>
      <c r="F46" s="261">
        <v>139</v>
      </c>
      <c r="G46" s="261">
        <v>122</v>
      </c>
      <c r="H46" s="261">
        <v>119</v>
      </c>
      <c r="I46" s="556">
        <v>98</v>
      </c>
      <c r="J46" s="260">
        <v>25</v>
      </c>
      <c r="K46" s="263">
        <v>25.510204081632654</v>
      </c>
    </row>
    <row r="47" spans="1:11" ht="13.5" customHeight="1" x14ac:dyDescent="0.2">
      <c r="A47" s="256">
        <v>61</v>
      </c>
      <c r="B47" s="257" t="s">
        <v>269</v>
      </c>
      <c r="C47" s="258"/>
      <c r="D47" s="259">
        <v>2.2288261515601784</v>
      </c>
      <c r="E47" s="552">
        <v>75</v>
      </c>
      <c r="F47" s="261">
        <v>112</v>
      </c>
      <c r="G47" s="554">
        <v>78</v>
      </c>
      <c r="H47" s="261">
        <v>108</v>
      </c>
      <c r="I47" s="556">
        <v>70</v>
      </c>
      <c r="J47" s="260">
        <v>5</v>
      </c>
      <c r="K47" s="263">
        <v>7.1428571428571432</v>
      </c>
    </row>
    <row r="48" spans="1:11" ht="13.5" customHeight="1" x14ac:dyDescent="0.2">
      <c r="A48" s="256">
        <v>62</v>
      </c>
      <c r="B48" s="257" t="s">
        <v>270</v>
      </c>
      <c r="C48" s="258"/>
      <c r="D48" s="259">
        <v>11.827637444279347</v>
      </c>
      <c r="E48" s="260">
        <v>398</v>
      </c>
      <c r="F48" s="261">
        <v>464</v>
      </c>
      <c r="G48" s="261">
        <v>342</v>
      </c>
      <c r="H48" s="261">
        <v>302</v>
      </c>
      <c r="I48" s="262">
        <v>385</v>
      </c>
      <c r="J48" s="260">
        <v>13</v>
      </c>
      <c r="K48" s="263">
        <v>3.3766233766233764</v>
      </c>
    </row>
    <row r="49" spans="1:11" ht="13.5" customHeight="1" x14ac:dyDescent="0.2">
      <c r="A49" s="256">
        <v>63</v>
      </c>
      <c r="B49" s="257" t="s">
        <v>271</v>
      </c>
      <c r="C49" s="258"/>
      <c r="D49" s="259">
        <v>2.6745913818722138</v>
      </c>
      <c r="E49" s="552">
        <v>90</v>
      </c>
      <c r="F49" s="261">
        <v>104</v>
      </c>
      <c r="G49" s="261">
        <v>101</v>
      </c>
      <c r="H49" s="554">
        <v>80</v>
      </c>
      <c r="I49" s="556">
        <v>77</v>
      </c>
      <c r="J49" s="260">
        <v>13</v>
      </c>
      <c r="K49" s="263">
        <v>16.883116883116884</v>
      </c>
    </row>
    <row r="50" spans="1:11" ht="13.5" customHeight="1" x14ac:dyDescent="0.2">
      <c r="A50" s="256" t="s">
        <v>272</v>
      </c>
      <c r="B50" s="257" t="s">
        <v>273</v>
      </c>
      <c r="C50" s="258"/>
      <c r="D50" s="259">
        <v>0.44576523031203569</v>
      </c>
      <c r="E50" s="552">
        <v>15</v>
      </c>
      <c r="F50" s="554">
        <v>25</v>
      </c>
      <c r="G50" s="554">
        <v>21</v>
      </c>
      <c r="H50" s="554">
        <v>18</v>
      </c>
      <c r="I50" s="556">
        <v>18</v>
      </c>
      <c r="J50" s="260">
        <v>-3</v>
      </c>
      <c r="K50" s="263">
        <v>-16.666666666666668</v>
      </c>
    </row>
    <row r="51" spans="1:11" ht="13.5" customHeight="1" x14ac:dyDescent="0.2">
      <c r="A51" s="256" t="s">
        <v>274</v>
      </c>
      <c r="B51" s="257" t="s">
        <v>275</v>
      </c>
      <c r="C51" s="258"/>
      <c r="D51" s="259">
        <v>1.723625557206538</v>
      </c>
      <c r="E51" s="552">
        <v>58</v>
      </c>
      <c r="F51" s="554">
        <v>62</v>
      </c>
      <c r="G51" s="554">
        <v>73</v>
      </c>
      <c r="H51" s="554">
        <v>57</v>
      </c>
      <c r="I51" s="556">
        <v>57</v>
      </c>
      <c r="J51" s="260">
        <v>1</v>
      </c>
      <c r="K51" s="263">
        <v>1.7543859649122806</v>
      </c>
    </row>
    <row r="52" spans="1:11" ht="13.5" customHeight="1" x14ac:dyDescent="0.2">
      <c r="A52" s="256">
        <v>71</v>
      </c>
      <c r="B52" s="257" t="s">
        <v>276</v>
      </c>
      <c r="C52" s="258"/>
      <c r="D52" s="259">
        <v>6.8350668647845465</v>
      </c>
      <c r="E52" s="260">
        <v>230</v>
      </c>
      <c r="F52" s="261">
        <v>370</v>
      </c>
      <c r="G52" s="261">
        <v>266</v>
      </c>
      <c r="H52" s="261">
        <v>339</v>
      </c>
      <c r="I52" s="262">
        <v>220</v>
      </c>
      <c r="J52" s="260">
        <v>10</v>
      </c>
      <c r="K52" s="263">
        <v>4.5454545454545459</v>
      </c>
    </row>
    <row r="53" spans="1:11" ht="13.5" customHeight="1" x14ac:dyDescent="0.2">
      <c r="A53" s="256" t="s">
        <v>277</v>
      </c>
      <c r="B53" s="257" t="s">
        <v>278</v>
      </c>
      <c r="C53" s="258"/>
      <c r="D53" s="259">
        <v>2.2288261515601784</v>
      </c>
      <c r="E53" s="552">
        <v>75</v>
      </c>
      <c r="F53" s="261">
        <v>125</v>
      </c>
      <c r="G53" s="554">
        <v>68</v>
      </c>
      <c r="H53" s="554">
        <v>86</v>
      </c>
      <c r="I53" s="556">
        <v>45</v>
      </c>
      <c r="J53" s="260">
        <v>30</v>
      </c>
      <c r="K53" s="263">
        <v>66.666666666666671</v>
      </c>
    </row>
    <row r="54" spans="1:11" ht="13.5" customHeight="1" x14ac:dyDescent="0.2">
      <c r="A54" s="256" t="s">
        <v>279</v>
      </c>
      <c r="B54" s="257" t="s">
        <v>280</v>
      </c>
      <c r="C54" s="258"/>
      <c r="D54" s="259">
        <v>3.6849925705794946</v>
      </c>
      <c r="E54" s="260">
        <v>124</v>
      </c>
      <c r="F54" s="261">
        <v>215</v>
      </c>
      <c r="G54" s="261">
        <v>175</v>
      </c>
      <c r="H54" s="261">
        <v>215</v>
      </c>
      <c r="I54" s="262">
        <v>146</v>
      </c>
      <c r="J54" s="260">
        <v>-22</v>
      </c>
      <c r="K54" s="263">
        <v>-15.068493150684931</v>
      </c>
    </row>
    <row r="55" spans="1:11" ht="13.5" customHeight="1" x14ac:dyDescent="0.2">
      <c r="A55" s="256">
        <v>72</v>
      </c>
      <c r="B55" s="257" t="s">
        <v>281</v>
      </c>
      <c r="C55" s="258"/>
      <c r="D55" s="259">
        <v>1.9316493313521546</v>
      </c>
      <c r="E55" s="552">
        <v>65</v>
      </c>
      <c r="F55" s="554">
        <v>93</v>
      </c>
      <c r="G55" s="554">
        <v>57</v>
      </c>
      <c r="H55" s="554">
        <v>94</v>
      </c>
      <c r="I55" s="556">
        <v>54</v>
      </c>
      <c r="J55" s="260">
        <v>11</v>
      </c>
      <c r="K55" s="263">
        <v>20.37037037037037</v>
      </c>
    </row>
    <row r="56" spans="1:11" ht="13.5" customHeight="1" x14ac:dyDescent="0.2">
      <c r="A56" s="256" t="s">
        <v>282</v>
      </c>
      <c r="B56" s="257" t="s">
        <v>283</v>
      </c>
      <c r="C56" s="258"/>
      <c r="D56" s="259">
        <v>0.68350668647845469</v>
      </c>
      <c r="E56" s="552">
        <v>23</v>
      </c>
      <c r="F56" s="554">
        <v>51</v>
      </c>
      <c r="G56" s="554">
        <v>23</v>
      </c>
      <c r="H56" s="554">
        <v>34</v>
      </c>
      <c r="I56" s="556">
        <v>13</v>
      </c>
      <c r="J56" s="260">
        <v>10</v>
      </c>
      <c r="K56" s="263">
        <v>76.92307692307692</v>
      </c>
    </row>
    <row r="57" spans="1:11" ht="13.5" customHeight="1" x14ac:dyDescent="0.2">
      <c r="A57" s="256" t="s">
        <v>284</v>
      </c>
      <c r="B57" s="257" t="s">
        <v>285</v>
      </c>
      <c r="C57" s="258"/>
      <c r="D57" s="259">
        <v>1.0104011887072808</v>
      </c>
      <c r="E57" s="552">
        <v>34</v>
      </c>
      <c r="F57" s="554">
        <v>20</v>
      </c>
      <c r="G57" s="554">
        <v>27</v>
      </c>
      <c r="H57" s="554">
        <v>38</v>
      </c>
      <c r="I57" s="556">
        <v>29</v>
      </c>
      <c r="J57" s="260">
        <v>5</v>
      </c>
      <c r="K57" s="263">
        <v>17.241379310344829</v>
      </c>
    </row>
    <row r="58" spans="1:11" ht="13.5" customHeight="1" x14ac:dyDescent="0.2">
      <c r="A58" s="256">
        <v>73</v>
      </c>
      <c r="B58" s="257" t="s">
        <v>286</v>
      </c>
      <c r="C58" s="258"/>
      <c r="D58" s="259">
        <v>1.0995542347696881</v>
      </c>
      <c r="E58" s="552">
        <v>37</v>
      </c>
      <c r="F58" s="554">
        <v>73</v>
      </c>
      <c r="G58" s="554">
        <v>32</v>
      </c>
      <c r="H58" s="554">
        <v>71</v>
      </c>
      <c r="I58" s="556">
        <v>43</v>
      </c>
      <c r="J58" s="260">
        <v>-6</v>
      </c>
      <c r="K58" s="263">
        <v>-13.953488372093023</v>
      </c>
    </row>
    <row r="59" spans="1:11" ht="13.5" customHeight="1" x14ac:dyDescent="0.2">
      <c r="A59" s="256" t="s">
        <v>287</v>
      </c>
      <c r="B59" s="257" t="s">
        <v>288</v>
      </c>
      <c r="C59" s="258"/>
      <c r="D59" s="259">
        <v>0.92124814264487365</v>
      </c>
      <c r="E59" s="552">
        <v>31</v>
      </c>
      <c r="F59" s="554">
        <v>66</v>
      </c>
      <c r="G59" s="554">
        <v>26</v>
      </c>
      <c r="H59" s="554">
        <v>52</v>
      </c>
      <c r="I59" s="556">
        <v>37</v>
      </c>
      <c r="J59" s="260">
        <v>-6</v>
      </c>
      <c r="K59" s="263">
        <v>-16.216216216216218</v>
      </c>
    </row>
    <row r="60" spans="1:11" ht="13.5" customHeight="1" x14ac:dyDescent="0.2">
      <c r="A60" s="256">
        <v>81</v>
      </c>
      <c r="B60" s="257" t="s">
        <v>289</v>
      </c>
      <c r="C60" s="258"/>
      <c r="D60" s="259">
        <v>7.1025260029717678</v>
      </c>
      <c r="E60" s="260">
        <v>239</v>
      </c>
      <c r="F60" s="261">
        <v>391</v>
      </c>
      <c r="G60" s="261">
        <v>207</v>
      </c>
      <c r="H60" s="261">
        <v>224</v>
      </c>
      <c r="I60" s="262">
        <v>255</v>
      </c>
      <c r="J60" s="260">
        <v>-16</v>
      </c>
      <c r="K60" s="263">
        <v>-6.2745098039215685</v>
      </c>
    </row>
    <row r="61" spans="1:11" ht="13.5" customHeight="1" x14ac:dyDescent="0.2">
      <c r="A61" s="256" t="s">
        <v>290</v>
      </c>
      <c r="B61" s="257" t="s">
        <v>291</v>
      </c>
      <c r="C61" s="258"/>
      <c r="D61" s="259">
        <v>1.8424962852897473</v>
      </c>
      <c r="E61" s="552">
        <v>62</v>
      </c>
      <c r="F61" s="261">
        <v>137</v>
      </c>
      <c r="G61" s="554">
        <v>64</v>
      </c>
      <c r="H61" s="554">
        <v>67</v>
      </c>
      <c r="I61" s="556">
        <v>80</v>
      </c>
      <c r="J61" s="260">
        <v>-18</v>
      </c>
      <c r="K61" s="263">
        <v>-22.5</v>
      </c>
    </row>
    <row r="62" spans="1:11" ht="13.5" customHeight="1" x14ac:dyDescent="0.2">
      <c r="A62" s="256" t="s">
        <v>292</v>
      </c>
      <c r="B62" s="257" t="s">
        <v>363</v>
      </c>
      <c r="C62" s="258"/>
      <c r="D62" s="259">
        <v>3.3283803863298664</v>
      </c>
      <c r="E62" s="260">
        <v>112</v>
      </c>
      <c r="F62" s="261">
        <v>191</v>
      </c>
      <c r="G62" s="554">
        <v>93</v>
      </c>
      <c r="H62" s="554">
        <v>79</v>
      </c>
      <c r="I62" s="262">
        <v>112</v>
      </c>
      <c r="J62" s="260">
        <v>0</v>
      </c>
      <c r="K62" s="263">
        <v>0</v>
      </c>
    </row>
    <row r="63" spans="1:11" ht="13.5" customHeight="1" x14ac:dyDescent="0.2">
      <c r="A63" s="256" t="s">
        <v>294</v>
      </c>
      <c r="B63" s="257" t="s">
        <v>295</v>
      </c>
      <c r="C63" s="258"/>
      <c r="D63" s="259">
        <v>0.56463595839524516</v>
      </c>
      <c r="E63" s="552">
        <v>19</v>
      </c>
      <c r="F63" s="554">
        <v>22</v>
      </c>
      <c r="G63" s="554">
        <v>20</v>
      </c>
      <c r="H63" s="554">
        <v>32</v>
      </c>
      <c r="I63" s="556">
        <v>24</v>
      </c>
      <c r="J63" s="260">
        <v>-5</v>
      </c>
      <c r="K63" s="263">
        <v>-20.833333333333332</v>
      </c>
    </row>
    <row r="64" spans="1:11" ht="13.5" customHeight="1" x14ac:dyDescent="0.2">
      <c r="A64" s="256" t="s">
        <v>296</v>
      </c>
      <c r="B64" s="257" t="s">
        <v>297</v>
      </c>
      <c r="C64" s="258"/>
      <c r="D64" s="259">
        <v>0.83209509658246661</v>
      </c>
      <c r="E64" s="552">
        <v>28</v>
      </c>
      <c r="F64" s="554">
        <v>12</v>
      </c>
      <c r="G64" s="554">
        <v>8</v>
      </c>
      <c r="H64" s="554">
        <v>28</v>
      </c>
      <c r="I64" s="556">
        <v>27</v>
      </c>
      <c r="J64" s="260">
        <v>1</v>
      </c>
      <c r="K64" s="263">
        <v>3.7037037037037037</v>
      </c>
    </row>
    <row r="65" spans="1:11" ht="13.5" customHeight="1" x14ac:dyDescent="0.2">
      <c r="A65" s="256">
        <v>82</v>
      </c>
      <c r="B65" s="257" t="s">
        <v>298</v>
      </c>
      <c r="C65" s="258"/>
      <c r="D65" s="259">
        <v>3.4175334323922733</v>
      </c>
      <c r="E65" s="260">
        <v>115</v>
      </c>
      <c r="F65" s="261">
        <v>219</v>
      </c>
      <c r="G65" s="261">
        <v>135</v>
      </c>
      <c r="H65" s="261">
        <v>136</v>
      </c>
      <c r="I65" s="262">
        <v>106</v>
      </c>
      <c r="J65" s="260">
        <v>9</v>
      </c>
      <c r="K65" s="263">
        <v>8.4905660377358494</v>
      </c>
    </row>
    <row r="66" spans="1:11" ht="13.5" customHeight="1" x14ac:dyDescent="0.2">
      <c r="A66" s="256" t="s">
        <v>299</v>
      </c>
      <c r="B66" s="257" t="s">
        <v>547</v>
      </c>
      <c r="C66" s="258"/>
      <c r="D66" s="259">
        <v>2.6448736998514115</v>
      </c>
      <c r="E66" s="552">
        <v>89</v>
      </c>
      <c r="F66" s="261">
        <v>166</v>
      </c>
      <c r="G66" s="261">
        <v>104</v>
      </c>
      <c r="H66" s="261">
        <v>107</v>
      </c>
      <c r="I66" s="556">
        <v>81</v>
      </c>
      <c r="J66" s="260">
        <v>8</v>
      </c>
      <c r="K66" s="263">
        <v>9.8765432098765427</v>
      </c>
    </row>
    <row r="67" spans="1:11" ht="13.5" customHeight="1" x14ac:dyDescent="0.2">
      <c r="A67" s="256" t="s">
        <v>300</v>
      </c>
      <c r="B67" s="257" t="s">
        <v>301</v>
      </c>
      <c r="C67" s="258"/>
      <c r="D67" s="259">
        <v>0.47548291233283801</v>
      </c>
      <c r="E67" s="552">
        <v>16</v>
      </c>
      <c r="F67" s="554">
        <v>32</v>
      </c>
      <c r="G67" s="554">
        <v>25</v>
      </c>
      <c r="H67" s="554">
        <v>16</v>
      </c>
      <c r="I67" s="556">
        <v>15</v>
      </c>
      <c r="J67" s="260">
        <v>1</v>
      </c>
      <c r="K67" s="263">
        <v>6.666666666666667</v>
      </c>
    </row>
    <row r="68" spans="1:11" ht="13.5" customHeight="1" x14ac:dyDescent="0.2">
      <c r="A68" s="256">
        <v>83</v>
      </c>
      <c r="B68" s="257" t="s">
        <v>302</v>
      </c>
      <c r="C68" s="258"/>
      <c r="D68" s="259">
        <v>4.487369985141159</v>
      </c>
      <c r="E68" s="260">
        <v>151</v>
      </c>
      <c r="F68" s="261">
        <v>378</v>
      </c>
      <c r="G68" s="261">
        <v>146</v>
      </c>
      <c r="H68" s="261">
        <v>245</v>
      </c>
      <c r="I68" s="262">
        <v>214</v>
      </c>
      <c r="J68" s="260">
        <v>-63</v>
      </c>
      <c r="K68" s="263">
        <v>-29.439252336448597</v>
      </c>
    </row>
    <row r="69" spans="1:11" ht="13.5" customHeight="1" x14ac:dyDescent="0.2">
      <c r="A69" s="256" t="s">
        <v>303</v>
      </c>
      <c r="B69" s="257" t="s">
        <v>304</v>
      </c>
      <c r="C69" s="258"/>
      <c r="D69" s="259">
        <v>3.7741456166419018</v>
      </c>
      <c r="E69" s="260">
        <v>127</v>
      </c>
      <c r="F69" s="261">
        <v>330</v>
      </c>
      <c r="G69" s="261">
        <v>114</v>
      </c>
      <c r="H69" s="261">
        <v>202</v>
      </c>
      <c r="I69" s="262">
        <v>184</v>
      </c>
      <c r="J69" s="260">
        <v>-57</v>
      </c>
      <c r="K69" s="263">
        <v>-30.978260869565219</v>
      </c>
    </row>
    <row r="70" spans="1:11" ht="13.5" customHeight="1" x14ac:dyDescent="0.2">
      <c r="A70" s="256"/>
      <c r="B70" s="257" t="s">
        <v>305</v>
      </c>
      <c r="C70" s="258"/>
      <c r="D70" s="259">
        <v>2.526002971768202</v>
      </c>
      <c r="E70" s="552">
        <v>85</v>
      </c>
      <c r="F70" s="261">
        <v>268</v>
      </c>
      <c r="G70" s="554">
        <v>80</v>
      </c>
      <c r="H70" s="261">
        <v>152</v>
      </c>
      <c r="I70" s="262">
        <v>119</v>
      </c>
      <c r="J70" s="260">
        <v>-34</v>
      </c>
      <c r="K70" s="263">
        <v>-28.571428571428573</v>
      </c>
    </row>
    <row r="71" spans="1:11" ht="13.5" customHeight="1" x14ac:dyDescent="0.2">
      <c r="A71" s="256">
        <v>84</v>
      </c>
      <c r="B71" s="257" t="s">
        <v>306</v>
      </c>
      <c r="C71" s="258"/>
      <c r="D71" s="259">
        <v>0.68350668647845469</v>
      </c>
      <c r="E71" s="552">
        <v>23</v>
      </c>
      <c r="F71" s="554">
        <v>84</v>
      </c>
      <c r="G71" s="554">
        <v>26</v>
      </c>
      <c r="H71" s="554">
        <v>95</v>
      </c>
      <c r="I71" s="556">
        <v>35</v>
      </c>
      <c r="J71" s="260">
        <v>-12</v>
      </c>
      <c r="K71" s="263">
        <v>-34.285714285714285</v>
      </c>
    </row>
    <row r="72" spans="1:11" ht="13.5" customHeight="1" x14ac:dyDescent="0.2">
      <c r="A72" s="256" t="s">
        <v>307</v>
      </c>
      <c r="B72" s="257" t="s">
        <v>308</v>
      </c>
      <c r="C72" s="258"/>
      <c r="D72" s="259">
        <v>0.23774145616641901</v>
      </c>
      <c r="E72" s="552">
        <v>8</v>
      </c>
      <c r="F72" s="554">
        <v>56</v>
      </c>
      <c r="G72" s="554">
        <v>8</v>
      </c>
      <c r="H72" s="554">
        <v>14</v>
      </c>
      <c r="I72" s="556">
        <v>10</v>
      </c>
      <c r="J72" s="260">
        <v>-2</v>
      </c>
      <c r="K72" s="263">
        <v>-20</v>
      </c>
    </row>
    <row r="73" spans="1:11" ht="13.5" customHeight="1" x14ac:dyDescent="0.2">
      <c r="A73" s="256" t="s">
        <v>309</v>
      </c>
      <c r="B73" s="257" t="s">
        <v>310</v>
      </c>
      <c r="C73" s="258"/>
      <c r="D73" s="259" t="s">
        <v>546</v>
      </c>
      <c r="E73" s="260" t="s">
        <v>546</v>
      </c>
      <c r="F73" s="554">
        <v>8</v>
      </c>
      <c r="G73" s="554">
        <v>3</v>
      </c>
      <c r="H73" s="554">
        <v>3</v>
      </c>
      <c r="I73" s="556">
        <v>6</v>
      </c>
      <c r="J73" s="260" t="s">
        <v>546</v>
      </c>
      <c r="K73" s="263" t="s">
        <v>546</v>
      </c>
    </row>
    <row r="74" spans="1:11" s="86" customFormat="1" ht="13.5" customHeight="1" x14ac:dyDescent="0.2">
      <c r="A74" s="256" t="s">
        <v>311</v>
      </c>
      <c r="B74" s="257" t="s">
        <v>312</v>
      </c>
      <c r="C74" s="258"/>
      <c r="D74" s="259">
        <v>0</v>
      </c>
      <c r="E74" s="260">
        <v>0</v>
      </c>
      <c r="F74" s="261" t="s">
        <v>546</v>
      </c>
      <c r="G74" s="261" t="s">
        <v>546</v>
      </c>
      <c r="H74" s="261">
        <v>0</v>
      </c>
      <c r="I74" s="262">
        <v>0</v>
      </c>
      <c r="J74" s="260">
        <v>0</v>
      </c>
      <c r="K74" s="263">
        <v>0</v>
      </c>
    </row>
    <row r="75" spans="1:11" s="113" customFormat="1" ht="13.5" customHeight="1" x14ac:dyDescent="0.15">
      <c r="A75" s="256">
        <v>91</v>
      </c>
      <c r="B75" s="257" t="s">
        <v>313</v>
      </c>
      <c r="C75" s="258"/>
      <c r="D75" s="259">
        <v>8.9153046062407135E-2</v>
      </c>
      <c r="E75" s="552">
        <v>3</v>
      </c>
      <c r="F75" s="261" t="s">
        <v>546</v>
      </c>
      <c r="G75" s="261" t="s">
        <v>546</v>
      </c>
      <c r="H75" s="261">
        <v>0</v>
      </c>
      <c r="I75" s="262" t="s">
        <v>546</v>
      </c>
      <c r="J75" s="260" t="s">
        <v>546</v>
      </c>
      <c r="K75" s="263" t="s">
        <v>546</v>
      </c>
    </row>
    <row r="76" spans="1:11" s="113" customFormat="1" ht="13.5" customHeight="1" x14ac:dyDescent="0.15">
      <c r="A76" s="256">
        <v>92</v>
      </c>
      <c r="B76" s="257" t="s">
        <v>314</v>
      </c>
      <c r="C76" s="258"/>
      <c r="D76" s="259">
        <v>1.3967310549777117</v>
      </c>
      <c r="E76" s="552">
        <v>47</v>
      </c>
      <c r="F76" s="554">
        <v>28</v>
      </c>
      <c r="G76" s="554">
        <v>22</v>
      </c>
      <c r="H76" s="554">
        <v>28</v>
      </c>
      <c r="I76" s="556">
        <v>24</v>
      </c>
      <c r="J76" s="260">
        <v>23</v>
      </c>
      <c r="K76" s="263">
        <v>95.833333333333329</v>
      </c>
    </row>
    <row r="77" spans="1:11" s="86" customFormat="1" ht="13.5" customHeight="1" x14ac:dyDescent="0.2">
      <c r="A77" s="256">
        <v>93</v>
      </c>
      <c r="B77" s="257" t="s">
        <v>315</v>
      </c>
      <c r="C77" s="258"/>
      <c r="D77" s="259" t="s">
        <v>546</v>
      </c>
      <c r="E77" s="260" t="s">
        <v>546</v>
      </c>
      <c r="F77" s="554">
        <v>9</v>
      </c>
      <c r="G77" s="554">
        <v>6</v>
      </c>
      <c r="H77" s="554">
        <v>7</v>
      </c>
      <c r="I77" s="556">
        <v>4</v>
      </c>
      <c r="J77" s="260" t="s">
        <v>546</v>
      </c>
      <c r="K77" s="263" t="s">
        <v>546</v>
      </c>
    </row>
    <row r="78" spans="1:11" s="346" customFormat="1" ht="13.5" customHeight="1" x14ac:dyDescent="0.2">
      <c r="A78" s="256">
        <v>94</v>
      </c>
      <c r="B78" s="257" t="s">
        <v>316</v>
      </c>
      <c r="C78" s="258"/>
      <c r="D78" s="259">
        <v>0.29717682020802377</v>
      </c>
      <c r="E78" s="552">
        <v>10</v>
      </c>
      <c r="F78" s="554">
        <v>8</v>
      </c>
      <c r="G78" s="554">
        <v>5</v>
      </c>
      <c r="H78" s="554">
        <v>7</v>
      </c>
      <c r="I78" s="556">
        <v>6</v>
      </c>
      <c r="J78" s="260">
        <v>4</v>
      </c>
      <c r="K78" s="263">
        <v>66.666666666666671</v>
      </c>
    </row>
    <row r="79" spans="1:11" s="86" customFormat="1" ht="13.5" customHeight="1" x14ac:dyDescent="0.2">
      <c r="A79" s="270" t="s">
        <v>317</v>
      </c>
      <c r="B79" s="271" t="s">
        <v>318</v>
      </c>
      <c r="C79" s="272"/>
      <c r="D79" s="273">
        <v>0</v>
      </c>
      <c r="E79" s="274">
        <v>0</v>
      </c>
      <c r="F79" s="275" t="s">
        <v>546</v>
      </c>
      <c r="G79" s="275" t="s">
        <v>546</v>
      </c>
      <c r="H79" s="275" t="s">
        <v>546</v>
      </c>
      <c r="I79" s="276">
        <v>0</v>
      </c>
      <c r="J79" s="274">
        <v>0</v>
      </c>
      <c r="K79" s="551">
        <v>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D32F-682A-43DB-9F04-8ED2B8F34B3E}">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3827</v>
      </c>
      <c r="E11" s="79">
        <v>4890</v>
      </c>
      <c r="F11" s="79">
        <v>3540</v>
      </c>
      <c r="G11" s="79">
        <v>4377</v>
      </c>
      <c r="H11" s="105">
        <v>3580</v>
      </c>
      <c r="I11" s="80">
        <v>247</v>
      </c>
      <c r="J11" s="81">
        <v>6.8994413407821229</v>
      </c>
    </row>
    <row r="12" spans="1:15" ht="24.95" customHeight="1" x14ac:dyDescent="0.2">
      <c r="A12" s="158" t="s">
        <v>124</v>
      </c>
      <c r="B12" s="159" t="s">
        <v>125</v>
      </c>
      <c r="C12" s="78">
        <v>1.149725633655605</v>
      </c>
      <c r="D12" s="80">
        <v>44</v>
      </c>
      <c r="E12" s="79">
        <v>56</v>
      </c>
      <c r="F12" s="79">
        <v>29</v>
      </c>
      <c r="G12" s="79">
        <v>51</v>
      </c>
      <c r="H12" s="105">
        <v>52</v>
      </c>
      <c r="I12" s="80">
        <v>-8</v>
      </c>
      <c r="J12" s="81">
        <v>-15.384615384615385</v>
      </c>
    </row>
    <row r="13" spans="1:15" ht="24.95" customHeight="1" x14ac:dyDescent="0.2">
      <c r="A13" s="158" t="s">
        <v>126</v>
      </c>
      <c r="B13" s="164" t="s">
        <v>208</v>
      </c>
      <c r="C13" s="78">
        <v>0.70551345701593937</v>
      </c>
      <c r="D13" s="80">
        <v>27</v>
      </c>
      <c r="E13" s="79">
        <v>30</v>
      </c>
      <c r="F13" s="79">
        <v>24</v>
      </c>
      <c r="G13" s="79">
        <v>44</v>
      </c>
      <c r="H13" s="105">
        <v>17</v>
      </c>
      <c r="I13" s="80">
        <v>10</v>
      </c>
      <c r="J13" s="81">
        <v>58.823529411764703</v>
      </c>
    </row>
    <row r="14" spans="1:15" s="180" customFormat="1" ht="24.95" customHeight="1" x14ac:dyDescent="0.2">
      <c r="A14" s="158" t="s">
        <v>209</v>
      </c>
      <c r="B14" s="164" t="s">
        <v>129</v>
      </c>
      <c r="C14" s="78">
        <v>26.600470342304678</v>
      </c>
      <c r="D14" s="80">
        <v>1018</v>
      </c>
      <c r="E14" s="79">
        <v>1134</v>
      </c>
      <c r="F14" s="79">
        <v>815</v>
      </c>
      <c r="G14" s="79">
        <v>1049</v>
      </c>
      <c r="H14" s="105">
        <v>882</v>
      </c>
      <c r="I14" s="80">
        <v>136</v>
      </c>
      <c r="J14" s="81">
        <v>15.419501133786849</v>
      </c>
      <c r="K14" s="53"/>
      <c r="L14" s="53"/>
      <c r="M14" s="53"/>
      <c r="N14" s="53"/>
      <c r="O14" s="53"/>
    </row>
    <row r="15" spans="1:15" ht="24.95" customHeight="1" x14ac:dyDescent="0.2">
      <c r="A15" s="158" t="s">
        <v>210</v>
      </c>
      <c r="B15" s="164" t="s">
        <v>211</v>
      </c>
      <c r="C15" s="78">
        <v>3.5014371570420697</v>
      </c>
      <c r="D15" s="80">
        <v>134</v>
      </c>
      <c r="E15" s="79">
        <v>164</v>
      </c>
      <c r="F15" s="79">
        <v>107</v>
      </c>
      <c r="G15" s="79">
        <v>179</v>
      </c>
      <c r="H15" s="105">
        <v>169</v>
      </c>
      <c r="I15" s="80">
        <v>-35</v>
      </c>
      <c r="J15" s="81">
        <v>-20.710059171597631</v>
      </c>
    </row>
    <row r="16" spans="1:15" s="180" customFormat="1" ht="24.95" customHeight="1" x14ac:dyDescent="0.2">
      <c r="A16" s="158" t="s">
        <v>212</v>
      </c>
      <c r="B16" s="164" t="s">
        <v>133</v>
      </c>
      <c r="C16" s="78">
        <v>15.495165926313039</v>
      </c>
      <c r="D16" s="80">
        <v>593</v>
      </c>
      <c r="E16" s="79">
        <v>788</v>
      </c>
      <c r="F16" s="79">
        <v>623</v>
      </c>
      <c r="G16" s="79">
        <v>720</v>
      </c>
      <c r="H16" s="105">
        <v>604</v>
      </c>
      <c r="I16" s="80">
        <v>-11</v>
      </c>
      <c r="J16" s="81">
        <v>-1.8211920529801324</v>
      </c>
      <c r="K16" s="53"/>
      <c r="L16" s="53"/>
      <c r="M16" s="53"/>
      <c r="N16" s="53"/>
      <c r="O16" s="53"/>
    </row>
    <row r="17" spans="1:15" ht="24.95" customHeight="1" x14ac:dyDescent="0.2">
      <c r="A17" s="158" t="s">
        <v>134</v>
      </c>
      <c r="B17" s="164" t="s">
        <v>214</v>
      </c>
      <c r="C17" s="78">
        <v>7.6038672589495686</v>
      </c>
      <c r="D17" s="80">
        <v>291</v>
      </c>
      <c r="E17" s="79">
        <v>182</v>
      </c>
      <c r="F17" s="79">
        <v>85</v>
      </c>
      <c r="G17" s="79">
        <v>150</v>
      </c>
      <c r="H17" s="105">
        <v>109</v>
      </c>
      <c r="I17" s="80">
        <v>182</v>
      </c>
      <c r="J17" s="81">
        <v>166.97247706422019</v>
      </c>
    </row>
    <row r="18" spans="1:15" s="180" customFormat="1" ht="24.95" customHeight="1" x14ac:dyDescent="0.2">
      <c r="A18" s="167" t="s">
        <v>136</v>
      </c>
      <c r="B18" s="168" t="s">
        <v>137</v>
      </c>
      <c r="C18" s="78">
        <v>9.79879801411027</v>
      </c>
      <c r="D18" s="80">
        <v>375</v>
      </c>
      <c r="E18" s="79">
        <v>571</v>
      </c>
      <c r="F18" s="79">
        <v>468</v>
      </c>
      <c r="G18" s="79">
        <v>499</v>
      </c>
      <c r="H18" s="105">
        <v>381</v>
      </c>
      <c r="I18" s="80">
        <v>-6</v>
      </c>
      <c r="J18" s="81">
        <v>-1.5748031496062993</v>
      </c>
      <c r="K18" s="53"/>
      <c r="L18" s="53"/>
      <c r="M18" s="53"/>
      <c r="N18" s="53"/>
      <c r="O18" s="53"/>
    </row>
    <row r="19" spans="1:15" ht="24.95" customHeight="1" x14ac:dyDescent="0.2">
      <c r="A19" s="158" t="s">
        <v>138</v>
      </c>
      <c r="B19" s="164" t="s">
        <v>139</v>
      </c>
      <c r="C19" s="78">
        <v>12.542461458061144</v>
      </c>
      <c r="D19" s="80">
        <v>480</v>
      </c>
      <c r="E19" s="79">
        <v>677</v>
      </c>
      <c r="F19" s="79">
        <v>456</v>
      </c>
      <c r="G19" s="79">
        <v>560</v>
      </c>
      <c r="H19" s="105">
        <v>568</v>
      </c>
      <c r="I19" s="80">
        <v>-88</v>
      </c>
      <c r="J19" s="81">
        <v>-15.492957746478874</v>
      </c>
    </row>
    <row r="20" spans="1:15" s="180" customFormat="1" ht="24.95" customHeight="1" x14ac:dyDescent="0.2">
      <c r="A20" s="158" t="s">
        <v>140</v>
      </c>
      <c r="B20" s="164" t="s">
        <v>141</v>
      </c>
      <c r="C20" s="78">
        <v>11.340475568330286</v>
      </c>
      <c r="D20" s="80">
        <v>434</v>
      </c>
      <c r="E20" s="79">
        <v>375</v>
      </c>
      <c r="F20" s="79">
        <v>322</v>
      </c>
      <c r="G20" s="79">
        <v>607</v>
      </c>
      <c r="H20" s="105">
        <v>342</v>
      </c>
      <c r="I20" s="80">
        <v>92</v>
      </c>
      <c r="J20" s="81">
        <v>26.900584795321638</v>
      </c>
      <c r="K20" s="53"/>
      <c r="L20" s="53"/>
      <c r="M20" s="53"/>
      <c r="N20" s="53"/>
      <c r="O20" s="53"/>
    </row>
    <row r="21" spans="1:15" ht="24.95" customHeight="1" x14ac:dyDescent="0.2">
      <c r="A21" s="167" t="s">
        <v>142</v>
      </c>
      <c r="B21" s="168" t="s">
        <v>143</v>
      </c>
      <c r="C21" s="78">
        <v>4.9124640710739484</v>
      </c>
      <c r="D21" s="80">
        <v>188</v>
      </c>
      <c r="E21" s="79">
        <v>165</v>
      </c>
      <c r="F21" s="79">
        <v>150</v>
      </c>
      <c r="G21" s="79">
        <v>153</v>
      </c>
      <c r="H21" s="105">
        <v>181</v>
      </c>
      <c r="I21" s="80">
        <v>7</v>
      </c>
      <c r="J21" s="81">
        <v>3.867403314917127</v>
      </c>
    </row>
    <row r="22" spans="1:15" ht="24.95" customHeight="1" x14ac:dyDescent="0.2">
      <c r="A22" s="167" t="s">
        <v>144</v>
      </c>
      <c r="B22" s="164" t="s">
        <v>145</v>
      </c>
      <c r="C22" s="78">
        <v>1.0190749934674679</v>
      </c>
      <c r="D22" s="80">
        <v>39</v>
      </c>
      <c r="E22" s="79">
        <v>57</v>
      </c>
      <c r="F22" s="79">
        <v>37</v>
      </c>
      <c r="G22" s="79">
        <v>46</v>
      </c>
      <c r="H22" s="105">
        <v>30</v>
      </c>
      <c r="I22" s="80">
        <v>9</v>
      </c>
      <c r="J22" s="81">
        <v>30</v>
      </c>
    </row>
    <row r="23" spans="1:15" ht="24.95" customHeight="1" x14ac:dyDescent="0.2">
      <c r="A23" s="158" t="s">
        <v>146</v>
      </c>
      <c r="B23" s="164" t="s">
        <v>147</v>
      </c>
      <c r="C23" s="78">
        <v>0.52260256075254774</v>
      </c>
      <c r="D23" s="80">
        <v>20</v>
      </c>
      <c r="E23" s="79">
        <v>45</v>
      </c>
      <c r="F23" s="79">
        <v>45</v>
      </c>
      <c r="G23" s="79">
        <v>53</v>
      </c>
      <c r="H23" s="105">
        <v>23</v>
      </c>
      <c r="I23" s="80">
        <v>-3</v>
      </c>
      <c r="J23" s="81">
        <v>-13.043478260869565</v>
      </c>
    </row>
    <row r="24" spans="1:15" ht="24.95" customHeight="1" x14ac:dyDescent="0.2">
      <c r="A24" s="158" t="s">
        <v>148</v>
      </c>
      <c r="B24" s="164" t="s">
        <v>215</v>
      </c>
      <c r="C24" s="78">
        <v>2.2471910112359552</v>
      </c>
      <c r="D24" s="80">
        <v>86</v>
      </c>
      <c r="E24" s="79">
        <v>173</v>
      </c>
      <c r="F24" s="79">
        <v>99</v>
      </c>
      <c r="G24" s="79">
        <v>106</v>
      </c>
      <c r="H24" s="105">
        <v>86</v>
      </c>
      <c r="I24" s="80">
        <v>0</v>
      </c>
      <c r="J24" s="81">
        <v>0</v>
      </c>
    </row>
    <row r="25" spans="1:15" ht="24.95" customHeight="1" x14ac:dyDescent="0.2">
      <c r="A25" s="158" t="s">
        <v>150</v>
      </c>
      <c r="B25" s="171" t="s">
        <v>151</v>
      </c>
      <c r="C25" s="78">
        <v>12.464071073948263</v>
      </c>
      <c r="D25" s="80">
        <v>477</v>
      </c>
      <c r="E25" s="79">
        <v>545</v>
      </c>
      <c r="F25" s="79">
        <v>468</v>
      </c>
      <c r="G25" s="79">
        <v>424</v>
      </c>
      <c r="H25" s="105">
        <v>413</v>
      </c>
      <c r="I25" s="80">
        <v>64</v>
      </c>
      <c r="J25" s="81">
        <v>15.49636803874092</v>
      </c>
    </row>
    <row r="26" spans="1:15" ht="24.95" customHeight="1" x14ac:dyDescent="0.2">
      <c r="A26" s="158" t="s">
        <v>217</v>
      </c>
      <c r="B26" s="171" t="s">
        <v>153</v>
      </c>
      <c r="C26" s="78">
        <v>5.226025607525477</v>
      </c>
      <c r="D26" s="80">
        <v>200</v>
      </c>
      <c r="E26" s="79">
        <v>265</v>
      </c>
      <c r="F26" s="79">
        <v>164</v>
      </c>
      <c r="G26" s="79">
        <v>147</v>
      </c>
      <c r="H26" s="105">
        <v>153</v>
      </c>
      <c r="I26" s="80">
        <v>47</v>
      </c>
      <c r="J26" s="81">
        <v>30.718954248366014</v>
      </c>
    </row>
    <row r="27" spans="1:15" ht="24.95" customHeight="1" x14ac:dyDescent="0.2">
      <c r="A27" s="167">
        <v>782.78300000000002</v>
      </c>
      <c r="B27" s="170" t="s">
        <v>154</v>
      </c>
      <c r="C27" s="78">
        <v>7.2380454664227853</v>
      </c>
      <c r="D27" s="80">
        <v>277</v>
      </c>
      <c r="E27" s="79">
        <v>280</v>
      </c>
      <c r="F27" s="79">
        <v>304</v>
      </c>
      <c r="G27" s="79">
        <v>277</v>
      </c>
      <c r="H27" s="105">
        <v>260</v>
      </c>
      <c r="I27" s="80">
        <v>17</v>
      </c>
      <c r="J27" s="81">
        <v>6.5384615384615383</v>
      </c>
    </row>
    <row r="28" spans="1:15" ht="24.95" customHeight="1" x14ac:dyDescent="0.2">
      <c r="A28" s="158" t="s">
        <v>155</v>
      </c>
      <c r="B28" s="164" t="s">
        <v>156</v>
      </c>
      <c r="C28" s="78">
        <v>2.4823621635746016</v>
      </c>
      <c r="D28" s="80">
        <v>95</v>
      </c>
      <c r="E28" s="79">
        <v>161</v>
      </c>
      <c r="F28" s="79">
        <v>105</v>
      </c>
      <c r="G28" s="79">
        <v>135</v>
      </c>
      <c r="H28" s="105">
        <v>95</v>
      </c>
      <c r="I28" s="80">
        <v>0</v>
      </c>
      <c r="J28" s="81">
        <v>0</v>
      </c>
    </row>
    <row r="29" spans="1:15" ht="24.95" customHeight="1" x14ac:dyDescent="0.2">
      <c r="A29" s="158" t="s">
        <v>157</v>
      </c>
      <c r="B29" s="164" t="s">
        <v>158</v>
      </c>
      <c r="C29" s="78">
        <v>1.5155474261823882</v>
      </c>
      <c r="D29" s="80">
        <v>58</v>
      </c>
      <c r="E29" s="79">
        <v>248</v>
      </c>
      <c r="F29" s="79">
        <v>57</v>
      </c>
      <c r="G29" s="79">
        <v>107</v>
      </c>
      <c r="H29" s="105">
        <v>58</v>
      </c>
      <c r="I29" s="80">
        <v>0</v>
      </c>
      <c r="J29" s="81">
        <v>0</v>
      </c>
    </row>
    <row r="30" spans="1:15" ht="24.95" customHeight="1" x14ac:dyDescent="0.2">
      <c r="A30" s="158">
        <v>86</v>
      </c>
      <c r="B30" s="164" t="s">
        <v>159</v>
      </c>
      <c r="C30" s="78">
        <v>4.8340736869610659</v>
      </c>
      <c r="D30" s="80">
        <v>185</v>
      </c>
      <c r="E30" s="79">
        <v>226</v>
      </c>
      <c r="F30" s="79">
        <v>166</v>
      </c>
      <c r="G30" s="79">
        <v>187</v>
      </c>
      <c r="H30" s="105">
        <v>173</v>
      </c>
      <c r="I30" s="80">
        <v>12</v>
      </c>
      <c r="J30" s="81">
        <v>6.9364161849710984</v>
      </c>
    </row>
    <row r="31" spans="1:15" ht="24.95" customHeight="1" x14ac:dyDescent="0.2">
      <c r="A31" s="158">
        <v>87.88</v>
      </c>
      <c r="B31" s="171" t="s">
        <v>160</v>
      </c>
      <c r="C31" s="78">
        <v>5.4089365037888681</v>
      </c>
      <c r="D31" s="80">
        <v>207</v>
      </c>
      <c r="E31" s="79">
        <v>305</v>
      </c>
      <c r="F31" s="79">
        <v>194</v>
      </c>
      <c r="G31" s="79">
        <v>258</v>
      </c>
      <c r="H31" s="105">
        <v>168</v>
      </c>
      <c r="I31" s="80">
        <v>39</v>
      </c>
      <c r="J31" s="81">
        <v>23.214285714285715</v>
      </c>
    </row>
    <row r="32" spans="1:15" ht="24.95" customHeight="1" x14ac:dyDescent="0.2">
      <c r="A32" s="158" t="s">
        <v>161</v>
      </c>
      <c r="B32" s="164" t="s">
        <v>162</v>
      </c>
      <c r="C32" s="78">
        <v>2.4562320355369742</v>
      </c>
      <c r="D32" s="80">
        <v>94</v>
      </c>
      <c r="E32" s="79">
        <v>122</v>
      </c>
      <c r="F32" s="79">
        <v>105</v>
      </c>
      <c r="G32" s="79">
        <v>98</v>
      </c>
      <c r="H32" s="105">
        <v>110</v>
      </c>
      <c r="I32" s="80">
        <v>-16</v>
      </c>
      <c r="J32" s="81">
        <v>-14.545454545454545</v>
      </c>
    </row>
    <row r="33" spans="1:10" ht="24.95" customHeight="1" x14ac:dyDescent="0.2">
      <c r="A33" s="158"/>
      <c r="B33" s="171" t="s">
        <v>163</v>
      </c>
      <c r="C33" s="78">
        <v>0</v>
      </c>
      <c r="D33" s="80">
        <v>0</v>
      </c>
      <c r="E33" s="79">
        <v>0</v>
      </c>
      <c r="F33" s="79">
        <v>0</v>
      </c>
      <c r="G33" s="79">
        <v>0</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1.149725633655605</v>
      </c>
      <c r="D35" s="80">
        <v>44</v>
      </c>
      <c r="E35" s="79">
        <v>56</v>
      </c>
      <c r="F35" s="79">
        <v>29</v>
      </c>
      <c r="G35" s="79">
        <v>51</v>
      </c>
      <c r="H35" s="105">
        <v>52</v>
      </c>
      <c r="I35" s="80">
        <v>-8</v>
      </c>
      <c r="J35" s="81">
        <v>-15.384615384615385</v>
      </c>
    </row>
    <row r="36" spans="1:10" ht="24.95" customHeight="1" x14ac:dyDescent="0.2">
      <c r="A36" s="239" t="s">
        <v>165</v>
      </c>
      <c r="B36" s="240" t="s">
        <v>166</v>
      </c>
      <c r="C36" s="78">
        <v>37.104781813430883</v>
      </c>
      <c r="D36" s="80">
        <v>1420</v>
      </c>
      <c r="E36" s="79">
        <v>1735</v>
      </c>
      <c r="F36" s="79">
        <v>1307</v>
      </c>
      <c r="G36" s="79">
        <v>1592</v>
      </c>
      <c r="H36" s="105">
        <v>1280</v>
      </c>
      <c r="I36" s="80">
        <v>140</v>
      </c>
      <c r="J36" s="81">
        <v>10.9375</v>
      </c>
    </row>
    <row r="37" spans="1:10" ht="24.95" customHeight="1" x14ac:dyDescent="0.2">
      <c r="A37" s="241" t="s">
        <v>167</v>
      </c>
      <c r="B37" s="242" t="s">
        <v>168</v>
      </c>
      <c r="C37" s="90">
        <v>61.745492552913511</v>
      </c>
      <c r="D37" s="108">
        <v>2363</v>
      </c>
      <c r="E37" s="109">
        <v>3099</v>
      </c>
      <c r="F37" s="109">
        <v>2204</v>
      </c>
      <c r="G37" s="109">
        <v>2734</v>
      </c>
      <c r="H37" s="110">
        <v>2247</v>
      </c>
      <c r="I37" s="108">
        <v>116</v>
      </c>
      <c r="J37" s="111">
        <v>5.1624388072986207</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8BB48-445B-4564-B852-ABB6AD1C10BF}">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3827</v>
      </c>
      <c r="F11" s="295">
        <v>4890</v>
      </c>
      <c r="G11" s="295">
        <v>3540</v>
      </c>
      <c r="H11" s="295">
        <v>4377</v>
      </c>
      <c r="I11" s="249">
        <v>3580</v>
      </c>
      <c r="J11" s="250">
        <v>247</v>
      </c>
      <c r="K11" s="251">
        <v>6.8994413407821229</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30.18029788345963</v>
      </c>
      <c r="E13" s="260">
        <v>1155</v>
      </c>
      <c r="F13" s="261">
        <v>1422</v>
      </c>
      <c r="G13" s="261">
        <v>1071</v>
      </c>
      <c r="H13" s="261">
        <v>1356</v>
      </c>
      <c r="I13" s="262">
        <v>1130</v>
      </c>
      <c r="J13" s="260">
        <v>25</v>
      </c>
      <c r="K13" s="263">
        <v>2.2123893805309733</v>
      </c>
    </row>
    <row r="14" spans="1:17" ht="15.95" customHeight="1" x14ac:dyDescent="0.2">
      <c r="A14" s="256" t="s">
        <v>224</v>
      </c>
      <c r="B14" s="257"/>
      <c r="C14" s="258"/>
      <c r="D14" s="259">
        <v>55.735563104259214</v>
      </c>
      <c r="E14" s="260">
        <v>2133</v>
      </c>
      <c r="F14" s="261">
        <v>2752</v>
      </c>
      <c r="G14" s="261">
        <v>1915</v>
      </c>
      <c r="H14" s="261">
        <v>2332</v>
      </c>
      <c r="I14" s="262">
        <v>1924</v>
      </c>
      <c r="J14" s="260">
        <v>209</v>
      </c>
      <c r="K14" s="263">
        <v>10.862785862785863</v>
      </c>
    </row>
    <row r="15" spans="1:17" ht="15.95" customHeight="1" x14ac:dyDescent="0.2">
      <c r="A15" s="256" t="s">
        <v>225</v>
      </c>
      <c r="B15" s="257"/>
      <c r="C15" s="258"/>
      <c r="D15" s="259">
        <v>8.7274627645675462</v>
      </c>
      <c r="E15" s="260">
        <v>334</v>
      </c>
      <c r="F15" s="261">
        <v>424</v>
      </c>
      <c r="G15" s="261">
        <v>353</v>
      </c>
      <c r="H15" s="261">
        <v>430</v>
      </c>
      <c r="I15" s="262">
        <v>341</v>
      </c>
      <c r="J15" s="260">
        <v>-7</v>
      </c>
      <c r="K15" s="263">
        <v>-2.0527859237536656</v>
      </c>
    </row>
    <row r="16" spans="1:17" ht="15.95" customHeight="1" x14ac:dyDescent="0.2">
      <c r="A16" s="256" t="s">
        <v>226</v>
      </c>
      <c r="B16" s="257"/>
      <c r="C16" s="258"/>
      <c r="D16" s="259">
        <v>5.3566762477136134</v>
      </c>
      <c r="E16" s="260">
        <v>205</v>
      </c>
      <c r="F16" s="261">
        <v>292</v>
      </c>
      <c r="G16" s="261">
        <v>201</v>
      </c>
      <c r="H16" s="261">
        <v>259</v>
      </c>
      <c r="I16" s="262">
        <v>185</v>
      </c>
      <c r="J16" s="260">
        <v>20</v>
      </c>
      <c r="K16" s="263">
        <v>10.810810810810811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1.358766657956624</v>
      </c>
      <c r="E18" s="552">
        <v>52</v>
      </c>
      <c r="F18" s="554">
        <v>61</v>
      </c>
      <c r="G18" s="554">
        <v>30</v>
      </c>
      <c r="H18" s="554">
        <v>54</v>
      </c>
      <c r="I18" s="556">
        <v>51</v>
      </c>
      <c r="J18" s="260">
        <v>1</v>
      </c>
      <c r="K18" s="263">
        <v>1.9607843137254901</v>
      </c>
    </row>
    <row r="19" spans="1:11" ht="13.5" customHeight="1" x14ac:dyDescent="0.2">
      <c r="A19" s="256" t="s">
        <v>235</v>
      </c>
      <c r="B19" s="257" t="s">
        <v>236</v>
      </c>
      <c r="C19" s="258"/>
      <c r="D19" s="259">
        <v>1.0713352495427229</v>
      </c>
      <c r="E19" s="552">
        <v>41</v>
      </c>
      <c r="F19" s="554">
        <v>48</v>
      </c>
      <c r="G19" s="554">
        <v>19</v>
      </c>
      <c r="H19" s="554">
        <v>39</v>
      </c>
      <c r="I19" s="556">
        <v>41</v>
      </c>
      <c r="J19" s="260">
        <v>0</v>
      </c>
      <c r="K19" s="263">
        <v>0</v>
      </c>
    </row>
    <row r="20" spans="1:11" ht="13.5" customHeight="1" x14ac:dyDescent="0.2">
      <c r="A20" s="256">
        <v>12</v>
      </c>
      <c r="B20" s="257" t="s">
        <v>237</v>
      </c>
      <c r="C20" s="258"/>
      <c r="D20" s="259">
        <v>1.2019858897308597</v>
      </c>
      <c r="E20" s="552">
        <v>46</v>
      </c>
      <c r="F20" s="554">
        <v>37</v>
      </c>
      <c r="G20" s="554">
        <v>29</v>
      </c>
      <c r="H20" s="554">
        <v>28</v>
      </c>
      <c r="I20" s="556">
        <v>40</v>
      </c>
      <c r="J20" s="260">
        <v>6</v>
      </c>
      <c r="K20" s="263">
        <v>15</v>
      </c>
    </row>
    <row r="21" spans="1:11" ht="13.5" customHeight="1" x14ac:dyDescent="0.2">
      <c r="A21" s="256">
        <v>21</v>
      </c>
      <c r="B21" s="257" t="s">
        <v>238</v>
      </c>
      <c r="C21" s="258"/>
      <c r="D21" s="259">
        <v>0.54873268879017512</v>
      </c>
      <c r="E21" s="552">
        <v>21</v>
      </c>
      <c r="F21" s="554">
        <v>21</v>
      </c>
      <c r="G21" s="554">
        <v>11</v>
      </c>
      <c r="H21" s="554">
        <v>28</v>
      </c>
      <c r="I21" s="556">
        <v>7</v>
      </c>
      <c r="J21" s="260">
        <v>14</v>
      </c>
      <c r="K21" s="263">
        <v>200</v>
      </c>
    </row>
    <row r="22" spans="1:11" ht="13.5" customHeight="1" x14ac:dyDescent="0.2">
      <c r="A22" s="256">
        <v>22</v>
      </c>
      <c r="B22" s="257" t="s">
        <v>239</v>
      </c>
      <c r="C22" s="258"/>
      <c r="D22" s="259">
        <v>4.1546903579827541</v>
      </c>
      <c r="E22" s="260">
        <v>159</v>
      </c>
      <c r="F22" s="261">
        <v>163</v>
      </c>
      <c r="G22" s="554">
        <v>83</v>
      </c>
      <c r="H22" s="261">
        <v>108</v>
      </c>
      <c r="I22" s="262">
        <v>106</v>
      </c>
      <c r="J22" s="260">
        <v>53</v>
      </c>
      <c r="K22" s="263">
        <v>50</v>
      </c>
    </row>
    <row r="23" spans="1:11" ht="13.5" customHeight="1" x14ac:dyDescent="0.2">
      <c r="A23" s="256">
        <v>23</v>
      </c>
      <c r="B23" s="257" t="s">
        <v>240</v>
      </c>
      <c r="C23" s="258"/>
      <c r="D23" s="259">
        <v>0.96681473739221324</v>
      </c>
      <c r="E23" s="552">
        <v>37</v>
      </c>
      <c r="F23" s="554">
        <v>25</v>
      </c>
      <c r="G23" s="554">
        <v>9</v>
      </c>
      <c r="H23" s="554">
        <v>28</v>
      </c>
      <c r="I23" s="556">
        <v>17</v>
      </c>
      <c r="J23" s="260">
        <v>20</v>
      </c>
      <c r="K23" s="263">
        <v>117.64705882352941</v>
      </c>
    </row>
    <row r="24" spans="1:11" ht="13.5" customHeight="1" x14ac:dyDescent="0.2">
      <c r="A24" s="256">
        <v>24</v>
      </c>
      <c r="B24" s="257" t="s">
        <v>241</v>
      </c>
      <c r="C24" s="258"/>
      <c r="D24" s="259">
        <v>9.0410243010190747</v>
      </c>
      <c r="E24" s="260">
        <v>346</v>
      </c>
      <c r="F24" s="261">
        <v>483</v>
      </c>
      <c r="G24" s="261">
        <v>341</v>
      </c>
      <c r="H24" s="261">
        <v>345</v>
      </c>
      <c r="I24" s="262">
        <v>360</v>
      </c>
      <c r="J24" s="260">
        <v>-14</v>
      </c>
      <c r="K24" s="263">
        <v>-3.8888888888888888</v>
      </c>
    </row>
    <row r="25" spans="1:11" ht="13.5" customHeight="1" x14ac:dyDescent="0.2">
      <c r="A25" s="256">
        <v>25</v>
      </c>
      <c r="B25" s="257" t="s">
        <v>242</v>
      </c>
      <c r="C25" s="258"/>
      <c r="D25" s="259">
        <v>4.5466422785471652</v>
      </c>
      <c r="E25" s="260">
        <v>174</v>
      </c>
      <c r="F25" s="261">
        <v>234</v>
      </c>
      <c r="G25" s="261">
        <v>181</v>
      </c>
      <c r="H25" s="261">
        <v>288</v>
      </c>
      <c r="I25" s="262">
        <v>204</v>
      </c>
      <c r="J25" s="260">
        <v>-30</v>
      </c>
      <c r="K25" s="263">
        <v>-14.705882352941176</v>
      </c>
    </row>
    <row r="26" spans="1:11" ht="13.5" customHeight="1" x14ac:dyDescent="0.2">
      <c r="A26" s="256">
        <v>26</v>
      </c>
      <c r="B26" s="257" t="s">
        <v>243</v>
      </c>
      <c r="C26" s="258"/>
      <c r="D26" s="259">
        <v>2.926574340214267</v>
      </c>
      <c r="E26" s="260">
        <v>112</v>
      </c>
      <c r="F26" s="261">
        <v>161</v>
      </c>
      <c r="G26" s="554">
        <v>95</v>
      </c>
      <c r="H26" s="261">
        <v>171</v>
      </c>
      <c r="I26" s="556">
        <v>92</v>
      </c>
      <c r="J26" s="260">
        <v>20</v>
      </c>
      <c r="K26" s="263">
        <v>21.739130434782609</v>
      </c>
    </row>
    <row r="27" spans="1:11" ht="13.5" customHeight="1" x14ac:dyDescent="0.2">
      <c r="A27" s="256">
        <v>27</v>
      </c>
      <c r="B27" s="257" t="s">
        <v>244</v>
      </c>
      <c r="C27" s="258"/>
      <c r="D27" s="259">
        <v>2.1688006271230731</v>
      </c>
      <c r="E27" s="552">
        <v>83</v>
      </c>
      <c r="F27" s="261">
        <v>109</v>
      </c>
      <c r="G27" s="554">
        <v>98</v>
      </c>
      <c r="H27" s="554">
        <v>72</v>
      </c>
      <c r="I27" s="556">
        <v>73</v>
      </c>
      <c r="J27" s="260">
        <v>10</v>
      </c>
      <c r="K27" s="263">
        <v>13.698630136986301</v>
      </c>
    </row>
    <row r="28" spans="1:11" ht="13.5" customHeight="1" x14ac:dyDescent="0.2">
      <c r="A28" s="256">
        <v>28</v>
      </c>
      <c r="B28" s="257" t="s">
        <v>245</v>
      </c>
      <c r="C28" s="258"/>
      <c r="D28" s="259">
        <v>0.7839038411288215</v>
      </c>
      <c r="E28" s="552">
        <v>30</v>
      </c>
      <c r="F28" s="554">
        <v>30</v>
      </c>
      <c r="G28" s="554">
        <v>21</v>
      </c>
      <c r="H28" s="554">
        <v>28</v>
      </c>
      <c r="I28" s="556">
        <v>23</v>
      </c>
      <c r="J28" s="260">
        <v>7</v>
      </c>
      <c r="K28" s="263">
        <v>30.434782608695652</v>
      </c>
    </row>
    <row r="29" spans="1:11" ht="13.5" customHeight="1" x14ac:dyDescent="0.2">
      <c r="A29" s="256">
        <v>29</v>
      </c>
      <c r="B29" s="257" t="s">
        <v>246</v>
      </c>
      <c r="C29" s="258"/>
      <c r="D29" s="259">
        <v>2.6130128037627385</v>
      </c>
      <c r="E29" s="260">
        <v>100</v>
      </c>
      <c r="F29" s="261">
        <v>120</v>
      </c>
      <c r="G29" s="554">
        <v>79</v>
      </c>
      <c r="H29" s="554">
        <v>96</v>
      </c>
      <c r="I29" s="556">
        <v>95</v>
      </c>
      <c r="J29" s="260">
        <v>5</v>
      </c>
      <c r="K29" s="263">
        <v>5.2631578947368425</v>
      </c>
    </row>
    <row r="30" spans="1:11" ht="13.5" customHeight="1" x14ac:dyDescent="0.2">
      <c r="A30" s="256" t="s">
        <v>247</v>
      </c>
      <c r="B30" s="257" t="s">
        <v>248</v>
      </c>
      <c r="C30" s="258"/>
      <c r="D30" s="259">
        <v>0.41808204860203813</v>
      </c>
      <c r="E30" s="552">
        <v>16</v>
      </c>
      <c r="F30" s="554">
        <v>38</v>
      </c>
      <c r="G30" s="261" t="s">
        <v>546</v>
      </c>
      <c r="H30" s="261" t="s">
        <v>546</v>
      </c>
      <c r="I30" s="556">
        <v>28</v>
      </c>
      <c r="J30" s="260">
        <v>-12</v>
      </c>
      <c r="K30" s="263">
        <v>-42.857142857142854</v>
      </c>
    </row>
    <row r="31" spans="1:11" ht="13.5" customHeight="1" x14ac:dyDescent="0.2">
      <c r="A31" s="256" t="s">
        <v>249</v>
      </c>
      <c r="B31" s="257" t="s">
        <v>250</v>
      </c>
      <c r="C31" s="258"/>
      <c r="D31" s="259">
        <v>2.090410243010191</v>
      </c>
      <c r="E31" s="552">
        <v>80</v>
      </c>
      <c r="F31" s="554">
        <v>78</v>
      </c>
      <c r="G31" s="554">
        <v>61</v>
      </c>
      <c r="H31" s="554">
        <v>85</v>
      </c>
      <c r="I31" s="556">
        <v>67</v>
      </c>
      <c r="J31" s="260">
        <v>13</v>
      </c>
      <c r="K31" s="263">
        <v>19.402985074626866</v>
      </c>
    </row>
    <row r="32" spans="1:11" ht="13.5" customHeight="1" x14ac:dyDescent="0.2">
      <c r="A32" s="256">
        <v>31</v>
      </c>
      <c r="B32" s="257" t="s">
        <v>251</v>
      </c>
      <c r="C32" s="258"/>
      <c r="D32" s="259">
        <v>0.36582179252678337</v>
      </c>
      <c r="E32" s="552">
        <v>14</v>
      </c>
      <c r="F32" s="554">
        <v>27</v>
      </c>
      <c r="G32" s="554">
        <v>14</v>
      </c>
      <c r="H32" s="554">
        <v>17</v>
      </c>
      <c r="I32" s="556">
        <v>21</v>
      </c>
      <c r="J32" s="260">
        <v>-7</v>
      </c>
      <c r="K32" s="263">
        <v>-33.333333333333336</v>
      </c>
    </row>
    <row r="33" spans="1:11" ht="13.5" customHeight="1" x14ac:dyDescent="0.2">
      <c r="A33" s="256">
        <v>32</v>
      </c>
      <c r="B33" s="257" t="s">
        <v>252</v>
      </c>
      <c r="C33" s="258"/>
      <c r="D33" s="259">
        <v>4.0501698458322446</v>
      </c>
      <c r="E33" s="260">
        <v>155</v>
      </c>
      <c r="F33" s="261">
        <v>189</v>
      </c>
      <c r="G33" s="261">
        <v>156</v>
      </c>
      <c r="H33" s="261">
        <v>179</v>
      </c>
      <c r="I33" s="262">
        <v>145</v>
      </c>
      <c r="J33" s="260">
        <v>10</v>
      </c>
      <c r="K33" s="263">
        <v>6.8965517241379306</v>
      </c>
    </row>
    <row r="34" spans="1:11" ht="13.5" customHeight="1" x14ac:dyDescent="0.2">
      <c r="A34" s="256">
        <v>33</v>
      </c>
      <c r="B34" s="257" t="s">
        <v>253</v>
      </c>
      <c r="C34" s="258"/>
      <c r="D34" s="259">
        <v>2.926574340214267</v>
      </c>
      <c r="E34" s="260">
        <v>112</v>
      </c>
      <c r="F34" s="261">
        <v>157</v>
      </c>
      <c r="G34" s="261">
        <v>121</v>
      </c>
      <c r="H34" s="261">
        <v>135</v>
      </c>
      <c r="I34" s="262">
        <v>140</v>
      </c>
      <c r="J34" s="260">
        <v>-28</v>
      </c>
      <c r="K34" s="263">
        <v>-20</v>
      </c>
    </row>
    <row r="35" spans="1:11" ht="13.5" customHeight="1" x14ac:dyDescent="0.2">
      <c r="A35" s="256">
        <v>34</v>
      </c>
      <c r="B35" s="257" t="s">
        <v>254</v>
      </c>
      <c r="C35" s="258"/>
      <c r="D35" s="259">
        <v>1.7768487065586622</v>
      </c>
      <c r="E35" s="552">
        <v>68</v>
      </c>
      <c r="F35" s="554">
        <v>99</v>
      </c>
      <c r="G35" s="554">
        <v>97</v>
      </c>
      <c r="H35" s="261">
        <v>103</v>
      </c>
      <c r="I35" s="556">
        <v>52</v>
      </c>
      <c r="J35" s="260">
        <v>16</v>
      </c>
      <c r="K35" s="263">
        <v>30.76923076923077</v>
      </c>
    </row>
    <row r="36" spans="1:11" ht="13.5" customHeight="1" x14ac:dyDescent="0.2">
      <c r="A36" s="256">
        <v>41</v>
      </c>
      <c r="B36" s="257" t="s">
        <v>255</v>
      </c>
      <c r="C36" s="258"/>
      <c r="D36" s="259">
        <v>0.41808204860203813</v>
      </c>
      <c r="E36" s="552">
        <v>16</v>
      </c>
      <c r="F36" s="554">
        <v>11</v>
      </c>
      <c r="G36" s="554">
        <v>9</v>
      </c>
      <c r="H36" s="554">
        <v>29</v>
      </c>
      <c r="I36" s="556">
        <v>13</v>
      </c>
      <c r="J36" s="260">
        <v>3</v>
      </c>
      <c r="K36" s="263">
        <v>23.076923076923077</v>
      </c>
    </row>
    <row r="37" spans="1:11" ht="13.5" customHeight="1" x14ac:dyDescent="0.2">
      <c r="A37" s="256">
        <v>42</v>
      </c>
      <c r="B37" s="257" t="s">
        <v>256</v>
      </c>
      <c r="C37" s="258"/>
      <c r="D37" s="259" t="s">
        <v>546</v>
      </c>
      <c r="E37" s="260" t="s">
        <v>546</v>
      </c>
      <c r="F37" s="554">
        <v>3</v>
      </c>
      <c r="G37" s="261" t="s">
        <v>546</v>
      </c>
      <c r="H37" s="554">
        <v>4</v>
      </c>
      <c r="I37" s="262" t="s">
        <v>546</v>
      </c>
      <c r="J37" s="260" t="s">
        <v>546</v>
      </c>
      <c r="K37" s="263" t="s">
        <v>546</v>
      </c>
    </row>
    <row r="38" spans="1:11" ht="13.5" customHeight="1" x14ac:dyDescent="0.2">
      <c r="A38" s="256">
        <v>43</v>
      </c>
      <c r="B38" s="257" t="s">
        <v>257</v>
      </c>
      <c r="C38" s="258"/>
      <c r="D38" s="259">
        <v>0.91455448131695849</v>
      </c>
      <c r="E38" s="552">
        <v>35</v>
      </c>
      <c r="F38" s="554">
        <v>65</v>
      </c>
      <c r="G38" s="554">
        <v>37</v>
      </c>
      <c r="H38" s="554">
        <v>45</v>
      </c>
      <c r="I38" s="556">
        <v>37</v>
      </c>
      <c r="J38" s="260">
        <v>-2</v>
      </c>
      <c r="K38" s="263">
        <v>-5.4054054054054053</v>
      </c>
    </row>
    <row r="39" spans="1:11" ht="13.5" customHeight="1" x14ac:dyDescent="0.2">
      <c r="A39" s="256">
        <v>51</v>
      </c>
      <c r="B39" s="257" t="s">
        <v>258</v>
      </c>
      <c r="C39" s="258"/>
      <c r="D39" s="259">
        <v>8.3616409720407638</v>
      </c>
      <c r="E39" s="260">
        <v>320</v>
      </c>
      <c r="F39" s="261">
        <v>318</v>
      </c>
      <c r="G39" s="261">
        <v>304</v>
      </c>
      <c r="H39" s="261">
        <v>555</v>
      </c>
      <c r="I39" s="262">
        <v>279</v>
      </c>
      <c r="J39" s="260">
        <v>41</v>
      </c>
      <c r="K39" s="263">
        <v>14.695340501792115</v>
      </c>
    </row>
    <row r="40" spans="1:11" ht="13.5" customHeight="1" x14ac:dyDescent="0.2">
      <c r="A40" s="256" t="s">
        <v>259</v>
      </c>
      <c r="B40" s="257" t="s">
        <v>260</v>
      </c>
      <c r="C40" s="258"/>
      <c r="D40" s="259">
        <v>7.3164358505356679</v>
      </c>
      <c r="E40" s="260">
        <v>280</v>
      </c>
      <c r="F40" s="261">
        <v>284</v>
      </c>
      <c r="G40" s="261">
        <v>263</v>
      </c>
      <c r="H40" s="261">
        <v>505</v>
      </c>
      <c r="I40" s="262">
        <v>243</v>
      </c>
      <c r="J40" s="260">
        <v>37</v>
      </c>
      <c r="K40" s="263">
        <v>15.22633744855967</v>
      </c>
    </row>
    <row r="41" spans="1:11" ht="13.5" customHeight="1" x14ac:dyDescent="0.2">
      <c r="A41" s="256"/>
      <c r="B41" s="257" t="s">
        <v>261</v>
      </c>
      <c r="C41" s="258"/>
      <c r="D41" s="259">
        <v>6.2973608570681998</v>
      </c>
      <c r="E41" s="260">
        <v>241</v>
      </c>
      <c r="F41" s="261">
        <v>252</v>
      </c>
      <c r="G41" s="261">
        <v>237</v>
      </c>
      <c r="H41" s="261">
        <v>417</v>
      </c>
      <c r="I41" s="262">
        <v>215</v>
      </c>
      <c r="J41" s="260">
        <v>26</v>
      </c>
      <c r="K41" s="263">
        <v>12.093023255813954</v>
      </c>
    </row>
    <row r="42" spans="1:11" ht="13.5" customHeight="1" x14ac:dyDescent="0.2">
      <c r="A42" s="256">
        <v>52</v>
      </c>
      <c r="B42" s="257" t="s">
        <v>262</v>
      </c>
      <c r="C42" s="258"/>
      <c r="D42" s="259">
        <v>9.4329762215834858</v>
      </c>
      <c r="E42" s="260">
        <v>361</v>
      </c>
      <c r="F42" s="261">
        <v>317</v>
      </c>
      <c r="G42" s="261">
        <v>286</v>
      </c>
      <c r="H42" s="261">
        <v>311</v>
      </c>
      <c r="I42" s="262">
        <v>277</v>
      </c>
      <c r="J42" s="260">
        <v>84</v>
      </c>
      <c r="K42" s="263">
        <v>30.32490974729242</v>
      </c>
    </row>
    <row r="43" spans="1:11" ht="13.5" customHeight="1" x14ac:dyDescent="0.2">
      <c r="A43" s="256" t="s">
        <v>263</v>
      </c>
      <c r="B43" s="257" t="s">
        <v>264</v>
      </c>
      <c r="C43" s="258"/>
      <c r="D43" s="259">
        <v>7.8129082832505876</v>
      </c>
      <c r="E43" s="260">
        <v>299</v>
      </c>
      <c r="F43" s="261">
        <v>243</v>
      </c>
      <c r="G43" s="261">
        <v>203</v>
      </c>
      <c r="H43" s="261">
        <v>249</v>
      </c>
      <c r="I43" s="262">
        <v>234</v>
      </c>
      <c r="J43" s="260">
        <v>65</v>
      </c>
      <c r="K43" s="263">
        <v>27.777777777777779</v>
      </c>
    </row>
    <row r="44" spans="1:11" ht="13.5" customHeight="1" x14ac:dyDescent="0.2">
      <c r="A44" s="256">
        <v>53</v>
      </c>
      <c r="B44" s="257" t="s">
        <v>265</v>
      </c>
      <c r="C44" s="258"/>
      <c r="D44" s="259">
        <v>0.54873268879017512</v>
      </c>
      <c r="E44" s="552">
        <v>21</v>
      </c>
      <c r="F44" s="554">
        <v>27</v>
      </c>
      <c r="G44" s="554">
        <v>21</v>
      </c>
      <c r="H44" s="554">
        <v>23</v>
      </c>
      <c r="I44" s="556">
        <v>28</v>
      </c>
      <c r="J44" s="260">
        <v>-7</v>
      </c>
      <c r="K44" s="263">
        <v>-25</v>
      </c>
    </row>
    <row r="45" spans="1:11" ht="13.5" customHeight="1" x14ac:dyDescent="0.2">
      <c r="A45" s="256" t="s">
        <v>266</v>
      </c>
      <c r="B45" s="257" t="s">
        <v>267</v>
      </c>
      <c r="C45" s="258"/>
      <c r="D45" s="259">
        <v>0.49647243271492031</v>
      </c>
      <c r="E45" s="552">
        <v>19</v>
      </c>
      <c r="F45" s="554">
        <v>27</v>
      </c>
      <c r="G45" s="554">
        <v>21</v>
      </c>
      <c r="H45" s="554">
        <v>23</v>
      </c>
      <c r="I45" s="556">
        <v>27</v>
      </c>
      <c r="J45" s="260">
        <v>-8</v>
      </c>
      <c r="K45" s="263">
        <v>-29.62962962962963</v>
      </c>
    </row>
    <row r="46" spans="1:11" ht="13.5" customHeight="1" x14ac:dyDescent="0.2">
      <c r="A46" s="256">
        <v>54</v>
      </c>
      <c r="B46" s="257" t="s">
        <v>268</v>
      </c>
      <c r="C46" s="258"/>
      <c r="D46" s="259">
        <v>2.9788345962895217</v>
      </c>
      <c r="E46" s="260">
        <v>114</v>
      </c>
      <c r="F46" s="554">
        <v>89</v>
      </c>
      <c r="G46" s="261">
        <v>116</v>
      </c>
      <c r="H46" s="261">
        <v>110</v>
      </c>
      <c r="I46" s="262">
        <v>108</v>
      </c>
      <c r="J46" s="260">
        <v>6</v>
      </c>
      <c r="K46" s="263">
        <v>5.5555555555555554</v>
      </c>
    </row>
    <row r="47" spans="1:11" ht="13.5" customHeight="1" x14ac:dyDescent="0.2">
      <c r="A47" s="256">
        <v>61</v>
      </c>
      <c r="B47" s="257" t="s">
        <v>269</v>
      </c>
      <c r="C47" s="258"/>
      <c r="D47" s="259">
        <v>2.4039717794617195</v>
      </c>
      <c r="E47" s="552">
        <v>92</v>
      </c>
      <c r="F47" s="261">
        <v>103</v>
      </c>
      <c r="G47" s="554">
        <v>95</v>
      </c>
      <c r="H47" s="261">
        <v>110</v>
      </c>
      <c r="I47" s="556">
        <v>71</v>
      </c>
      <c r="J47" s="260">
        <v>21</v>
      </c>
      <c r="K47" s="263">
        <v>29.577464788732396</v>
      </c>
    </row>
    <row r="48" spans="1:11" ht="13.5" customHeight="1" x14ac:dyDescent="0.2">
      <c r="A48" s="256">
        <v>62</v>
      </c>
      <c r="B48" s="257" t="s">
        <v>270</v>
      </c>
      <c r="C48" s="258"/>
      <c r="D48" s="259">
        <v>8.6752025084922924</v>
      </c>
      <c r="E48" s="260">
        <v>332</v>
      </c>
      <c r="F48" s="261">
        <v>472</v>
      </c>
      <c r="G48" s="261">
        <v>290</v>
      </c>
      <c r="H48" s="261">
        <v>305</v>
      </c>
      <c r="I48" s="262">
        <v>378</v>
      </c>
      <c r="J48" s="260">
        <v>-46</v>
      </c>
      <c r="K48" s="263">
        <v>-12.169312169312169</v>
      </c>
    </row>
    <row r="49" spans="1:11" ht="13.5" customHeight="1" x14ac:dyDescent="0.2">
      <c r="A49" s="256">
        <v>63</v>
      </c>
      <c r="B49" s="257" t="s">
        <v>271</v>
      </c>
      <c r="C49" s="258"/>
      <c r="D49" s="259">
        <v>2.5868826757251111</v>
      </c>
      <c r="E49" s="552">
        <v>99</v>
      </c>
      <c r="F49" s="554">
        <v>90</v>
      </c>
      <c r="G49" s="554">
        <v>82</v>
      </c>
      <c r="H49" s="554">
        <v>85</v>
      </c>
      <c r="I49" s="262">
        <v>106</v>
      </c>
      <c r="J49" s="260">
        <v>-7</v>
      </c>
      <c r="K49" s="263">
        <v>-6.6037735849056602</v>
      </c>
    </row>
    <row r="50" spans="1:11" ht="13.5" customHeight="1" x14ac:dyDescent="0.2">
      <c r="A50" s="256" t="s">
        <v>272</v>
      </c>
      <c r="B50" s="257" t="s">
        <v>273</v>
      </c>
      <c r="C50" s="258"/>
      <c r="D50" s="259">
        <v>0.49647243271492031</v>
      </c>
      <c r="E50" s="552">
        <v>19</v>
      </c>
      <c r="F50" s="554">
        <v>17</v>
      </c>
      <c r="G50" s="554">
        <v>19</v>
      </c>
      <c r="H50" s="554">
        <v>18</v>
      </c>
      <c r="I50" s="556">
        <v>17</v>
      </c>
      <c r="J50" s="260">
        <v>2</v>
      </c>
      <c r="K50" s="263">
        <v>11.764705882352942</v>
      </c>
    </row>
    <row r="51" spans="1:11" ht="13.5" customHeight="1" x14ac:dyDescent="0.2">
      <c r="A51" s="256" t="s">
        <v>274</v>
      </c>
      <c r="B51" s="257" t="s">
        <v>275</v>
      </c>
      <c r="C51" s="258"/>
      <c r="D51" s="259">
        <v>1.9074993467467991</v>
      </c>
      <c r="E51" s="552">
        <v>73</v>
      </c>
      <c r="F51" s="554">
        <v>66</v>
      </c>
      <c r="G51" s="554">
        <v>61</v>
      </c>
      <c r="H51" s="554">
        <v>57</v>
      </c>
      <c r="I51" s="556">
        <v>80</v>
      </c>
      <c r="J51" s="260">
        <v>-7</v>
      </c>
      <c r="K51" s="263">
        <v>-8.75</v>
      </c>
    </row>
    <row r="52" spans="1:11" ht="13.5" customHeight="1" x14ac:dyDescent="0.2">
      <c r="A52" s="256">
        <v>71</v>
      </c>
      <c r="B52" s="257" t="s">
        <v>276</v>
      </c>
      <c r="C52" s="258"/>
      <c r="D52" s="259">
        <v>7.2380454664227853</v>
      </c>
      <c r="E52" s="260">
        <v>277</v>
      </c>
      <c r="F52" s="261">
        <v>364</v>
      </c>
      <c r="G52" s="261">
        <v>292</v>
      </c>
      <c r="H52" s="261">
        <v>331</v>
      </c>
      <c r="I52" s="262">
        <v>252</v>
      </c>
      <c r="J52" s="260">
        <v>25</v>
      </c>
      <c r="K52" s="263">
        <v>9.9206349206349209</v>
      </c>
    </row>
    <row r="53" spans="1:11" ht="13.5" customHeight="1" x14ac:dyDescent="0.2">
      <c r="A53" s="256" t="s">
        <v>277</v>
      </c>
      <c r="B53" s="257" t="s">
        <v>278</v>
      </c>
      <c r="C53" s="258"/>
      <c r="D53" s="259">
        <v>2.3778416514240921</v>
      </c>
      <c r="E53" s="552">
        <v>91</v>
      </c>
      <c r="F53" s="261">
        <v>120</v>
      </c>
      <c r="G53" s="554">
        <v>78</v>
      </c>
      <c r="H53" s="261">
        <v>105</v>
      </c>
      <c r="I53" s="556">
        <v>79</v>
      </c>
      <c r="J53" s="260">
        <v>12</v>
      </c>
      <c r="K53" s="263">
        <v>15.189873417721518</v>
      </c>
    </row>
    <row r="54" spans="1:11" ht="13.5" customHeight="1" x14ac:dyDescent="0.2">
      <c r="A54" s="256" t="s">
        <v>279</v>
      </c>
      <c r="B54" s="257" t="s">
        <v>280</v>
      </c>
      <c r="C54" s="258"/>
      <c r="D54" s="259">
        <v>3.9195192056441077</v>
      </c>
      <c r="E54" s="260">
        <v>150</v>
      </c>
      <c r="F54" s="261">
        <v>206</v>
      </c>
      <c r="G54" s="261">
        <v>192</v>
      </c>
      <c r="H54" s="261">
        <v>189</v>
      </c>
      <c r="I54" s="262">
        <v>151</v>
      </c>
      <c r="J54" s="260">
        <v>-1</v>
      </c>
      <c r="K54" s="263">
        <v>-0.66225165562913912</v>
      </c>
    </row>
    <row r="55" spans="1:11" ht="13.5" customHeight="1" x14ac:dyDescent="0.2">
      <c r="A55" s="256">
        <v>72</v>
      </c>
      <c r="B55" s="257" t="s">
        <v>281</v>
      </c>
      <c r="C55" s="258"/>
      <c r="D55" s="259">
        <v>1.4894172981447609</v>
      </c>
      <c r="E55" s="552">
        <v>57</v>
      </c>
      <c r="F55" s="554">
        <v>80</v>
      </c>
      <c r="G55" s="554">
        <v>61</v>
      </c>
      <c r="H55" s="554">
        <v>92</v>
      </c>
      <c r="I55" s="556">
        <v>64</v>
      </c>
      <c r="J55" s="260">
        <v>-7</v>
      </c>
      <c r="K55" s="263">
        <v>-10.9375</v>
      </c>
    </row>
    <row r="56" spans="1:11" ht="13.5" customHeight="1" x14ac:dyDescent="0.2">
      <c r="A56" s="256" t="s">
        <v>282</v>
      </c>
      <c r="B56" s="257" t="s">
        <v>283</v>
      </c>
      <c r="C56" s="258"/>
      <c r="D56" s="259">
        <v>0.41808204860203813</v>
      </c>
      <c r="E56" s="552">
        <v>16</v>
      </c>
      <c r="F56" s="554">
        <v>37</v>
      </c>
      <c r="G56" s="554">
        <v>30</v>
      </c>
      <c r="H56" s="554">
        <v>44</v>
      </c>
      <c r="I56" s="556">
        <v>23</v>
      </c>
      <c r="J56" s="260">
        <v>-7</v>
      </c>
      <c r="K56" s="263">
        <v>-30.434782608695652</v>
      </c>
    </row>
    <row r="57" spans="1:11" ht="13.5" customHeight="1" x14ac:dyDescent="0.2">
      <c r="A57" s="256" t="s">
        <v>284</v>
      </c>
      <c r="B57" s="257" t="s">
        <v>285</v>
      </c>
      <c r="C57" s="258"/>
      <c r="D57" s="259">
        <v>0.83616409720407625</v>
      </c>
      <c r="E57" s="552">
        <v>32</v>
      </c>
      <c r="F57" s="554">
        <v>30</v>
      </c>
      <c r="G57" s="554">
        <v>22</v>
      </c>
      <c r="H57" s="554">
        <v>37</v>
      </c>
      <c r="I57" s="556">
        <v>34</v>
      </c>
      <c r="J57" s="260">
        <v>-2</v>
      </c>
      <c r="K57" s="263">
        <v>-5.882352941176471</v>
      </c>
    </row>
    <row r="58" spans="1:11" ht="13.5" customHeight="1" x14ac:dyDescent="0.2">
      <c r="A58" s="256">
        <v>73</v>
      </c>
      <c r="B58" s="257" t="s">
        <v>286</v>
      </c>
      <c r="C58" s="258"/>
      <c r="D58" s="259">
        <v>1.1235955056179776</v>
      </c>
      <c r="E58" s="552">
        <v>43</v>
      </c>
      <c r="F58" s="554">
        <v>49</v>
      </c>
      <c r="G58" s="554">
        <v>37</v>
      </c>
      <c r="H58" s="554">
        <v>67</v>
      </c>
      <c r="I58" s="556">
        <v>31</v>
      </c>
      <c r="J58" s="260">
        <v>12</v>
      </c>
      <c r="K58" s="263">
        <v>38.70967741935484</v>
      </c>
    </row>
    <row r="59" spans="1:11" ht="13.5" customHeight="1" x14ac:dyDescent="0.2">
      <c r="A59" s="256" t="s">
        <v>287</v>
      </c>
      <c r="B59" s="257" t="s">
        <v>288</v>
      </c>
      <c r="C59" s="258"/>
      <c r="D59" s="259">
        <v>1.0190749934674679</v>
      </c>
      <c r="E59" s="552">
        <v>39</v>
      </c>
      <c r="F59" s="554">
        <v>41</v>
      </c>
      <c r="G59" s="554">
        <v>31</v>
      </c>
      <c r="H59" s="554">
        <v>50</v>
      </c>
      <c r="I59" s="556">
        <v>25</v>
      </c>
      <c r="J59" s="260">
        <v>14</v>
      </c>
      <c r="K59" s="263">
        <v>56</v>
      </c>
    </row>
    <row r="60" spans="1:11" ht="13.5" customHeight="1" x14ac:dyDescent="0.2">
      <c r="A60" s="256">
        <v>81</v>
      </c>
      <c r="B60" s="257" t="s">
        <v>289</v>
      </c>
      <c r="C60" s="258"/>
      <c r="D60" s="259">
        <v>5.7486281682780245</v>
      </c>
      <c r="E60" s="260">
        <v>220</v>
      </c>
      <c r="F60" s="261">
        <v>310</v>
      </c>
      <c r="G60" s="261">
        <v>206</v>
      </c>
      <c r="H60" s="261">
        <v>201</v>
      </c>
      <c r="I60" s="262">
        <v>211</v>
      </c>
      <c r="J60" s="260">
        <v>9</v>
      </c>
      <c r="K60" s="263">
        <v>4.2654028436018958</v>
      </c>
    </row>
    <row r="61" spans="1:11" ht="13.5" customHeight="1" x14ac:dyDescent="0.2">
      <c r="A61" s="256" t="s">
        <v>290</v>
      </c>
      <c r="B61" s="257" t="s">
        <v>291</v>
      </c>
      <c r="C61" s="258"/>
      <c r="D61" s="259">
        <v>2.3255813953488373</v>
      </c>
      <c r="E61" s="552">
        <v>89</v>
      </c>
      <c r="F61" s="261">
        <v>106</v>
      </c>
      <c r="G61" s="554">
        <v>78</v>
      </c>
      <c r="H61" s="554">
        <v>67</v>
      </c>
      <c r="I61" s="556">
        <v>74</v>
      </c>
      <c r="J61" s="260">
        <v>15</v>
      </c>
      <c r="K61" s="263">
        <v>20.27027027027027</v>
      </c>
    </row>
    <row r="62" spans="1:11" ht="13.5" customHeight="1" x14ac:dyDescent="0.2">
      <c r="A62" s="256" t="s">
        <v>292</v>
      </c>
      <c r="B62" s="257" t="s">
        <v>363</v>
      </c>
      <c r="C62" s="258"/>
      <c r="D62" s="259">
        <v>2.1949307551607005</v>
      </c>
      <c r="E62" s="552">
        <v>84</v>
      </c>
      <c r="F62" s="261">
        <v>157</v>
      </c>
      <c r="G62" s="554">
        <v>80</v>
      </c>
      <c r="H62" s="554">
        <v>73</v>
      </c>
      <c r="I62" s="556">
        <v>82</v>
      </c>
      <c r="J62" s="260">
        <v>2</v>
      </c>
      <c r="K62" s="263">
        <v>2.4390243902439024</v>
      </c>
    </row>
    <row r="63" spans="1:11" ht="13.5" customHeight="1" x14ac:dyDescent="0.2">
      <c r="A63" s="256" t="s">
        <v>294</v>
      </c>
      <c r="B63" s="257" t="s">
        <v>295</v>
      </c>
      <c r="C63" s="258"/>
      <c r="D63" s="259">
        <v>0.44421217663966556</v>
      </c>
      <c r="E63" s="552">
        <v>17</v>
      </c>
      <c r="F63" s="554">
        <v>17</v>
      </c>
      <c r="G63" s="554">
        <v>18</v>
      </c>
      <c r="H63" s="554">
        <v>24</v>
      </c>
      <c r="I63" s="556">
        <v>24</v>
      </c>
      <c r="J63" s="260">
        <v>-7</v>
      </c>
      <c r="K63" s="263">
        <v>-29.166666666666668</v>
      </c>
    </row>
    <row r="64" spans="1:11" ht="13.5" customHeight="1" x14ac:dyDescent="0.2">
      <c r="A64" s="256" t="s">
        <v>296</v>
      </c>
      <c r="B64" s="257" t="s">
        <v>297</v>
      </c>
      <c r="C64" s="258"/>
      <c r="D64" s="259">
        <v>0.39195192056441075</v>
      </c>
      <c r="E64" s="552">
        <v>15</v>
      </c>
      <c r="F64" s="554">
        <v>15</v>
      </c>
      <c r="G64" s="554">
        <v>8</v>
      </c>
      <c r="H64" s="554">
        <v>23</v>
      </c>
      <c r="I64" s="556">
        <v>23</v>
      </c>
      <c r="J64" s="260">
        <v>-8</v>
      </c>
      <c r="K64" s="263">
        <v>-34.782608695652172</v>
      </c>
    </row>
    <row r="65" spans="1:11" ht="13.5" customHeight="1" x14ac:dyDescent="0.2">
      <c r="A65" s="256">
        <v>82</v>
      </c>
      <c r="B65" s="257" t="s">
        <v>298</v>
      </c>
      <c r="C65" s="258"/>
      <c r="D65" s="259">
        <v>3.3707865168539324</v>
      </c>
      <c r="E65" s="260">
        <v>129</v>
      </c>
      <c r="F65" s="261">
        <v>217</v>
      </c>
      <c r="G65" s="261">
        <v>122</v>
      </c>
      <c r="H65" s="261">
        <v>139</v>
      </c>
      <c r="I65" s="556">
        <v>91</v>
      </c>
      <c r="J65" s="260">
        <v>38</v>
      </c>
      <c r="K65" s="263">
        <v>41.758241758241759</v>
      </c>
    </row>
    <row r="66" spans="1:11" ht="13.5" customHeight="1" x14ac:dyDescent="0.2">
      <c r="A66" s="256" t="s">
        <v>299</v>
      </c>
      <c r="B66" s="257" t="s">
        <v>549</v>
      </c>
      <c r="C66" s="258"/>
      <c r="D66" s="259">
        <v>2.3778416514240921</v>
      </c>
      <c r="E66" s="552">
        <v>91</v>
      </c>
      <c r="F66" s="261">
        <v>172</v>
      </c>
      <c r="G66" s="261">
        <v>100</v>
      </c>
      <c r="H66" s="261">
        <v>101</v>
      </c>
      <c r="I66" s="556">
        <v>62</v>
      </c>
      <c r="J66" s="260">
        <v>29</v>
      </c>
      <c r="K66" s="263">
        <v>46.774193548387096</v>
      </c>
    </row>
    <row r="67" spans="1:11" ht="13.5" customHeight="1" x14ac:dyDescent="0.2">
      <c r="A67" s="256" t="s">
        <v>300</v>
      </c>
      <c r="B67" s="257" t="s">
        <v>301</v>
      </c>
      <c r="C67" s="258"/>
      <c r="D67" s="259">
        <v>0.75777371309119412</v>
      </c>
      <c r="E67" s="552">
        <v>29</v>
      </c>
      <c r="F67" s="554">
        <v>25</v>
      </c>
      <c r="G67" s="554">
        <v>18</v>
      </c>
      <c r="H67" s="554">
        <v>24</v>
      </c>
      <c r="I67" s="556">
        <v>15</v>
      </c>
      <c r="J67" s="260">
        <v>14</v>
      </c>
      <c r="K67" s="263">
        <v>93.333333333333329</v>
      </c>
    </row>
    <row r="68" spans="1:11" ht="13.5" customHeight="1" x14ac:dyDescent="0.2">
      <c r="A68" s="256">
        <v>83</v>
      </c>
      <c r="B68" s="257" t="s">
        <v>302</v>
      </c>
      <c r="C68" s="258"/>
      <c r="D68" s="259">
        <v>3.5798275411549518</v>
      </c>
      <c r="E68" s="260">
        <v>137</v>
      </c>
      <c r="F68" s="261">
        <v>285</v>
      </c>
      <c r="G68" s="261">
        <v>136</v>
      </c>
      <c r="H68" s="261">
        <v>224</v>
      </c>
      <c r="I68" s="262">
        <v>150</v>
      </c>
      <c r="J68" s="260">
        <v>-13</v>
      </c>
      <c r="K68" s="263">
        <v>-8.6666666666666661</v>
      </c>
    </row>
    <row r="69" spans="1:11" ht="13.5" customHeight="1" x14ac:dyDescent="0.2">
      <c r="A69" s="256" t="s">
        <v>303</v>
      </c>
      <c r="B69" s="257" t="s">
        <v>304</v>
      </c>
      <c r="C69" s="258"/>
      <c r="D69" s="259">
        <v>2.8220538280637575</v>
      </c>
      <c r="E69" s="260">
        <v>108</v>
      </c>
      <c r="F69" s="261">
        <v>248</v>
      </c>
      <c r="G69" s="261">
        <v>109</v>
      </c>
      <c r="H69" s="261">
        <v>176</v>
      </c>
      <c r="I69" s="262">
        <v>124</v>
      </c>
      <c r="J69" s="260">
        <v>-16</v>
      </c>
      <c r="K69" s="263">
        <v>-12.903225806451612</v>
      </c>
    </row>
    <row r="70" spans="1:11" ht="13.5" customHeight="1" x14ac:dyDescent="0.2">
      <c r="A70" s="256"/>
      <c r="B70" s="257" t="s">
        <v>305</v>
      </c>
      <c r="C70" s="258"/>
      <c r="D70" s="259">
        <v>1.9597596028220539</v>
      </c>
      <c r="E70" s="552">
        <v>75</v>
      </c>
      <c r="F70" s="261">
        <v>193</v>
      </c>
      <c r="G70" s="554">
        <v>82</v>
      </c>
      <c r="H70" s="261">
        <v>138</v>
      </c>
      <c r="I70" s="556">
        <v>86</v>
      </c>
      <c r="J70" s="260">
        <v>-11</v>
      </c>
      <c r="K70" s="263">
        <v>-12.790697674418604</v>
      </c>
    </row>
    <row r="71" spans="1:11" ht="13.5" customHeight="1" x14ac:dyDescent="0.2">
      <c r="A71" s="256">
        <v>84</v>
      </c>
      <c r="B71" s="257" t="s">
        <v>306</v>
      </c>
      <c r="C71" s="258"/>
      <c r="D71" s="259">
        <v>0.65325320094068462</v>
      </c>
      <c r="E71" s="552">
        <v>25</v>
      </c>
      <c r="F71" s="261">
        <v>127</v>
      </c>
      <c r="G71" s="554">
        <v>26</v>
      </c>
      <c r="H71" s="554">
        <v>23</v>
      </c>
      <c r="I71" s="556">
        <v>25</v>
      </c>
      <c r="J71" s="260">
        <v>0</v>
      </c>
      <c r="K71" s="263">
        <v>0</v>
      </c>
    </row>
    <row r="72" spans="1:11" ht="13.5" customHeight="1" x14ac:dyDescent="0.2">
      <c r="A72" s="256" t="s">
        <v>307</v>
      </c>
      <c r="B72" s="257" t="s">
        <v>308</v>
      </c>
      <c r="C72" s="258"/>
      <c r="D72" s="259">
        <v>0.18291089626339169</v>
      </c>
      <c r="E72" s="552">
        <v>7</v>
      </c>
      <c r="F72" s="554">
        <v>68</v>
      </c>
      <c r="G72" s="554">
        <v>7</v>
      </c>
      <c r="H72" s="554">
        <v>11</v>
      </c>
      <c r="I72" s="556">
        <v>8</v>
      </c>
      <c r="J72" s="260">
        <v>-1</v>
      </c>
      <c r="K72" s="263">
        <v>-12.5</v>
      </c>
    </row>
    <row r="73" spans="1:11" ht="13.5" customHeight="1" x14ac:dyDescent="0.2">
      <c r="A73" s="256" t="s">
        <v>309</v>
      </c>
      <c r="B73" s="257" t="s">
        <v>310</v>
      </c>
      <c r="C73" s="258"/>
      <c r="D73" s="259" t="s">
        <v>546</v>
      </c>
      <c r="E73" s="260" t="s">
        <v>546</v>
      </c>
      <c r="F73" s="554">
        <v>9</v>
      </c>
      <c r="G73" s="554">
        <v>4</v>
      </c>
      <c r="H73" s="261" t="s">
        <v>546</v>
      </c>
      <c r="I73" s="556">
        <v>3</v>
      </c>
      <c r="J73" s="260" t="s">
        <v>546</v>
      </c>
      <c r="K73" s="263" t="s">
        <v>546</v>
      </c>
    </row>
    <row r="74" spans="1:11" s="86" customFormat="1" ht="13.5" customHeight="1" x14ac:dyDescent="0.2">
      <c r="A74" s="256" t="s">
        <v>311</v>
      </c>
      <c r="B74" s="257" t="s">
        <v>312</v>
      </c>
      <c r="C74" s="258"/>
      <c r="D74" s="259" t="s">
        <v>546</v>
      </c>
      <c r="E74" s="260" t="s">
        <v>546</v>
      </c>
      <c r="F74" s="261" t="s">
        <v>546</v>
      </c>
      <c r="G74" s="261" t="s">
        <v>546</v>
      </c>
      <c r="H74" s="261">
        <v>0</v>
      </c>
      <c r="I74" s="262" t="s">
        <v>546</v>
      </c>
      <c r="J74" s="260" t="s">
        <v>546</v>
      </c>
      <c r="K74" s="263" t="s">
        <v>546</v>
      </c>
    </row>
    <row r="75" spans="1:11" s="113" customFormat="1" ht="13.5" customHeight="1" x14ac:dyDescent="0.15">
      <c r="A75" s="256">
        <v>91</v>
      </c>
      <c r="B75" s="257" t="s">
        <v>313</v>
      </c>
      <c r="C75" s="258"/>
      <c r="D75" s="259" t="s">
        <v>546</v>
      </c>
      <c r="E75" s="260" t="s">
        <v>546</v>
      </c>
      <c r="F75" s="261">
        <v>0</v>
      </c>
      <c r="G75" s="261" t="s">
        <v>546</v>
      </c>
      <c r="H75" s="554">
        <v>3</v>
      </c>
      <c r="I75" s="262">
        <v>0</v>
      </c>
      <c r="J75" s="260" t="s">
        <v>546</v>
      </c>
      <c r="K75" s="263" t="s">
        <v>546</v>
      </c>
    </row>
    <row r="76" spans="1:11" s="113" customFormat="1" ht="13.5" customHeight="1" x14ac:dyDescent="0.15">
      <c r="A76" s="256">
        <v>92</v>
      </c>
      <c r="B76" s="257" t="s">
        <v>314</v>
      </c>
      <c r="C76" s="258"/>
      <c r="D76" s="259">
        <v>0.49647243271492031</v>
      </c>
      <c r="E76" s="552">
        <v>19</v>
      </c>
      <c r="F76" s="554">
        <v>22</v>
      </c>
      <c r="G76" s="554">
        <v>26</v>
      </c>
      <c r="H76" s="554">
        <v>21</v>
      </c>
      <c r="I76" s="556">
        <v>13</v>
      </c>
      <c r="J76" s="260">
        <v>6</v>
      </c>
      <c r="K76" s="263">
        <v>46.153846153846153</v>
      </c>
    </row>
    <row r="77" spans="1:11" s="86" customFormat="1" ht="13.5" customHeight="1" x14ac:dyDescent="0.2">
      <c r="A77" s="256">
        <v>93</v>
      </c>
      <c r="B77" s="257" t="s">
        <v>315</v>
      </c>
      <c r="C77" s="258"/>
      <c r="D77" s="259">
        <v>0.13065064018813694</v>
      </c>
      <c r="E77" s="552">
        <v>5</v>
      </c>
      <c r="F77" s="554">
        <v>10</v>
      </c>
      <c r="G77" s="554">
        <v>8</v>
      </c>
      <c r="H77" s="554">
        <v>5</v>
      </c>
      <c r="I77" s="262" t="s">
        <v>546</v>
      </c>
      <c r="J77" s="260" t="s">
        <v>546</v>
      </c>
      <c r="K77" s="263" t="s">
        <v>546</v>
      </c>
    </row>
    <row r="78" spans="1:11" s="346" customFormat="1" ht="13.5" customHeight="1" x14ac:dyDescent="0.2">
      <c r="A78" s="256">
        <v>94</v>
      </c>
      <c r="B78" s="257" t="s">
        <v>316</v>
      </c>
      <c r="C78" s="258"/>
      <c r="D78" s="259">
        <v>0.28743140841390125</v>
      </c>
      <c r="E78" s="552">
        <v>11</v>
      </c>
      <c r="F78" s="554">
        <v>8</v>
      </c>
      <c r="G78" s="554">
        <v>14</v>
      </c>
      <c r="H78" s="554">
        <v>8</v>
      </c>
      <c r="I78" s="556">
        <v>8</v>
      </c>
      <c r="J78" s="260">
        <v>3</v>
      </c>
      <c r="K78" s="263">
        <v>37.5</v>
      </c>
    </row>
    <row r="79" spans="1:11" s="86" customFormat="1" ht="13.5" customHeight="1" x14ac:dyDescent="0.2">
      <c r="A79" s="270" t="s">
        <v>317</v>
      </c>
      <c r="B79" s="271" t="s">
        <v>318</v>
      </c>
      <c r="C79" s="272"/>
      <c r="D79" s="273" t="s">
        <v>546</v>
      </c>
      <c r="E79" s="274" t="s">
        <v>546</v>
      </c>
      <c r="F79" s="555">
        <v>7</v>
      </c>
      <c r="G79" s="275" t="s">
        <v>546</v>
      </c>
      <c r="H79" s="555">
        <v>6</v>
      </c>
      <c r="I79" s="557">
        <v>6</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216AE-CC06-49DB-8ED4-4A6A95CAF289}">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51674</v>
      </c>
      <c r="C10" s="79">
        <v>30177</v>
      </c>
      <c r="D10" s="79">
        <v>21497</v>
      </c>
      <c r="E10" s="79">
        <v>39625</v>
      </c>
      <c r="F10" s="79">
        <v>12047</v>
      </c>
      <c r="G10" s="79">
        <v>6498</v>
      </c>
      <c r="H10" s="79">
        <v>16265</v>
      </c>
      <c r="I10" s="80">
        <v>18200</v>
      </c>
      <c r="J10" s="79">
        <v>10477</v>
      </c>
      <c r="K10" s="79">
        <v>7723</v>
      </c>
      <c r="L10" s="405">
        <v>2733</v>
      </c>
      <c r="M10" s="406">
        <v>3128</v>
      </c>
    </row>
    <row r="11" spans="1:13" ht="15" customHeight="1" x14ac:dyDescent="0.2">
      <c r="A11" s="404" t="s">
        <v>389</v>
      </c>
      <c r="B11" s="80">
        <v>51848</v>
      </c>
      <c r="C11" s="79">
        <v>30286</v>
      </c>
      <c r="D11" s="79">
        <v>21562</v>
      </c>
      <c r="E11" s="79">
        <v>39686</v>
      </c>
      <c r="F11" s="79">
        <v>12162</v>
      </c>
      <c r="G11" s="79">
        <v>6317</v>
      </c>
      <c r="H11" s="79">
        <v>16437</v>
      </c>
      <c r="I11" s="80">
        <v>18102</v>
      </c>
      <c r="J11" s="79">
        <v>10370</v>
      </c>
      <c r="K11" s="79">
        <v>7732</v>
      </c>
      <c r="L11" s="405">
        <v>3499</v>
      </c>
      <c r="M11" s="406">
        <v>3332</v>
      </c>
    </row>
    <row r="12" spans="1:13" ht="11.1" customHeight="1" x14ac:dyDescent="0.2">
      <c r="A12" s="404" t="s">
        <v>390</v>
      </c>
      <c r="B12" s="80">
        <v>52142</v>
      </c>
      <c r="C12" s="79">
        <v>30545</v>
      </c>
      <c r="D12" s="79">
        <v>21597</v>
      </c>
      <c r="E12" s="79">
        <v>39830</v>
      </c>
      <c r="F12" s="79">
        <v>12312</v>
      </c>
      <c r="G12" s="79">
        <v>6208</v>
      </c>
      <c r="H12" s="79">
        <v>16741</v>
      </c>
      <c r="I12" s="80">
        <v>18429</v>
      </c>
      <c r="J12" s="79">
        <v>10574</v>
      </c>
      <c r="K12" s="79">
        <v>7855</v>
      </c>
      <c r="L12" s="405">
        <v>3022</v>
      </c>
      <c r="M12" s="406">
        <v>2856</v>
      </c>
    </row>
    <row r="13" spans="1:13" ht="11.1" customHeight="1" x14ac:dyDescent="0.2">
      <c r="A13" s="404" t="s">
        <v>391</v>
      </c>
      <c r="B13" s="80">
        <v>53058</v>
      </c>
      <c r="C13" s="79">
        <v>31162</v>
      </c>
      <c r="D13" s="79">
        <v>21896</v>
      </c>
      <c r="E13" s="79">
        <v>40542</v>
      </c>
      <c r="F13" s="79">
        <v>12516</v>
      </c>
      <c r="G13" s="79">
        <v>6868</v>
      </c>
      <c r="H13" s="79">
        <v>16961</v>
      </c>
      <c r="I13" s="80">
        <v>18629</v>
      </c>
      <c r="J13" s="79">
        <v>10589</v>
      </c>
      <c r="K13" s="79">
        <v>8040</v>
      </c>
      <c r="L13" s="405">
        <v>5055</v>
      </c>
      <c r="M13" s="406">
        <v>4237</v>
      </c>
    </row>
    <row r="14" spans="1:13" ht="11.1" customHeight="1" x14ac:dyDescent="0.2">
      <c r="A14" s="404" t="s">
        <v>392</v>
      </c>
      <c r="B14" s="80">
        <v>52730</v>
      </c>
      <c r="C14" s="79">
        <v>30769</v>
      </c>
      <c r="D14" s="79">
        <v>21961</v>
      </c>
      <c r="E14" s="79">
        <v>40171</v>
      </c>
      <c r="F14" s="79">
        <v>12559</v>
      </c>
      <c r="G14" s="79">
        <v>6716</v>
      </c>
      <c r="H14" s="79">
        <v>17005</v>
      </c>
      <c r="I14" s="80">
        <v>18503</v>
      </c>
      <c r="J14" s="79">
        <v>10497</v>
      </c>
      <c r="K14" s="79">
        <v>8006</v>
      </c>
      <c r="L14" s="405">
        <v>2758</v>
      </c>
      <c r="M14" s="406">
        <v>2994</v>
      </c>
    </row>
    <row r="15" spans="1:13" ht="15" customHeight="1" x14ac:dyDescent="0.2">
      <c r="A15" s="404" t="s">
        <v>393</v>
      </c>
      <c r="B15" s="80">
        <v>53103</v>
      </c>
      <c r="C15" s="79">
        <v>31016</v>
      </c>
      <c r="D15" s="79">
        <v>22087</v>
      </c>
      <c r="E15" s="79">
        <v>40367</v>
      </c>
      <c r="F15" s="79">
        <v>12736</v>
      </c>
      <c r="G15" s="79">
        <v>6603</v>
      </c>
      <c r="H15" s="79">
        <v>17178</v>
      </c>
      <c r="I15" s="80">
        <v>18407</v>
      </c>
      <c r="J15" s="79">
        <v>10456</v>
      </c>
      <c r="K15" s="79">
        <v>7951</v>
      </c>
      <c r="L15" s="405">
        <v>3832</v>
      </c>
      <c r="M15" s="406">
        <v>3551</v>
      </c>
    </row>
    <row r="16" spans="1:13" ht="11.1" customHeight="1" x14ac:dyDescent="0.2">
      <c r="A16" s="404" t="s">
        <v>390</v>
      </c>
      <c r="B16" s="80">
        <v>53478</v>
      </c>
      <c r="C16" s="79">
        <v>31332</v>
      </c>
      <c r="D16" s="79">
        <v>22146</v>
      </c>
      <c r="E16" s="79">
        <v>40596</v>
      </c>
      <c r="F16" s="79">
        <v>12882</v>
      </c>
      <c r="G16" s="79">
        <v>6422</v>
      </c>
      <c r="H16" s="79">
        <v>17475</v>
      </c>
      <c r="I16" s="80">
        <v>18681</v>
      </c>
      <c r="J16" s="79">
        <v>10611</v>
      </c>
      <c r="K16" s="79">
        <v>8070</v>
      </c>
      <c r="L16" s="405">
        <v>3313</v>
      </c>
      <c r="M16" s="406">
        <v>2991</v>
      </c>
    </row>
    <row r="17" spans="1:13" ht="11.1" customHeight="1" x14ac:dyDescent="0.2">
      <c r="A17" s="404" t="s">
        <v>391</v>
      </c>
      <c r="B17" s="80">
        <v>54596</v>
      </c>
      <c r="C17" s="79">
        <v>32044</v>
      </c>
      <c r="D17" s="79">
        <v>22552</v>
      </c>
      <c r="E17" s="79">
        <v>41599</v>
      </c>
      <c r="F17" s="79">
        <v>12997</v>
      </c>
      <c r="G17" s="79">
        <v>7116</v>
      </c>
      <c r="H17" s="79">
        <v>17684</v>
      </c>
      <c r="I17" s="80">
        <v>18679</v>
      </c>
      <c r="J17" s="79">
        <v>10392</v>
      </c>
      <c r="K17" s="79">
        <v>8287</v>
      </c>
      <c r="L17" s="405">
        <v>5304</v>
      </c>
      <c r="M17" s="406">
        <v>4374</v>
      </c>
    </row>
    <row r="18" spans="1:13" ht="11.1" customHeight="1" x14ac:dyDescent="0.2">
      <c r="A18" s="404" t="s">
        <v>392</v>
      </c>
      <c r="B18" s="80">
        <v>54374</v>
      </c>
      <c r="C18" s="79">
        <v>31842</v>
      </c>
      <c r="D18" s="79">
        <v>22532</v>
      </c>
      <c r="E18" s="79">
        <v>41359</v>
      </c>
      <c r="F18" s="79">
        <v>13015</v>
      </c>
      <c r="G18" s="79">
        <v>6924</v>
      </c>
      <c r="H18" s="79">
        <v>17723</v>
      </c>
      <c r="I18" s="80">
        <v>18386</v>
      </c>
      <c r="J18" s="79">
        <v>10334</v>
      </c>
      <c r="K18" s="79">
        <v>8052</v>
      </c>
      <c r="L18" s="405">
        <v>3237</v>
      </c>
      <c r="M18" s="406">
        <v>3450</v>
      </c>
    </row>
    <row r="19" spans="1:13" ht="15" customHeight="1" x14ac:dyDescent="0.2">
      <c r="A19" s="404" t="s">
        <v>394</v>
      </c>
      <c r="B19" s="80">
        <v>54746</v>
      </c>
      <c r="C19" s="79">
        <v>32116</v>
      </c>
      <c r="D19" s="79">
        <v>22630</v>
      </c>
      <c r="E19" s="79">
        <v>41637</v>
      </c>
      <c r="F19" s="79">
        <v>13109</v>
      </c>
      <c r="G19" s="79">
        <v>6707</v>
      </c>
      <c r="H19" s="79">
        <v>17990</v>
      </c>
      <c r="I19" s="80">
        <v>18331</v>
      </c>
      <c r="J19" s="79">
        <v>10234</v>
      </c>
      <c r="K19" s="79">
        <v>8097</v>
      </c>
      <c r="L19" s="405">
        <v>4264</v>
      </c>
      <c r="M19" s="406">
        <v>3972</v>
      </c>
    </row>
    <row r="20" spans="1:13" ht="11.1" customHeight="1" x14ac:dyDescent="0.2">
      <c r="A20" s="404" t="s">
        <v>390</v>
      </c>
      <c r="B20" s="80">
        <v>55111</v>
      </c>
      <c r="C20" s="79">
        <v>32486</v>
      </c>
      <c r="D20" s="79">
        <v>22625</v>
      </c>
      <c r="E20" s="79">
        <v>41886</v>
      </c>
      <c r="F20" s="79">
        <v>13225</v>
      </c>
      <c r="G20" s="79">
        <v>6582</v>
      </c>
      <c r="H20" s="79">
        <v>18283</v>
      </c>
      <c r="I20" s="80">
        <v>18743</v>
      </c>
      <c r="J20" s="79">
        <v>10432</v>
      </c>
      <c r="K20" s="79">
        <v>8311</v>
      </c>
      <c r="L20" s="405">
        <v>3577</v>
      </c>
      <c r="M20" s="406">
        <v>3279</v>
      </c>
    </row>
    <row r="21" spans="1:13" ht="11.1" customHeight="1" x14ac:dyDescent="0.2">
      <c r="A21" s="404" t="s">
        <v>391</v>
      </c>
      <c r="B21" s="80">
        <v>56359</v>
      </c>
      <c r="C21" s="79">
        <v>33307</v>
      </c>
      <c r="D21" s="79">
        <v>23052</v>
      </c>
      <c r="E21" s="79">
        <v>43043</v>
      </c>
      <c r="F21" s="79">
        <v>13316</v>
      </c>
      <c r="G21" s="79">
        <v>7200</v>
      </c>
      <c r="H21" s="79">
        <v>18498</v>
      </c>
      <c r="I21" s="80">
        <v>18783</v>
      </c>
      <c r="J21" s="79">
        <v>10236</v>
      </c>
      <c r="K21" s="79">
        <v>8547</v>
      </c>
      <c r="L21" s="405">
        <v>6110</v>
      </c>
      <c r="M21" s="406">
        <v>5213</v>
      </c>
    </row>
    <row r="22" spans="1:13" ht="11.1" customHeight="1" x14ac:dyDescent="0.2">
      <c r="A22" s="404" t="s">
        <v>392</v>
      </c>
      <c r="B22" s="80">
        <v>56135</v>
      </c>
      <c r="C22" s="79">
        <v>33041</v>
      </c>
      <c r="D22" s="79">
        <v>23094</v>
      </c>
      <c r="E22" s="79">
        <v>42784</v>
      </c>
      <c r="F22" s="79">
        <v>13351</v>
      </c>
      <c r="G22" s="79">
        <v>6972</v>
      </c>
      <c r="H22" s="79">
        <v>18579</v>
      </c>
      <c r="I22" s="80">
        <v>18756</v>
      </c>
      <c r="J22" s="79">
        <v>10219</v>
      </c>
      <c r="K22" s="79">
        <v>8537</v>
      </c>
      <c r="L22" s="405">
        <v>3349</v>
      </c>
      <c r="M22" s="406">
        <v>3599</v>
      </c>
    </row>
    <row r="23" spans="1:13" ht="15" customHeight="1" x14ac:dyDescent="0.2">
      <c r="A23" s="404" t="s">
        <v>395</v>
      </c>
      <c r="B23" s="80">
        <v>56362</v>
      </c>
      <c r="C23" s="79">
        <v>33195</v>
      </c>
      <c r="D23" s="79">
        <v>23167</v>
      </c>
      <c r="E23" s="79">
        <v>42876</v>
      </c>
      <c r="F23" s="79">
        <v>13486</v>
      </c>
      <c r="G23" s="79">
        <v>6770</v>
      </c>
      <c r="H23" s="79">
        <v>18843</v>
      </c>
      <c r="I23" s="80">
        <v>18708</v>
      </c>
      <c r="J23" s="79">
        <v>10161</v>
      </c>
      <c r="K23" s="79">
        <v>8547</v>
      </c>
      <c r="L23" s="405">
        <v>4329</v>
      </c>
      <c r="M23" s="406">
        <v>4411</v>
      </c>
    </row>
    <row r="24" spans="1:13" ht="11.1" customHeight="1" x14ac:dyDescent="0.2">
      <c r="A24" s="404" t="s">
        <v>390</v>
      </c>
      <c r="B24" s="80">
        <v>56219</v>
      </c>
      <c r="C24" s="79">
        <v>33126</v>
      </c>
      <c r="D24" s="79">
        <v>23093</v>
      </c>
      <c r="E24" s="79">
        <v>42608</v>
      </c>
      <c r="F24" s="79">
        <v>13611</v>
      </c>
      <c r="G24" s="79">
        <v>6552</v>
      </c>
      <c r="H24" s="79">
        <v>18960</v>
      </c>
      <c r="I24" s="80">
        <v>19030</v>
      </c>
      <c r="J24" s="79">
        <v>10334</v>
      </c>
      <c r="K24" s="79">
        <v>8696</v>
      </c>
      <c r="L24" s="405">
        <v>3342</v>
      </c>
      <c r="M24" s="406">
        <v>3451</v>
      </c>
    </row>
    <row r="25" spans="1:13" ht="11.1" customHeight="1" x14ac:dyDescent="0.2">
      <c r="A25" s="404" t="s">
        <v>391</v>
      </c>
      <c r="B25" s="80">
        <v>57166</v>
      </c>
      <c r="C25" s="79">
        <v>33668</v>
      </c>
      <c r="D25" s="79">
        <v>23498</v>
      </c>
      <c r="E25" s="79">
        <v>43324</v>
      </c>
      <c r="F25" s="79">
        <v>13842</v>
      </c>
      <c r="G25" s="79">
        <v>7160</v>
      </c>
      <c r="H25" s="79">
        <v>19127</v>
      </c>
      <c r="I25" s="80">
        <v>19124</v>
      </c>
      <c r="J25" s="79">
        <v>10142</v>
      </c>
      <c r="K25" s="79">
        <v>8982</v>
      </c>
      <c r="L25" s="405">
        <v>5527</v>
      </c>
      <c r="M25" s="406">
        <v>4706</v>
      </c>
    </row>
    <row r="26" spans="1:13" ht="11.1" customHeight="1" x14ac:dyDescent="0.2">
      <c r="A26" s="404" t="s">
        <v>392</v>
      </c>
      <c r="B26" s="80">
        <v>56816</v>
      </c>
      <c r="C26" s="79">
        <v>33351</v>
      </c>
      <c r="D26" s="79">
        <v>23465</v>
      </c>
      <c r="E26" s="79">
        <v>42891</v>
      </c>
      <c r="F26" s="79">
        <v>13925</v>
      </c>
      <c r="G26" s="79">
        <v>6957</v>
      </c>
      <c r="H26" s="79">
        <v>19172</v>
      </c>
      <c r="I26" s="80">
        <v>19088</v>
      </c>
      <c r="J26" s="79">
        <v>10080</v>
      </c>
      <c r="K26" s="79">
        <v>9008</v>
      </c>
      <c r="L26" s="405">
        <v>3087</v>
      </c>
      <c r="M26" s="406">
        <v>3515</v>
      </c>
    </row>
    <row r="27" spans="1:13" ht="15" customHeight="1" x14ac:dyDescent="0.2">
      <c r="A27" s="404" t="s">
        <v>396</v>
      </c>
      <c r="B27" s="80">
        <v>56927</v>
      </c>
      <c r="C27" s="79">
        <v>33398</v>
      </c>
      <c r="D27" s="79">
        <v>23529</v>
      </c>
      <c r="E27" s="79">
        <v>42786</v>
      </c>
      <c r="F27" s="79">
        <v>14141</v>
      </c>
      <c r="G27" s="79">
        <v>6768</v>
      </c>
      <c r="H27" s="79">
        <v>19345</v>
      </c>
      <c r="I27" s="80">
        <v>18998</v>
      </c>
      <c r="J27" s="79">
        <v>10092</v>
      </c>
      <c r="K27" s="79">
        <v>8906</v>
      </c>
      <c r="L27" s="405">
        <v>3985</v>
      </c>
      <c r="M27" s="406">
        <v>4028</v>
      </c>
    </row>
    <row r="28" spans="1:13" ht="11.1" customHeight="1" x14ac:dyDescent="0.2">
      <c r="A28" s="404" t="s">
        <v>390</v>
      </c>
      <c r="B28" s="80">
        <v>56612</v>
      </c>
      <c r="C28" s="79">
        <v>33260</v>
      </c>
      <c r="D28" s="79">
        <v>23352</v>
      </c>
      <c r="E28" s="79">
        <v>42540</v>
      </c>
      <c r="F28" s="79">
        <v>14072</v>
      </c>
      <c r="G28" s="79">
        <v>6533</v>
      </c>
      <c r="H28" s="79">
        <v>19466</v>
      </c>
      <c r="I28" s="80">
        <v>18843</v>
      </c>
      <c r="J28" s="79">
        <v>10056</v>
      </c>
      <c r="K28" s="79">
        <v>8787</v>
      </c>
      <c r="L28" s="405">
        <v>2369</v>
      </c>
      <c r="M28" s="406">
        <v>3013</v>
      </c>
    </row>
    <row r="29" spans="1:13" ht="11.1" customHeight="1" x14ac:dyDescent="0.2">
      <c r="A29" s="404" t="s">
        <v>391</v>
      </c>
      <c r="B29" s="80">
        <v>57428</v>
      </c>
      <c r="C29" s="79">
        <v>33826</v>
      </c>
      <c r="D29" s="79">
        <v>23602</v>
      </c>
      <c r="E29" s="79">
        <v>43165</v>
      </c>
      <c r="F29" s="79">
        <v>14263</v>
      </c>
      <c r="G29" s="79">
        <v>6986</v>
      </c>
      <c r="H29" s="79">
        <v>19613</v>
      </c>
      <c r="I29" s="80">
        <v>19202</v>
      </c>
      <c r="J29" s="79">
        <v>10059</v>
      </c>
      <c r="K29" s="79">
        <v>9143</v>
      </c>
      <c r="L29" s="405">
        <v>4796</v>
      </c>
      <c r="M29" s="406">
        <v>4360</v>
      </c>
    </row>
    <row r="30" spans="1:13" ht="11.1" customHeight="1" x14ac:dyDescent="0.2">
      <c r="A30" s="404" t="s">
        <v>392</v>
      </c>
      <c r="B30" s="80">
        <v>57092</v>
      </c>
      <c r="C30" s="79">
        <v>33479</v>
      </c>
      <c r="D30" s="79">
        <v>23613</v>
      </c>
      <c r="E30" s="79">
        <v>42669</v>
      </c>
      <c r="F30" s="79">
        <v>14423</v>
      </c>
      <c r="G30" s="79">
        <v>6821</v>
      </c>
      <c r="H30" s="79">
        <v>19691</v>
      </c>
      <c r="I30" s="80">
        <v>18751</v>
      </c>
      <c r="J30" s="79">
        <v>9749</v>
      </c>
      <c r="K30" s="79">
        <v>9002</v>
      </c>
      <c r="L30" s="405">
        <v>2910</v>
      </c>
      <c r="M30" s="406">
        <v>3294</v>
      </c>
    </row>
    <row r="31" spans="1:13" ht="15" customHeight="1" x14ac:dyDescent="0.2">
      <c r="A31" s="404" t="s">
        <v>397</v>
      </c>
      <c r="B31" s="80">
        <v>57199</v>
      </c>
      <c r="C31" s="79">
        <v>33607</v>
      </c>
      <c r="D31" s="79">
        <v>23592</v>
      </c>
      <c r="E31" s="79">
        <v>42791</v>
      </c>
      <c r="F31" s="79">
        <v>14408</v>
      </c>
      <c r="G31" s="79">
        <v>6672</v>
      </c>
      <c r="H31" s="79">
        <v>19739</v>
      </c>
      <c r="I31" s="80">
        <v>18552</v>
      </c>
      <c r="J31" s="79">
        <v>9536</v>
      </c>
      <c r="K31" s="79">
        <v>9016</v>
      </c>
      <c r="L31" s="405">
        <v>3902</v>
      </c>
      <c r="M31" s="406">
        <v>3874</v>
      </c>
    </row>
    <row r="32" spans="1:13" ht="11.1" customHeight="1" x14ac:dyDescent="0.2">
      <c r="A32" s="404" t="s">
        <v>390</v>
      </c>
      <c r="B32" s="80">
        <v>57664</v>
      </c>
      <c r="C32" s="79">
        <v>33990</v>
      </c>
      <c r="D32" s="79">
        <v>23674</v>
      </c>
      <c r="E32" s="79">
        <v>43176</v>
      </c>
      <c r="F32" s="79">
        <v>14488</v>
      </c>
      <c r="G32" s="79">
        <v>6540</v>
      </c>
      <c r="H32" s="79">
        <v>19904</v>
      </c>
      <c r="I32" s="80">
        <v>19065</v>
      </c>
      <c r="J32" s="79">
        <v>9749</v>
      </c>
      <c r="K32" s="79">
        <v>9316</v>
      </c>
      <c r="L32" s="405">
        <v>3455</v>
      </c>
      <c r="M32" s="406">
        <v>3146</v>
      </c>
    </row>
    <row r="33" spans="1:13" ht="11.1" customHeight="1" x14ac:dyDescent="0.2">
      <c r="A33" s="404" t="s">
        <v>391</v>
      </c>
      <c r="B33" s="80">
        <v>59045</v>
      </c>
      <c r="C33" s="79">
        <v>34839</v>
      </c>
      <c r="D33" s="79">
        <v>24206</v>
      </c>
      <c r="E33" s="79">
        <v>44339</v>
      </c>
      <c r="F33" s="79">
        <v>14706</v>
      </c>
      <c r="G33" s="79">
        <v>7087</v>
      </c>
      <c r="H33" s="79">
        <v>20163</v>
      </c>
      <c r="I33" s="80">
        <v>19350</v>
      </c>
      <c r="J33" s="79">
        <v>9690</v>
      </c>
      <c r="K33" s="79">
        <v>9660</v>
      </c>
      <c r="L33" s="405">
        <v>6087</v>
      </c>
      <c r="M33" s="406">
        <v>4980</v>
      </c>
    </row>
    <row r="34" spans="1:13" ht="11.1" customHeight="1" x14ac:dyDescent="0.2">
      <c r="A34" s="404" t="s">
        <v>392</v>
      </c>
      <c r="B34" s="80">
        <v>59082</v>
      </c>
      <c r="C34" s="79">
        <v>34657</v>
      </c>
      <c r="D34" s="79">
        <v>24425</v>
      </c>
      <c r="E34" s="79">
        <v>44154</v>
      </c>
      <c r="F34" s="79">
        <v>14928</v>
      </c>
      <c r="G34" s="79">
        <v>6999</v>
      </c>
      <c r="H34" s="79">
        <v>20291</v>
      </c>
      <c r="I34" s="80">
        <v>19326</v>
      </c>
      <c r="J34" s="79">
        <v>9668</v>
      </c>
      <c r="K34" s="79">
        <v>9658</v>
      </c>
      <c r="L34" s="405">
        <v>3904</v>
      </c>
      <c r="M34" s="406">
        <v>3843</v>
      </c>
    </row>
    <row r="35" spans="1:13" ht="15" customHeight="1" x14ac:dyDescent="0.2">
      <c r="A35" s="404" t="s">
        <v>398</v>
      </c>
      <c r="B35" s="80">
        <v>59002</v>
      </c>
      <c r="C35" s="79">
        <v>34641</v>
      </c>
      <c r="D35" s="79">
        <v>24361</v>
      </c>
      <c r="E35" s="79">
        <v>43972</v>
      </c>
      <c r="F35" s="79">
        <v>15030</v>
      </c>
      <c r="G35" s="79">
        <v>6787</v>
      </c>
      <c r="H35" s="79">
        <v>20403</v>
      </c>
      <c r="I35" s="80">
        <v>19199</v>
      </c>
      <c r="J35" s="79">
        <v>9544</v>
      </c>
      <c r="K35" s="79">
        <v>9655</v>
      </c>
      <c r="L35" s="405">
        <v>4898</v>
      </c>
      <c r="M35" s="406">
        <v>4892</v>
      </c>
    </row>
    <row r="36" spans="1:13" ht="11.1" customHeight="1" x14ac:dyDescent="0.2">
      <c r="A36" s="404" t="s">
        <v>390</v>
      </c>
      <c r="B36" s="80">
        <v>58552</v>
      </c>
      <c r="C36" s="79">
        <v>34444</v>
      </c>
      <c r="D36" s="79">
        <v>24108</v>
      </c>
      <c r="E36" s="79">
        <v>43488</v>
      </c>
      <c r="F36" s="79">
        <v>15064</v>
      </c>
      <c r="G36" s="79">
        <v>6567</v>
      </c>
      <c r="H36" s="79">
        <v>20251</v>
      </c>
      <c r="I36" s="80">
        <v>19614</v>
      </c>
      <c r="J36" s="79">
        <v>9747</v>
      </c>
      <c r="K36" s="79">
        <v>9867</v>
      </c>
      <c r="L36" s="405">
        <v>3971</v>
      </c>
      <c r="M36" s="406">
        <v>3727</v>
      </c>
    </row>
    <row r="37" spans="1:13" ht="11.1" customHeight="1" x14ac:dyDescent="0.2">
      <c r="A37" s="404" t="s">
        <v>391</v>
      </c>
      <c r="B37" s="80">
        <v>59757</v>
      </c>
      <c r="C37" s="79">
        <v>35187</v>
      </c>
      <c r="D37" s="79">
        <v>24570</v>
      </c>
      <c r="E37" s="79">
        <v>44527</v>
      </c>
      <c r="F37" s="79">
        <v>15230</v>
      </c>
      <c r="G37" s="79">
        <v>7017</v>
      </c>
      <c r="H37" s="79">
        <v>20544</v>
      </c>
      <c r="I37" s="80">
        <v>19958</v>
      </c>
      <c r="J37" s="79">
        <v>9775</v>
      </c>
      <c r="K37" s="79">
        <v>10183</v>
      </c>
      <c r="L37" s="405">
        <v>5521</v>
      </c>
      <c r="M37" s="406">
        <v>4904</v>
      </c>
    </row>
    <row r="38" spans="1:13" ht="11.1" customHeight="1" x14ac:dyDescent="0.2">
      <c r="A38" s="407" t="s">
        <v>392</v>
      </c>
      <c r="B38" s="80">
        <v>59591</v>
      </c>
      <c r="C38" s="79">
        <v>34962</v>
      </c>
      <c r="D38" s="79">
        <v>24629</v>
      </c>
      <c r="E38" s="79">
        <v>44362</v>
      </c>
      <c r="F38" s="79">
        <v>15229</v>
      </c>
      <c r="G38" s="79">
        <v>6847</v>
      </c>
      <c r="H38" s="79">
        <v>20512</v>
      </c>
      <c r="I38" s="80">
        <v>20120</v>
      </c>
      <c r="J38" s="79">
        <v>9814</v>
      </c>
      <c r="K38" s="79">
        <v>10306</v>
      </c>
      <c r="L38" s="405">
        <v>3373</v>
      </c>
      <c r="M38" s="406">
        <v>3539</v>
      </c>
    </row>
    <row r="39" spans="1:13" ht="15" customHeight="1" x14ac:dyDescent="0.2">
      <c r="A39" s="404" t="s">
        <v>399</v>
      </c>
      <c r="B39" s="80">
        <v>59153</v>
      </c>
      <c r="C39" s="79">
        <v>34722</v>
      </c>
      <c r="D39" s="79">
        <v>24431</v>
      </c>
      <c r="E39" s="79">
        <v>43907</v>
      </c>
      <c r="F39" s="79">
        <v>15246</v>
      </c>
      <c r="G39" s="79">
        <v>6611</v>
      </c>
      <c r="H39" s="79">
        <v>20392</v>
      </c>
      <c r="I39" s="80">
        <v>20021</v>
      </c>
      <c r="J39" s="79">
        <v>9785</v>
      </c>
      <c r="K39" s="79">
        <v>10236</v>
      </c>
      <c r="L39" s="405">
        <v>4230</v>
      </c>
      <c r="M39" s="406">
        <v>4202</v>
      </c>
    </row>
    <row r="40" spans="1:13" ht="11.1" customHeight="1" x14ac:dyDescent="0.2">
      <c r="A40" s="407" t="s">
        <v>390</v>
      </c>
      <c r="B40" s="80">
        <v>59166</v>
      </c>
      <c r="C40" s="79">
        <v>34748</v>
      </c>
      <c r="D40" s="79">
        <v>24418</v>
      </c>
      <c r="E40" s="79">
        <v>43820</v>
      </c>
      <c r="F40" s="79">
        <v>15346</v>
      </c>
      <c r="G40" s="79">
        <v>6499</v>
      </c>
      <c r="H40" s="79">
        <v>20385</v>
      </c>
      <c r="I40" s="80">
        <v>20548</v>
      </c>
      <c r="J40" s="79">
        <v>10029</v>
      </c>
      <c r="K40" s="79">
        <v>10519</v>
      </c>
      <c r="L40" s="405">
        <v>3379</v>
      </c>
      <c r="M40" s="406">
        <v>3470</v>
      </c>
    </row>
    <row r="41" spans="1:13" ht="11.1" customHeight="1" x14ac:dyDescent="0.2">
      <c r="A41" s="404" t="s">
        <v>391</v>
      </c>
      <c r="B41" s="80">
        <v>60257</v>
      </c>
      <c r="C41" s="79">
        <v>35296</v>
      </c>
      <c r="D41" s="79">
        <v>24961</v>
      </c>
      <c r="E41" s="79">
        <v>44559</v>
      </c>
      <c r="F41" s="79">
        <v>15698</v>
      </c>
      <c r="G41" s="79">
        <v>6994</v>
      </c>
      <c r="H41" s="79">
        <v>20532</v>
      </c>
      <c r="I41" s="80">
        <v>20619</v>
      </c>
      <c r="J41" s="79">
        <v>9899</v>
      </c>
      <c r="K41" s="79">
        <v>10720</v>
      </c>
      <c r="L41" s="405">
        <v>5352</v>
      </c>
      <c r="M41" s="406">
        <v>4773</v>
      </c>
    </row>
    <row r="42" spans="1:13" ht="11.1" customHeight="1" x14ac:dyDescent="0.2">
      <c r="A42" s="404" t="s">
        <v>392</v>
      </c>
      <c r="B42" s="80">
        <v>59635</v>
      </c>
      <c r="C42" s="79">
        <v>34969</v>
      </c>
      <c r="D42" s="79">
        <v>24666</v>
      </c>
      <c r="E42" s="79">
        <v>44118</v>
      </c>
      <c r="F42" s="79">
        <v>15517</v>
      </c>
      <c r="G42" s="79">
        <v>6819</v>
      </c>
      <c r="H42" s="79">
        <v>20318</v>
      </c>
      <c r="I42" s="80">
        <v>20405</v>
      </c>
      <c r="J42" s="79">
        <v>9822</v>
      </c>
      <c r="K42" s="79">
        <v>10583</v>
      </c>
      <c r="L42" s="405">
        <v>3232</v>
      </c>
      <c r="M42" s="406">
        <v>3526</v>
      </c>
    </row>
    <row r="43" spans="1:13" ht="15" customHeight="1" x14ac:dyDescent="0.2">
      <c r="A43" s="404" t="s">
        <v>400</v>
      </c>
      <c r="B43" s="80">
        <v>59523</v>
      </c>
      <c r="C43" s="79">
        <v>34883</v>
      </c>
      <c r="D43" s="79">
        <v>24640</v>
      </c>
      <c r="E43" s="79">
        <v>43945</v>
      </c>
      <c r="F43" s="79">
        <v>15578</v>
      </c>
      <c r="G43" s="79">
        <v>6573</v>
      </c>
      <c r="H43" s="79">
        <v>20342</v>
      </c>
      <c r="I43" s="80">
        <v>20335</v>
      </c>
      <c r="J43" s="79">
        <v>9859</v>
      </c>
      <c r="K43" s="79">
        <v>10476</v>
      </c>
      <c r="L43" s="405">
        <v>4619</v>
      </c>
      <c r="M43" s="406">
        <v>4615</v>
      </c>
    </row>
    <row r="44" spans="1:13" ht="11.1" customHeight="1" x14ac:dyDescent="0.2">
      <c r="A44" s="404" t="s">
        <v>390</v>
      </c>
      <c r="B44" s="80">
        <v>59730</v>
      </c>
      <c r="C44" s="79">
        <v>35056</v>
      </c>
      <c r="D44" s="79">
        <v>24674</v>
      </c>
      <c r="E44" s="79">
        <v>44011</v>
      </c>
      <c r="F44" s="79">
        <v>15719</v>
      </c>
      <c r="G44" s="79">
        <v>6461</v>
      </c>
      <c r="H44" s="79">
        <v>20414</v>
      </c>
      <c r="I44" s="80">
        <v>20605</v>
      </c>
      <c r="J44" s="79">
        <v>10051</v>
      </c>
      <c r="K44" s="79">
        <v>10554</v>
      </c>
      <c r="L44" s="405">
        <v>3754</v>
      </c>
      <c r="M44" s="406">
        <v>3675</v>
      </c>
    </row>
    <row r="45" spans="1:13" ht="11.1" customHeight="1" x14ac:dyDescent="0.2">
      <c r="A45" s="404" t="s">
        <v>391</v>
      </c>
      <c r="B45" s="80">
        <v>60592</v>
      </c>
      <c r="C45" s="79">
        <v>35580</v>
      </c>
      <c r="D45" s="79">
        <v>25012</v>
      </c>
      <c r="E45" s="79">
        <v>44635</v>
      </c>
      <c r="F45" s="79">
        <v>15957</v>
      </c>
      <c r="G45" s="79">
        <v>6935</v>
      </c>
      <c r="H45" s="79">
        <v>20424</v>
      </c>
      <c r="I45" s="80">
        <v>20616</v>
      </c>
      <c r="J45" s="79">
        <v>9796</v>
      </c>
      <c r="K45" s="79">
        <v>10820</v>
      </c>
      <c r="L45" s="405">
        <v>5509</v>
      </c>
      <c r="M45" s="406">
        <v>4881</v>
      </c>
    </row>
    <row r="46" spans="1:13" ht="11.1" customHeight="1" x14ac:dyDescent="0.2">
      <c r="A46" s="404" t="s">
        <v>392</v>
      </c>
      <c r="B46" s="80">
        <v>60530</v>
      </c>
      <c r="C46" s="79">
        <v>35475</v>
      </c>
      <c r="D46" s="79">
        <v>25055</v>
      </c>
      <c r="E46" s="79">
        <v>44485</v>
      </c>
      <c r="F46" s="79">
        <v>16045</v>
      </c>
      <c r="G46" s="79">
        <v>6794</v>
      </c>
      <c r="H46" s="79">
        <v>20441</v>
      </c>
      <c r="I46" s="80">
        <v>20731</v>
      </c>
      <c r="J46" s="79">
        <v>9839</v>
      </c>
      <c r="K46" s="79">
        <v>10892</v>
      </c>
      <c r="L46" s="405">
        <v>3309</v>
      </c>
      <c r="M46" s="406">
        <v>3580</v>
      </c>
    </row>
    <row r="47" spans="1:13" ht="15" customHeight="1" x14ac:dyDescent="0.2">
      <c r="A47" s="404" t="s">
        <v>401</v>
      </c>
      <c r="B47" s="80">
        <v>60531</v>
      </c>
      <c r="C47" s="79">
        <v>35484</v>
      </c>
      <c r="D47" s="79">
        <v>25047</v>
      </c>
      <c r="E47" s="79">
        <v>44389</v>
      </c>
      <c r="F47" s="79">
        <v>16142</v>
      </c>
      <c r="G47" s="79">
        <v>6583</v>
      </c>
      <c r="H47" s="79">
        <v>20374</v>
      </c>
      <c r="I47" s="80">
        <v>20276</v>
      </c>
      <c r="J47" s="79">
        <v>9612</v>
      </c>
      <c r="K47" s="79">
        <v>10664</v>
      </c>
      <c r="L47" s="405">
        <v>4355</v>
      </c>
      <c r="M47" s="406">
        <v>4377</v>
      </c>
    </row>
    <row r="48" spans="1:13" ht="11.1" customHeight="1" x14ac:dyDescent="0.2">
      <c r="A48" s="404" t="s">
        <v>390</v>
      </c>
      <c r="B48" s="80">
        <v>60757</v>
      </c>
      <c r="C48" s="79">
        <v>35582</v>
      </c>
      <c r="D48" s="79">
        <v>25175</v>
      </c>
      <c r="E48" s="79">
        <v>44391</v>
      </c>
      <c r="F48" s="79">
        <v>16366</v>
      </c>
      <c r="G48" s="79">
        <v>6425</v>
      </c>
      <c r="H48" s="79">
        <v>20534</v>
      </c>
      <c r="I48" s="80">
        <v>20587</v>
      </c>
      <c r="J48" s="79">
        <v>9806</v>
      </c>
      <c r="K48" s="79">
        <v>10781</v>
      </c>
      <c r="L48" s="405">
        <v>3629</v>
      </c>
      <c r="M48" s="406">
        <v>3540</v>
      </c>
    </row>
    <row r="49" spans="1:14" ht="11.1" customHeight="1" x14ac:dyDescent="0.2">
      <c r="A49" s="404" t="s">
        <v>391</v>
      </c>
      <c r="B49" s="80">
        <v>61435</v>
      </c>
      <c r="C49" s="79">
        <v>36021</v>
      </c>
      <c r="D49" s="79">
        <v>25414</v>
      </c>
      <c r="E49" s="79">
        <v>44867</v>
      </c>
      <c r="F49" s="79">
        <v>16568</v>
      </c>
      <c r="G49" s="79">
        <v>6916</v>
      </c>
      <c r="H49" s="79">
        <v>20590</v>
      </c>
      <c r="I49" s="80">
        <v>20544</v>
      </c>
      <c r="J49" s="79">
        <v>9581</v>
      </c>
      <c r="K49" s="79">
        <v>10963</v>
      </c>
      <c r="L49" s="405">
        <v>5425</v>
      </c>
      <c r="M49" s="406">
        <v>4890</v>
      </c>
    </row>
    <row r="50" spans="1:14" ht="11.1" customHeight="1" x14ac:dyDescent="0.2">
      <c r="A50" s="404" t="s">
        <v>392</v>
      </c>
      <c r="B50" s="108">
        <v>61078</v>
      </c>
      <c r="C50" s="109">
        <v>35668</v>
      </c>
      <c r="D50" s="109">
        <v>25410</v>
      </c>
      <c r="E50" s="109">
        <v>44420</v>
      </c>
      <c r="F50" s="109">
        <v>16658</v>
      </c>
      <c r="G50" s="109">
        <v>6752</v>
      </c>
      <c r="H50" s="109">
        <v>20444</v>
      </c>
      <c r="I50" s="108">
        <v>20563</v>
      </c>
      <c r="J50" s="109">
        <v>9574</v>
      </c>
      <c r="K50" s="109">
        <v>10989</v>
      </c>
      <c r="L50" s="408">
        <v>3365</v>
      </c>
      <c r="M50" s="409">
        <v>3827</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550</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0F6F-EC81-434D-8F62-DB56FAF59E20}">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CD83AEAB-C6A3-40AF-9F89-6D2A02252D63}"/>
    <hyperlink ref="B40" r:id="rId2" xr:uid="{AC41D605-E5D7-4D6F-8BAD-4FA2808D65F7}"/>
    <hyperlink ref="B41" r:id="rId3" display="https://statistik.arbeitsagentur.de/" xr:uid="{6BFA7306-8584-4CB6-9253-48EC3832C694}"/>
    <hyperlink ref="C30" r:id="rId4" display="Statistik-Service-Ost@arbeitsagentur.de" xr:uid="{34E66591-A2E2-45D6-9659-FE89AF714BCD}"/>
    <hyperlink ref="B30" r:id="rId5" xr:uid="{4C16508D-D4F1-44A0-88E7-C47E4F58EEF5}"/>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6C0-9AA6-45A0-B361-57C699B290B2}">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5A236933-BADC-41E4-9300-E03C37814F63}"/>
    <hyperlink ref="B9" r:id="rId2" xr:uid="{B1FC4FE6-EAF1-423B-A324-86F7912B800B}"/>
    <hyperlink ref="B12" r:id="rId3" xr:uid="{5C321FEB-1A5F-4DA5-8E48-36E700E74D87}"/>
    <hyperlink ref="B15" r:id="rId4" xr:uid="{C6117BC9-F78A-4A1F-ACEF-40AE1A02444A}"/>
    <hyperlink ref="B18" r:id="rId5" xr:uid="{B89C4D61-F287-4E05-89B5-DAAB09A3B8D7}"/>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BDE4-B46C-472A-9ECA-DF3222A02E2B}">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550F6A88-2C7E-4F32-8DC4-78E14502E3EC}"/>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AAB0-5CCA-4719-89CE-C388E3B4EE69}">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331D33D2-37F8-4D70-9844-3B80741A7530}"/>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65098-4FA3-4B4E-AABD-8214832B6404}">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C2304844-6A71-46EE-884B-F69B89877386}"/>
    <hyperlink ref="B15" r:id="rId2" xr:uid="{923C6558-2BCF-4466-A7A2-2912DC6CED39}"/>
    <hyperlink ref="B7" r:id="rId3" xr:uid="{ED42E139-8554-49D4-82DB-58441A4E718B}"/>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5953-5ECB-4EBC-8C00-F1FDF536A25F}">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E30B72E7-23E8-44C9-B781-B7004217A5B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8DEEF-DB5B-4693-8BFE-EA8507B8ED06}">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0.90533619692714351</v>
      </c>
      <c r="C6" s="475">
        <f>'Tabelle 3.3'!J11</f>
        <v>-0.81038058945540492</v>
      </c>
      <c r="D6" s="476">
        <f t="shared" ref="D6:E9" si="0">IF(OR(AND(B6&gt;=-50,B6&lt;=50),ISNUMBER(B6)=FALSE),B6,"")</f>
        <v>0.90533619692714351</v>
      </c>
      <c r="E6" s="476">
        <f t="shared" si="0"/>
        <v>-0.81038058945540492</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-0.11795933974247091</v>
      </c>
      <c r="C7" s="475">
        <f>'Tabelle 3.1'!J23</f>
        <v>-0.57789051610594544</v>
      </c>
      <c r="D7" s="476">
        <f t="shared" si="0"/>
        <v>-0.11795933974247091</v>
      </c>
      <c r="E7" s="476">
        <f>IF(OR(AND(C7&gt;=-50,C7&lt;=50),ISNUMBER(C7)=FALSE),C7,"")</f>
        <v>-0.57789051610594544</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0.90533619692714351</v>
      </c>
      <c r="C14" s="475">
        <f>'Tabelle 3.3'!J11</f>
        <v>-0.81038058945540492</v>
      </c>
      <c r="D14" s="476">
        <f>IF(OR(AND(B14&gt;=-50,B14&lt;=50),ISNUMBER(B14)=FALSE),B14,"")</f>
        <v>0.90533619692714351</v>
      </c>
      <c r="E14" s="476">
        <f>IF(OR(AND(C14&gt;=-50,C14&lt;=50),ISNUMBER(C14)=FALSE),C14,"")</f>
        <v>-0.81038058945540492</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5</v>
      </c>
      <c r="C15" s="475">
        <f>'Tabelle 3.3'!J12</f>
        <v>2.8860028860028861</v>
      </c>
      <c r="D15" s="476">
        <f t="shared" ref="D15:E46" si="3">IF(OR(AND(B15&gt;=-50,B15&lt;=50),ISNUMBER(B15)=FALSE),B15,"")</f>
        <v>5</v>
      </c>
      <c r="E15" s="476">
        <f t="shared" si="3"/>
        <v>2.8860028860028861</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6.4620355411954762</v>
      </c>
      <c r="C16" s="475">
        <f>'Tabelle 3.3'!J13</f>
        <v>8.3333333333333339</v>
      </c>
      <c r="D16" s="476">
        <f t="shared" si="3"/>
        <v>6.4620355411954762</v>
      </c>
      <c r="E16" s="476">
        <f t="shared" si="3"/>
        <v>8.3333333333333339</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-2.6067314208267449</v>
      </c>
      <c r="C17" s="475">
        <f>'Tabelle 3.3'!J14</f>
        <v>-2.6460859977949283</v>
      </c>
      <c r="D17" s="476">
        <f t="shared" si="3"/>
        <v>-2.6067314208267449</v>
      </c>
      <c r="E17" s="476">
        <f t="shared" si="3"/>
        <v>-2.6460859977949283</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-2.2348816827344433</v>
      </c>
      <c r="C18" s="475">
        <f>'Tabelle 3.3'!J15</f>
        <v>-1.095290251916758</v>
      </c>
      <c r="D18" s="476">
        <f t="shared" si="3"/>
        <v>-2.2348816827344433</v>
      </c>
      <c r="E18" s="476">
        <f t="shared" si="3"/>
        <v>-1.095290251916758</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-2.6434329065908013</v>
      </c>
      <c r="C19" s="475">
        <f>'Tabelle 3.3'!J16</f>
        <v>-2.9318036966220524</v>
      </c>
      <c r="D19" s="476">
        <f t="shared" si="3"/>
        <v>-2.6434329065908013</v>
      </c>
      <c r="E19" s="476">
        <f t="shared" si="3"/>
        <v>-2.9318036966220524</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-2.6836632002683665</v>
      </c>
      <c r="C20" s="475">
        <f>'Tabelle 3.3'!J17</f>
        <v>-6.6945606694560666</v>
      </c>
      <c r="D20" s="476">
        <f t="shared" si="3"/>
        <v>-2.6836632002683665</v>
      </c>
      <c r="E20" s="476">
        <f t="shared" si="3"/>
        <v>-6.6945606694560666</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0.39540576162681229</v>
      </c>
      <c r="C21" s="475">
        <f>'Tabelle 3.3'!J18</f>
        <v>-1.3461538461538463</v>
      </c>
      <c r="D21" s="476">
        <f t="shared" si="3"/>
        <v>0.39540576162681229</v>
      </c>
      <c r="E21" s="476">
        <f t="shared" si="3"/>
        <v>-1.3461538461538463</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1.6988312041315574</v>
      </c>
      <c r="C22" s="475">
        <f>'Tabelle 3.3'!J19</f>
        <v>0.52275522755227555</v>
      </c>
      <c r="D22" s="476">
        <f t="shared" si="3"/>
        <v>1.6988312041315574</v>
      </c>
      <c r="E22" s="476">
        <f t="shared" si="3"/>
        <v>0.52275522755227555</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0.61377585814957947</v>
      </c>
      <c r="C23" s="475">
        <f>'Tabelle 3.3'!J20</f>
        <v>-23.424021234240211</v>
      </c>
      <c r="D23" s="476">
        <f t="shared" si="3"/>
        <v>0.61377585814957947</v>
      </c>
      <c r="E23" s="476">
        <f t="shared" si="3"/>
        <v>-23.424021234240211</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2.4013722126929675</v>
      </c>
      <c r="C24" s="475">
        <f>'Tabelle 3.3'!J21</f>
        <v>0.9187620889748549</v>
      </c>
      <c r="D24" s="476">
        <f t="shared" si="3"/>
        <v>2.4013722126929675</v>
      </c>
      <c r="E24" s="476">
        <f t="shared" si="3"/>
        <v>0.9187620889748549</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3.9735099337748343</v>
      </c>
      <c r="C25" s="475">
        <f>'Tabelle 3.3'!J22</f>
        <v>-1.0309278350515463</v>
      </c>
      <c r="D25" s="476">
        <f t="shared" si="3"/>
        <v>3.9735099337748343</v>
      </c>
      <c r="E25" s="476">
        <f t="shared" si="3"/>
        <v>-1.0309278350515463</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2.1338506304558682</v>
      </c>
      <c r="C26" s="475">
        <f>'Tabelle 3.3'!J23</f>
        <v>6.607929515418502</v>
      </c>
      <c r="D26" s="476">
        <f t="shared" si="3"/>
        <v>2.1338506304558682</v>
      </c>
      <c r="E26" s="476">
        <f t="shared" si="3"/>
        <v>6.607929515418502</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3.4413965087281797</v>
      </c>
      <c r="C27" s="475">
        <f>'Tabelle 3.3'!J24</f>
        <v>-2.8813559322033897</v>
      </c>
      <c r="D27" s="476">
        <f t="shared" si="3"/>
        <v>3.4413965087281797</v>
      </c>
      <c r="E27" s="476">
        <f t="shared" si="3"/>
        <v>-2.8813559322033897</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14.29872495446266</v>
      </c>
      <c r="C28" s="475">
        <f>'Tabelle 3.3'!J25</f>
        <v>8.6788280818131565</v>
      </c>
      <c r="D28" s="476">
        <f t="shared" si="3"/>
        <v>14.29872495446266</v>
      </c>
      <c r="E28" s="476">
        <f t="shared" si="3"/>
        <v>8.6788280818131565</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18.495514147688059</v>
      </c>
      <c r="C29" s="475">
        <f>'Tabelle 3.3'!J26</f>
        <v>8.9630931458699479</v>
      </c>
      <c r="D29" s="476">
        <f t="shared" si="3"/>
        <v>18.495514147688059</v>
      </c>
      <c r="E29" s="476">
        <f t="shared" si="3"/>
        <v>8.9630931458699479</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6.1579651941097726</v>
      </c>
      <c r="C30" s="475">
        <f>'Tabelle 3.3'!J27</f>
        <v>3.9215686274509802</v>
      </c>
      <c r="D30" s="476">
        <f t="shared" si="3"/>
        <v>6.1579651941097726</v>
      </c>
      <c r="E30" s="476">
        <f t="shared" si="3"/>
        <v>3.9215686274509802</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5.2281368821292773</v>
      </c>
      <c r="C31" s="475">
        <f>'Tabelle 3.3'!J28</f>
        <v>-1.8393030009680542</v>
      </c>
      <c r="D31" s="476">
        <f t="shared" si="3"/>
        <v>5.2281368821292773</v>
      </c>
      <c r="E31" s="476">
        <f t="shared" si="3"/>
        <v>-1.8393030009680542</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1.0602678571428572</v>
      </c>
      <c r="C32" s="475">
        <f>'Tabelle 3.3'!J29</f>
        <v>-4.166666666666667</v>
      </c>
      <c r="D32" s="476">
        <f t="shared" si="3"/>
        <v>1.0602678571428572</v>
      </c>
      <c r="E32" s="476">
        <f t="shared" si="3"/>
        <v>-4.166666666666667</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3.4828807556080283</v>
      </c>
      <c r="C33" s="475">
        <f>'Tabelle 3.3'!J30</f>
        <v>2.6694045174537986</v>
      </c>
      <c r="D33" s="476">
        <f t="shared" si="3"/>
        <v>3.4828807556080283</v>
      </c>
      <c r="E33" s="476">
        <f t="shared" si="3"/>
        <v>2.6694045174537986</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2.718852703913953</v>
      </c>
      <c r="C34" s="475">
        <f>'Tabelle 3.3'!J31</f>
        <v>9.1580502215657305</v>
      </c>
      <c r="D34" s="476">
        <f t="shared" si="3"/>
        <v>2.718852703913953</v>
      </c>
      <c r="E34" s="476">
        <f t="shared" si="3"/>
        <v>9.1580502215657305</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2.513227513227513</v>
      </c>
      <c r="C35" s="475">
        <f>'Tabelle 3.3'!J32</f>
        <v>0.26833631484794274</v>
      </c>
      <c r="D35" s="476">
        <f t="shared" si="3"/>
        <v>2.513227513227513</v>
      </c>
      <c r="E35" s="476">
        <f t="shared" si="3"/>
        <v>0.26833631484794274</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5</v>
      </c>
      <c r="C38" s="475">
        <f>'Tabelle 3.3'!J35</f>
        <v>2.8860028860028861</v>
      </c>
      <c r="D38" s="476">
        <f t="shared" si="3"/>
        <v>5</v>
      </c>
      <c r="E38" s="476">
        <f t="shared" si="3"/>
        <v>2.8860028860028861</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-1.8385889898450027</v>
      </c>
      <c r="C39" s="475">
        <f>'Tabelle 3.3'!J36</f>
        <v>-1.5101772816808929</v>
      </c>
      <c r="D39" s="476">
        <f t="shared" si="3"/>
        <v>-1.8385889898450027</v>
      </c>
      <c r="E39" s="476">
        <f t="shared" si="3"/>
        <v>-1.5101772816808929</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3.2580594922909203</v>
      </c>
      <c r="C40" s="475">
        <f>'Tabelle 3.3'!J37</f>
        <v>-0.76928049647682462</v>
      </c>
      <c r="D40" s="476">
        <f t="shared" si="3"/>
        <v>3.2580594922909203</v>
      </c>
      <c r="E40" s="476">
        <f t="shared" si="3"/>
        <v>-0.76928049647682462</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3.2580594922909203</v>
      </c>
      <c r="C46" s="475">
        <f>'Tabelle 3.3'!J37</f>
        <v>-0.76928049647682462</v>
      </c>
      <c r="D46" s="476">
        <f t="shared" si="3"/>
        <v>3.2580594922909203</v>
      </c>
      <c r="E46" s="476">
        <f t="shared" si="3"/>
        <v>-0.76928049647682462</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56816</v>
      </c>
      <c r="C52" s="484">
        <v>10080</v>
      </c>
      <c r="D52" s="484">
        <v>9008</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56927</v>
      </c>
      <c r="C53" s="484">
        <v>10092</v>
      </c>
      <c r="D53" s="484">
        <v>8906</v>
      </c>
      <c r="E53" s="476">
        <f t="shared" ref="E53:G71" si="11">IF($A$52=37802,IF(COUNTBLANK(B$52:B$71)&gt;0,#N/A,B53/B$52*100),IF(COUNTBLANK(B$52:B$76)&gt;0,#N/A,B53/B$52*100))</f>
        <v>100.19536750211209</v>
      </c>
      <c r="F53" s="476">
        <f t="shared" si="11"/>
        <v>100.11904761904762</v>
      </c>
      <c r="G53" s="476">
        <f t="shared" si="11"/>
        <v>98.867673179396093</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56612</v>
      </c>
      <c r="C54" s="484">
        <v>10056</v>
      </c>
      <c r="D54" s="484">
        <v>8787</v>
      </c>
      <c r="E54" s="476">
        <f t="shared" si="11"/>
        <v>99.640946212334555</v>
      </c>
      <c r="F54" s="476">
        <f t="shared" si="11"/>
        <v>99.761904761904759</v>
      </c>
      <c r="G54" s="476">
        <f t="shared" si="11"/>
        <v>97.546625222024858</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57428</v>
      </c>
      <c r="C55" s="484">
        <v>10059</v>
      </c>
      <c r="D55" s="484">
        <v>9143</v>
      </c>
      <c r="E55" s="476">
        <f t="shared" si="11"/>
        <v>101.07716136299634</v>
      </c>
      <c r="F55" s="476">
        <f t="shared" si="11"/>
        <v>99.791666666666671</v>
      </c>
      <c r="G55" s="476">
        <f t="shared" si="11"/>
        <v>101.49866785079928</v>
      </c>
      <c r="H55" s="485">
        <f>IF(ISERROR(L55)=TRUE,IF(MONTH(A55)=MONTH(MAX(A$52:A$76)),A55,""),"")</f>
        <v>44075</v>
      </c>
      <c r="I55" s="476">
        <f t="shared" si="12"/>
        <v>101.07716136299634</v>
      </c>
      <c r="J55" s="476">
        <f t="shared" si="10"/>
        <v>99.791666666666671</v>
      </c>
      <c r="K55" s="476">
        <f t="shared" si="10"/>
        <v>101.49866785079928</v>
      </c>
      <c r="L55" s="476" t="e">
        <f t="shared" si="13"/>
        <v>#N/A</v>
      </c>
    </row>
    <row r="56" spans="1:14" ht="15" customHeight="1" x14ac:dyDescent="0.2">
      <c r="A56" s="486" t="s">
        <v>494</v>
      </c>
      <c r="B56" s="484">
        <v>57092</v>
      </c>
      <c r="C56" s="484">
        <v>9749</v>
      </c>
      <c r="D56" s="484">
        <v>9002</v>
      </c>
      <c r="E56" s="476">
        <f t="shared" si="11"/>
        <v>100.48577865390031</v>
      </c>
      <c r="F56" s="476">
        <f t="shared" si="11"/>
        <v>96.716269841269849</v>
      </c>
      <c r="G56" s="476">
        <f t="shared" si="11"/>
        <v>99.933392539964473</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57199</v>
      </c>
      <c r="C57" s="484">
        <v>9536</v>
      </c>
      <c r="D57" s="484">
        <v>9016</v>
      </c>
      <c r="E57" s="476">
        <f t="shared" si="11"/>
        <v>100.67410588566601</v>
      </c>
      <c r="F57" s="476">
        <f t="shared" si="11"/>
        <v>94.603174603174594</v>
      </c>
      <c r="G57" s="476">
        <f t="shared" si="11"/>
        <v>100.08880994671404</v>
      </c>
      <c r="H57" s="485" t="str">
        <f t="shared" si="14"/>
        <v/>
      </c>
      <c r="I57" s="476" t="str">
        <f t="shared" si="12"/>
        <v/>
      </c>
      <c r="J57" s="476" t="str">
        <f t="shared" si="10"/>
        <v/>
      </c>
      <c r="K57" s="476" t="str">
        <f t="shared" si="10"/>
        <v/>
      </c>
      <c r="L57" s="476" t="e">
        <f t="shared" si="13"/>
        <v>#N/A</v>
      </c>
    </row>
    <row r="58" spans="1:14" ht="15" customHeight="1" x14ac:dyDescent="0.2">
      <c r="A58" s="486" t="s">
        <v>496</v>
      </c>
      <c r="B58" s="484">
        <v>57664</v>
      </c>
      <c r="C58" s="484">
        <v>9749</v>
      </c>
      <c r="D58" s="484">
        <v>9316</v>
      </c>
      <c r="E58" s="476">
        <f t="shared" si="11"/>
        <v>101.49253731343283</v>
      </c>
      <c r="F58" s="476">
        <f t="shared" si="11"/>
        <v>96.716269841269849</v>
      </c>
      <c r="G58" s="476">
        <f t="shared" si="11"/>
        <v>103.41918294849025</v>
      </c>
      <c r="H58" s="485" t="str">
        <f t="shared" si="14"/>
        <v/>
      </c>
      <c r="I58" s="476" t="str">
        <f t="shared" si="12"/>
        <v/>
      </c>
      <c r="J58" s="476" t="str">
        <f t="shared" si="10"/>
        <v/>
      </c>
      <c r="K58" s="476" t="str">
        <f t="shared" si="10"/>
        <v/>
      </c>
      <c r="L58" s="476" t="e">
        <f t="shared" si="13"/>
        <v>#N/A</v>
      </c>
    </row>
    <row r="59" spans="1:14" ht="15" customHeight="1" x14ac:dyDescent="0.2">
      <c r="A59" s="486">
        <v>44440</v>
      </c>
      <c r="B59" s="484">
        <v>59045</v>
      </c>
      <c r="C59" s="484">
        <v>9690</v>
      </c>
      <c r="D59" s="484">
        <v>9660</v>
      </c>
      <c r="E59" s="476">
        <f t="shared" si="11"/>
        <v>103.92319065052098</v>
      </c>
      <c r="F59" s="476">
        <f t="shared" si="11"/>
        <v>96.13095238095238</v>
      </c>
      <c r="G59" s="476">
        <f t="shared" si="11"/>
        <v>107.2380106571936</v>
      </c>
      <c r="H59" s="485">
        <f t="shared" si="14"/>
        <v>44440</v>
      </c>
      <c r="I59" s="476">
        <f t="shared" si="12"/>
        <v>103.92319065052098</v>
      </c>
      <c r="J59" s="476">
        <f t="shared" si="10"/>
        <v>96.13095238095238</v>
      </c>
      <c r="K59" s="476">
        <f t="shared" si="10"/>
        <v>107.2380106571936</v>
      </c>
      <c r="L59" s="476" t="e">
        <f t="shared" si="13"/>
        <v>#N/A</v>
      </c>
    </row>
    <row r="60" spans="1:14" ht="15" customHeight="1" x14ac:dyDescent="0.2">
      <c r="A60" s="486" t="s">
        <v>497</v>
      </c>
      <c r="B60" s="484">
        <v>59082</v>
      </c>
      <c r="C60" s="484">
        <v>9668</v>
      </c>
      <c r="D60" s="484">
        <v>9658</v>
      </c>
      <c r="E60" s="476">
        <f t="shared" si="11"/>
        <v>103.98831315122501</v>
      </c>
      <c r="F60" s="476">
        <f t="shared" si="11"/>
        <v>95.912698412698418</v>
      </c>
      <c r="G60" s="476">
        <f t="shared" si="11"/>
        <v>107.2158081705151</v>
      </c>
      <c r="H60" s="485" t="str">
        <f t="shared" si="14"/>
        <v/>
      </c>
      <c r="I60" s="476" t="str">
        <f t="shared" si="12"/>
        <v/>
      </c>
      <c r="J60" s="476" t="str">
        <f t="shared" si="10"/>
        <v/>
      </c>
      <c r="K60" s="476" t="str">
        <f t="shared" si="10"/>
        <v/>
      </c>
      <c r="L60" s="476" t="e">
        <f t="shared" si="13"/>
        <v>#N/A</v>
      </c>
    </row>
    <row r="61" spans="1:14" ht="15" customHeight="1" x14ac:dyDescent="0.2">
      <c r="A61" s="486" t="s">
        <v>498</v>
      </c>
      <c r="B61" s="484">
        <v>59002</v>
      </c>
      <c r="C61" s="484">
        <v>9544</v>
      </c>
      <c r="D61" s="484">
        <v>9655</v>
      </c>
      <c r="E61" s="476">
        <f t="shared" si="11"/>
        <v>103.84750774429739</v>
      </c>
      <c r="F61" s="476">
        <f t="shared" si="11"/>
        <v>94.682539682539684</v>
      </c>
      <c r="G61" s="476">
        <f t="shared" si="11"/>
        <v>107.18250444049733</v>
      </c>
      <c r="H61" s="485" t="str">
        <f t="shared" si="14"/>
        <v/>
      </c>
      <c r="I61" s="476" t="str">
        <f t="shared" si="12"/>
        <v/>
      </c>
      <c r="J61" s="476" t="str">
        <f t="shared" si="10"/>
        <v/>
      </c>
      <c r="K61" s="476" t="str">
        <f t="shared" si="10"/>
        <v/>
      </c>
      <c r="L61" s="476" t="e">
        <f t="shared" si="13"/>
        <v>#N/A</v>
      </c>
    </row>
    <row r="62" spans="1:14" ht="15" customHeight="1" x14ac:dyDescent="0.2">
      <c r="A62" s="486" t="s">
        <v>499</v>
      </c>
      <c r="B62" s="484">
        <v>58552</v>
      </c>
      <c r="C62" s="484">
        <v>9747</v>
      </c>
      <c r="D62" s="484">
        <v>9867</v>
      </c>
      <c r="E62" s="476">
        <f t="shared" si="11"/>
        <v>103.0554773303295</v>
      </c>
      <c r="F62" s="476">
        <f t="shared" si="11"/>
        <v>96.696428571428569</v>
      </c>
      <c r="G62" s="476">
        <f t="shared" si="11"/>
        <v>109.53596802841918</v>
      </c>
      <c r="H62" s="485" t="str">
        <f t="shared" si="14"/>
        <v/>
      </c>
      <c r="I62" s="476" t="str">
        <f t="shared" si="12"/>
        <v/>
      </c>
      <c r="J62" s="476" t="str">
        <f t="shared" si="10"/>
        <v/>
      </c>
      <c r="K62" s="476" t="str">
        <f t="shared" si="10"/>
        <v/>
      </c>
      <c r="L62" s="476" t="e">
        <f t="shared" si="13"/>
        <v>#N/A</v>
      </c>
    </row>
    <row r="63" spans="1:14" ht="15" customHeight="1" x14ac:dyDescent="0.2">
      <c r="A63" s="486">
        <v>44805</v>
      </c>
      <c r="B63" s="484">
        <v>59757</v>
      </c>
      <c r="C63" s="484">
        <v>9775</v>
      </c>
      <c r="D63" s="484">
        <v>10183</v>
      </c>
      <c r="E63" s="476">
        <f t="shared" si="11"/>
        <v>105.17635877217685</v>
      </c>
      <c r="F63" s="476">
        <f t="shared" si="11"/>
        <v>96.974206349206355</v>
      </c>
      <c r="G63" s="476">
        <f t="shared" si="11"/>
        <v>113.04396092362346</v>
      </c>
      <c r="H63" s="485">
        <f t="shared" si="14"/>
        <v>44805</v>
      </c>
      <c r="I63" s="476">
        <f t="shared" si="12"/>
        <v>105.17635877217685</v>
      </c>
      <c r="J63" s="476">
        <f t="shared" si="10"/>
        <v>96.974206349206355</v>
      </c>
      <c r="K63" s="476">
        <f t="shared" si="10"/>
        <v>113.04396092362346</v>
      </c>
      <c r="L63" s="476" t="e">
        <f t="shared" si="13"/>
        <v>#N/A</v>
      </c>
    </row>
    <row r="64" spans="1:14" ht="15" customHeight="1" x14ac:dyDescent="0.2">
      <c r="A64" s="486" t="s">
        <v>500</v>
      </c>
      <c r="B64" s="484">
        <v>59591</v>
      </c>
      <c r="C64" s="484">
        <v>9814</v>
      </c>
      <c r="D64" s="484">
        <v>10306</v>
      </c>
      <c r="E64" s="476">
        <f t="shared" si="11"/>
        <v>104.88418755280202</v>
      </c>
      <c r="F64" s="476">
        <f t="shared" si="11"/>
        <v>97.361111111111114</v>
      </c>
      <c r="G64" s="476">
        <f t="shared" si="11"/>
        <v>114.40941385435168</v>
      </c>
      <c r="H64" s="485" t="str">
        <f t="shared" si="14"/>
        <v/>
      </c>
      <c r="I64" s="476" t="str">
        <f t="shared" si="12"/>
        <v/>
      </c>
      <c r="J64" s="476" t="str">
        <f t="shared" si="10"/>
        <v/>
      </c>
      <c r="K64" s="476" t="str">
        <f t="shared" si="10"/>
        <v/>
      </c>
      <c r="L64" s="476" t="e">
        <f t="shared" si="13"/>
        <v>#N/A</v>
      </c>
    </row>
    <row r="65" spans="1:12" ht="15" customHeight="1" x14ac:dyDescent="0.2">
      <c r="A65" s="486" t="s">
        <v>501</v>
      </c>
      <c r="B65" s="484">
        <v>59153</v>
      </c>
      <c r="C65" s="484">
        <v>9785</v>
      </c>
      <c r="D65" s="484">
        <v>10236</v>
      </c>
      <c r="E65" s="476">
        <f t="shared" si="11"/>
        <v>104.11327794987328</v>
      </c>
      <c r="F65" s="476">
        <f t="shared" si="11"/>
        <v>97.073412698412696</v>
      </c>
      <c r="G65" s="476">
        <f t="shared" si="11"/>
        <v>113.63232682060391</v>
      </c>
      <c r="H65" s="485" t="str">
        <f t="shared" si="14"/>
        <v/>
      </c>
      <c r="I65" s="476" t="str">
        <f t="shared" si="12"/>
        <v/>
      </c>
      <c r="J65" s="476" t="str">
        <f t="shared" si="10"/>
        <v/>
      </c>
      <c r="K65" s="476" t="str">
        <f t="shared" si="10"/>
        <v/>
      </c>
      <c r="L65" s="476" t="e">
        <f t="shared" si="13"/>
        <v>#N/A</v>
      </c>
    </row>
    <row r="66" spans="1:12" ht="15" customHeight="1" x14ac:dyDescent="0.2">
      <c r="A66" s="486" t="s">
        <v>502</v>
      </c>
      <c r="B66" s="484">
        <v>59166</v>
      </c>
      <c r="C66" s="484">
        <v>10029</v>
      </c>
      <c r="D66" s="484">
        <v>10519</v>
      </c>
      <c r="E66" s="476">
        <f t="shared" si="11"/>
        <v>104.13615882849901</v>
      </c>
      <c r="F66" s="476">
        <f t="shared" si="11"/>
        <v>99.49404761904762</v>
      </c>
      <c r="G66" s="476">
        <f t="shared" si="11"/>
        <v>116.77397868561279</v>
      </c>
      <c r="H66" s="485" t="str">
        <f t="shared" si="14"/>
        <v/>
      </c>
      <c r="I66" s="476" t="str">
        <f t="shared" si="12"/>
        <v/>
      </c>
      <c r="J66" s="476" t="str">
        <f t="shared" si="10"/>
        <v/>
      </c>
      <c r="K66" s="476" t="str">
        <f t="shared" si="10"/>
        <v/>
      </c>
      <c r="L66" s="476" t="e">
        <f t="shared" si="13"/>
        <v>#N/A</v>
      </c>
    </row>
    <row r="67" spans="1:12" ht="15" customHeight="1" x14ac:dyDescent="0.2">
      <c r="A67" s="486">
        <v>45170</v>
      </c>
      <c r="B67" s="484">
        <v>60257</v>
      </c>
      <c r="C67" s="484">
        <v>9899</v>
      </c>
      <c r="D67" s="484">
        <v>10720</v>
      </c>
      <c r="E67" s="476">
        <f t="shared" si="11"/>
        <v>106.05639256547452</v>
      </c>
      <c r="F67" s="476">
        <f t="shared" si="11"/>
        <v>98.204365079365076</v>
      </c>
      <c r="G67" s="476">
        <f t="shared" si="11"/>
        <v>119.00532859680284</v>
      </c>
      <c r="H67" s="485">
        <f t="shared" si="14"/>
        <v>45170</v>
      </c>
      <c r="I67" s="476">
        <f t="shared" si="12"/>
        <v>106.05639256547452</v>
      </c>
      <c r="J67" s="476">
        <f t="shared" si="10"/>
        <v>98.204365079365076</v>
      </c>
      <c r="K67" s="476">
        <f t="shared" si="10"/>
        <v>119.00532859680284</v>
      </c>
      <c r="L67" s="476" t="e">
        <f t="shared" si="13"/>
        <v>#N/A</v>
      </c>
    </row>
    <row r="68" spans="1:12" ht="15" customHeight="1" x14ac:dyDescent="0.2">
      <c r="A68" s="486" t="s">
        <v>503</v>
      </c>
      <c r="B68" s="484">
        <v>59635</v>
      </c>
      <c r="C68" s="484">
        <v>9822</v>
      </c>
      <c r="D68" s="484">
        <v>10583</v>
      </c>
      <c r="E68" s="476">
        <f t="shared" si="11"/>
        <v>104.96163052661223</v>
      </c>
      <c r="F68" s="476">
        <f t="shared" si="11"/>
        <v>97.44047619047619</v>
      </c>
      <c r="G68" s="476">
        <f t="shared" si="11"/>
        <v>117.48445825932505</v>
      </c>
      <c r="H68" s="485" t="str">
        <f t="shared" si="14"/>
        <v/>
      </c>
      <c r="I68" s="476" t="str">
        <f t="shared" si="12"/>
        <v/>
      </c>
      <c r="J68" s="476" t="str">
        <f t="shared" si="12"/>
        <v/>
      </c>
      <c r="K68" s="476" t="str">
        <f t="shared" si="12"/>
        <v/>
      </c>
      <c r="L68" s="476" t="e">
        <f t="shared" si="13"/>
        <v>#N/A</v>
      </c>
    </row>
    <row r="69" spans="1:12" ht="15" customHeight="1" x14ac:dyDescent="0.2">
      <c r="A69" s="486" t="s">
        <v>504</v>
      </c>
      <c r="B69" s="484">
        <v>59523</v>
      </c>
      <c r="C69" s="484">
        <v>9859</v>
      </c>
      <c r="D69" s="484">
        <v>10476</v>
      </c>
      <c r="E69" s="476">
        <f t="shared" si="11"/>
        <v>104.76450295691355</v>
      </c>
      <c r="F69" s="476">
        <f t="shared" si="11"/>
        <v>97.807539682539684</v>
      </c>
      <c r="G69" s="476">
        <f t="shared" si="11"/>
        <v>116.29662522202486</v>
      </c>
      <c r="H69" s="485" t="str">
        <f t="shared" si="14"/>
        <v/>
      </c>
      <c r="I69" s="476" t="str">
        <f t="shared" si="12"/>
        <v/>
      </c>
      <c r="J69" s="476" t="str">
        <f t="shared" si="12"/>
        <v/>
      </c>
      <c r="K69" s="476" t="str">
        <f t="shared" si="12"/>
        <v/>
      </c>
      <c r="L69" s="476" t="e">
        <f t="shared" si="13"/>
        <v>#N/A</v>
      </c>
    </row>
    <row r="70" spans="1:12" ht="15" customHeight="1" x14ac:dyDescent="0.2">
      <c r="A70" s="486" t="s">
        <v>505</v>
      </c>
      <c r="B70" s="484">
        <v>59730</v>
      </c>
      <c r="C70" s="484">
        <v>10051</v>
      </c>
      <c r="D70" s="484">
        <v>10554</v>
      </c>
      <c r="E70" s="476">
        <f t="shared" si="11"/>
        <v>105.12883694733878</v>
      </c>
      <c r="F70" s="476">
        <f t="shared" si="11"/>
        <v>99.712301587301582</v>
      </c>
      <c r="G70" s="476">
        <f t="shared" si="11"/>
        <v>117.16252220248668</v>
      </c>
      <c r="H70" s="485" t="str">
        <f t="shared" si="14"/>
        <v/>
      </c>
      <c r="I70" s="476" t="str">
        <f t="shared" si="12"/>
        <v/>
      </c>
      <c r="J70" s="476" t="str">
        <f t="shared" si="12"/>
        <v/>
      </c>
      <c r="K70" s="476" t="str">
        <f t="shared" si="12"/>
        <v/>
      </c>
      <c r="L70" s="476" t="e">
        <f t="shared" si="13"/>
        <v>#N/A</v>
      </c>
    </row>
    <row r="71" spans="1:12" ht="15" customHeight="1" x14ac:dyDescent="0.2">
      <c r="A71" s="486">
        <v>45536</v>
      </c>
      <c r="B71" s="484">
        <v>60592</v>
      </c>
      <c r="C71" s="484">
        <v>9796</v>
      </c>
      <c r="D71" s="484">
        <v>10820</v>
      </c>
      <c r="E71" s="476">
        <f t="shared" si="11"/>
        <v>106.64601520698396</v>
      </c>
      <c r="F71" s="476">
        <f t="shared" si="11"/>
        <v>97.182539682539684</v>
      </c>
      <c r="G71" s="476">
        <f t="shared" si="11"/>
        <v>120.11545293072825</v>
      </c>
      <c r="H71" s="485">
        <f t="shared" si="14"/>
        <v>45536</v>
      </c>
      <c r="I71" s="476">
        <f t="shared" si="12"/>
        <v>106.64601520698396</v>
      </c>
      <c r="J71" s="476">
        <f t="shared" si="12"/>
        <v>97.182539682539684</v>
      </c>
      <c r="K71" s="476">
        <f t="shared" si="12"/>
        <v>120.11545293072825</v>
      </c>
      <c r="L71" s="476" t="e">
        <f t="shared" si="13"/>
        <v>#N/A</v>
      </c>
    </row>
    <row r="72" spans="1:12" ht="15" customHeight="1" x14ac:dyDescent="0.2">
      <c r="A72" s="486" t="s">
        <v>506</v>
      </c>
      <c r="B72" s="484">
        <v>60530</v>
      </c>
      <c r="C72" s="484">
        <v>9839</v>
      </c>
      <c r="D72" s="484">
        <v>10892</v>
      </c>
      <c r="E72" s="487">
        <f t="shared" ref="E72:G76" si="15">IF($A$52=37802,IF(COUNTBLANK(B$52:B$71)&gt;0,#N/A,IF(ISBLANK(B72)=FALSE,B72/B$52*100,#N/A)),IF(COUNTBLANK(B$52:B$76)&gt;0,#N/A,B72/B$52*100))</f>
        <v>106.53689101661503</v>
      </c>
      <c r="F72" s="487">
        <f t="shared" si="15"/>
        <v>97.609126984126988</v>
      </c>
      <c r="G72" s="487">
        <f t="shared" si="15"/>
        <v>120.91474245115452</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60531</v>
      </c>
      <c r="C73" s="484">
        <v>9612</v>
      </c>
      <c r="D73" s="484">
        <v>10664</v>
      </c>
      <c r="E73" s="487">
        <f t="shared" si="15"/>
        <v>106.53865108420165</v>
      </c>
      <c r="F73" s="487">
        <f t="shared" si="15"/>
        <v>95.357142857142861</v>
      </c>
      <c r="G73" s="487">
        <f t="shared" si="15"/>
        <v>118.38365896980463</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60757</v>
      </c>
      <c r="C74" s="484">
        <v>9806</v>
      </c>
      <c r="D74" s="484">
        <v>10781</v>
      </c>
      <c r="E74" s="487">
        <f t="shared" si="15"/>
        <v>106.93642635877218</v>
      </c>
      <c r="F74" s="487">
        <f t="shared" si="15"/>
        <v>97.281746031746025</v>
      </c>
      <c r="G74" s="487">
        <f t="shared" si="15"/>
        <v>119.68250444049733</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61435</v>
      </c>
      <c r="C75" s="484">
        <v>9581</v>
      </c>
      <c r="D75" s="484">
        <v>10963</v>
      </c>
      <c r="E75" s="487">
        <f t="shared" si="15"/>
        <v>108.12975218248381</v>
      </c>
      <c r="F75" s="487">
        <f t="shared" si="15"/>
        <v>95.049603174603163</v>
      </c>
      <c r="G75" s="487">
        <f t="shared" si="15"/>
        <v>121.70293072824157</v>
      </c>
      <c r="H75" s="488">
        <f>IF(A$52=37802,IF(ISERROR(L75)=TRUE,IF(ISBLANK(A75)=FALSE,IF(MONTH(A75)=MONTH(MAX(A$52:A$76)),A75,""),""),""),IF(ISERROR(L75)=TRUE,IF(MONTH(A75)=MONTH(MAX(A$52:A$76)),A75,""),""))</f>
        <v>45901</v>
      </c>
      <c r="I75" s="476">
        <f t="shared" si="12"/>
        <v>108.12975218248381</v>
      </c>
      <c r="J75" s="476">
        <f t="shared" si="12"/>
        <v>95.049603174603163</v>
      </c>
      <c r="K75" s="476">
        <f t="shared" si="12"/>
        <v>121.70293072824157</v>
      </c>
      <c r="L75" s="476" t="e">
        <f t="shared" si="13"/>
        <v>#N/A</v>
      </c>
    </row>
    <row r="76" spans="1:12" ht="15" customHeight="1" x14ac:dyDescent="0.2">
      <c r="A76" s="486" t="s">
        <v>509</v>
      </c>
      <c r="B76" s="484">
        <v>61078</v>
      </c>
      <c r="C76" s="489">
        <v>9574</v>
      </c>
      <c r="D76" s="489">
        <v>10989</v>
      </c>
      <c r="E76" s="487">
        <f t="shared" si="15"/>
        <v>107.50140805406927</v>
      </c>
      <c r="F76" s="487">
        <f t="shared" si="15"/>
        <v>94.98015873015872</v>
      </c>
      <c r="G76" s="487">
        <f t="shared" si="15"/>
        <v>121.99156305506216</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108.12975218248381</v>
      </c>
      <c r="J78" s="476">
        <f>IF(J76&lt;&gt;"",J76,IF(J75&lt;&gt;"",J75,IF(J74&lt;&gt;"",J74,IF(J73&lt;&gt;"",J73,IF(J72&lt;&gt;"",J72,IF(J71&lt;&gt;"",J71,""))))))</f>
        <v>95.049603174603163</v>
      </c>
      <c r="K78" s="476">
        <f>IF(K76&lt;&gt;"",K76,IF(K75&lt;&gt;"",K75,IF(K74&lt;&gt;"",K74,IF(K73&lt;&gt;"",K73,IF(K72&lt;&gt;"",K72,IF(K71&lt;&gt;"",K71,""))))))</f>
        <v>121.70293072824157</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+8,1%</v>
      </c>
      <c r="J80" s="476" t="str">
        <f>"GeB - ausschließlich: "&amp;IF(J78&gt;100,"+","")&amp;TEXT(J78-100,"0,0")&amp;"%"</f>
        <v>GeB - ausschließlich: -5,0%</v>
      </c>
      <c r="K80" s="476" t="str">
        <f>"GeB - im Nebenjob: "&amp;IF(K78&gt;100,"+","")&amp;TEXT(K78-100,"0,0")&amp;"%"</f>
        <v>GeB - im Nebenjob: +21,7%</v>
      </c>
    </row>
    <row r="82" spans="9:9" ht="15" customHeight="1" x14ac:dyDescent="0.2">
      <c r="I82" s="476" t="str">
        <f>IF(ISERROR(HLOOKUP(1,I$79:K$80,2,FALSE)),"",HLOOKUP(1,I$79:K$80,2,FALSE))</f>
        <v>GeB - im Nebenjob: +21,7%</v>
      </c>
    </row>
    <row r="83" spans="9:9" ht="15" customHeight="1" x14ac:dyDescent="0.2">
      <c r="I83" s="476" t="str">
        <f>IF(ISERROR(HLOOKUP(2,I$79:K$80,2,FALSE)),"",HLOOKUP(2,I$79:K$80,2,FALSE))</f>
        <v>SvB: +8,1%</v>
      </c>
    </row>
    <row r="84" spans="9:9" ht="15" customHeight="1" x14ac:dyDescent="0.2">
      <c r="I84" s="476" t="str">
        <f>IF(ISERROR(HLOOKUP(3,I$79:K$80,2,FALSE)),"",HLOOKUP(3,I$79:K$80,2,FALSE))</f>
        <v>GeB - ausschließlich: -5,0%</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AA0AD-5976-43F9-A2B1-04F0A91765CC}">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EDD547E8-C568-4F70-BCA2-E025AA555526}"/>
    <hyperlink ref="A41:G42" r:id="rId2" display="Das Glossar enthält Erläuterungen zu allen statistisch relevanten Begriffen, die in den verschiedenen Produkten der Statistik der BA Verwendung finden." xr:uid="{8ECF2FEE-2354-4FF8-8DCF-8A001BEC6862}"/>
    <hyperlink ref="A45:B45" r:id="rId3" display="Abkürzungsverzeichnis" xr:uid="{8BC97003-DF1D-447F-B33C-62C07BC07F77}"/>
    <hyperlink ref="C45" r:id="rId4" xr:uid="{A2EBF61B-98C5-4051-8966-928D6080DE77}"/>
    <hyperlink ref="A39:G39" r:id="rId5" display="Die Qualitätsberichte der Statistik erläutern die Entstehung und Aussagekraft der jeweiligen Fachstatistik." xr:uid="{49144E40-EBF3-4384-ABC2-966718DB441A}"/>
    <hyperlink ref="B9:D9" r:id="rId6" display="Arbeitsuche, Arbeitslosigkeit und Unterbeschäftigung" xr:uid="{905E6642-216B-47EC-9794-3ABDDC84D52B}"/>
    <hyperlink ref="B10:C10" r:id="rId7" display="Ausbildungsmarkt" xr:uid="{DB7230F0-B2B5-4C6A-89BD-ABE3DE05CE65}"/>
    <hyperlink ref="B11:C11" r:id="rId8" display="Beschäftigung" xr:uid="{9D6A43D2-1865-41AB-BFE9-50887345B443}"/>
    <hyperlink ref="B12:C12" r:id="rId9" display="Einnahmen/Ausgaben" xr:uid="{D67268EE-C1B6-4E7C-AD1B-63428C3DF468}"/>
    <hyperlink ref="B13:C13" r:id="rId10" display="Förderung und berufliche Rehabilitation" xr:uid="{97E92118-3E67-4AB4-92E0-090E6DEAA6F7}"/>
    <hyperlink ref="B14:C14" r:id="rId11" display="Gemeldete Arbeitsstellen" xr:uid="{3E4BBB0B-47B6-4902-96EE-8DCB7CF7AEA8}"/>
    <hyperlink ref="B15:C15" r:id="rId12" display="Grundsicherung für Arbeitsuchende (SGB II)" xr:uid="{A228A9C9-49AD-49DE-901E-86F3F28C1E3E}"/>
    <hyperlink ref="B16:C16" r:id="rId13" display="Leistungen SGB III" xr:uid="{502DE6B2-F519-42A8-B296-B52652C23890}"/>
    <hyperlink ref="B19:C19" r:id="rId14" display="Berufe" xr:uid="{9BD33044-E815-461E-BDA1-1EFECBB1BD6D}"/>
    <hyperlink ref="B20:C20" r:id="rId15" display="Bildung" xr:uid="{89749256-92FC-48EC-B16F-877F58FF4BD9}"/>
    <hyperlink ref="B21:C21" r:id="rId16" display="Demografie" xr:uid="{ECFE4307-B825-4A9C-89BE-E93B5CC0D6C2}"/>
    <hyperlink ref="B22:C22" r:id="rId17" display="Eingliederungsbilanzen" xr:uid="{C6B4B042-600C-4B9A-9836-6F2ADB8DA2BE}"/>
    <hyperlink ref="B23:C23" r:id="rId18" display="Entgelt" xr:uid="{B5D644C4-1399-451F-9E5F-D2E6ECC004F8}"/>
    <hyperlink ref="B24:C24" r:id="rId19" display="Fachkräftebedarf" xr:uid="{33CA0721-5B82-4CBF-918A-54F5B16673CA}"/>
    <hyperlink ref="B25:C25" r:id="rId20" display="Familien und Kinder" xr:uid="{71D6CDDE-0B67-4C03-A58F-1960E6C5D7C7}"/>
    <hyperlink ref="B26:C26" r:id="rId21" display="Frauen und Männer" xr:uid="{50BDA08D-B556-4B49-9712-C503E7A212DB}"/>
    <hyperlink ref="B28:C28" r:id="rId22" display="Langzeitarbeitslosigkeit" xr:uid="{A253A7D0-8A3D-487A-9A9F-E655E3ADBE3E}"/>
    <hyperlink ref="B29:C29" r:id="rId23" display="Menschen mit Behinderungen" xr:uid="{DB65CF42-82A2-4278-BDE0-2AA57E883A66}"/>
    <hyperlink ref="B30:C30" r:id="rId24" display="Migration" xr:uid="{49F702D1-5A1C-4F4F-A482-BF1E88BE2CA6}"/>
    <hyperlink ref="B31:C31" r:id="rId25" display="Regionale Mobilität" xr:uid="{B27A959A-5A0A-426F-B64A-DC22469465FF}"/>
    <hyperlink ref="B34:C34" r:id="rId26" display="Wirtschaftszweige" xr:uid="{50ECFC8E-7CFB-4F89-B40A-45EEF7562550}"/>
    <hyperlink ref="B35:C35" r:id="rId27" display="Zeitarbeit" xr:uid="{E1D291DA-D7F6-4FEC-8C6F-D8BE8DADB4DA}"/>
    <hyperlink ref="A27" r:id="rId28" tooltip="Jüngere" display="https://statistik.arbeitsagentur.de/DE/Navigation/Statistiken/Themen-im-Fokus/Juengere/Juengere-Nav.html?mtm_campaign=Bericht" xr:uid="{4E2DB5B5-14F7-4D5E-B536-AC15C2BBE438}"/>
    <hyperlink ref="B27:C27" r:id="rId29" display="Jüngere" xr:uid="{95D26D45-9868-4032-B537-F21EB4A939A4}"/>
    <hyperlink ref="B33:C33" r:id="rId30" display="Ukraine-Krieg" xr:uid="{0608FDA0-D33C-401A-93B5-8C2FA1FECFA3}"/>
    <hyperlink ref="A37:E37" r:id="rId31" display="Die Methodischen Hinweise der Statistik bieten ergänzende Informationen." xr:uid="{C4FAFEDD-48C3-41C4-B170-9A5DCDDB3B36}"/>
    <hyperlink ref="B32" r:id="rId32" xr:uid="{62B76219-9420-4A9B-9C91-BBA2B508EDF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1287-5912-43A6-B9BF-BF2C2CF86C85}">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CFE3DBD5-28CA-400B-A78C-4C3374D5A868}"/>
    <hyperlink ref="G17" location="'Diagramm'!A1" display="'Diagramm'!A1" xr:uid="{5A1B05F2-755B-421C-87A7-B9B84E818985}"/>
    <hyperlink ref="G20" location="'Tabelle 2.1'!A1" display="'Tabelle 2.1'!A1" xr:uid="{1AD4EDC2-A881-4567-8D0C-3118B654CE6D}"/>
    <hyperlink ref="G21" location="'Tabelle 2.2'!A1" display="'Tabelle 2.2'!A1" xr:uid="{BA1613CB-DB5C-4BE3-AFE4-FB9212967BFD}"/>
    <hyperlink ref="G22" location="'Tabelle 2.3'!A1" display="'Tabelle 2.3'!A1" xr:uid="{835BD2D6-1550-4726-AD82-1FD2B86BC32A}"/>
    <hyperlink ref="G23" location="'Tabelle 2.4'!A1" display="'Tabelle 2.4'!A1" xr:uid="{48B31EA5-CFEC-432A-B88A-428F817974ED}"/>
    <hyperlink ref="G26" location="'Tabelle 3.1'!A1" display="'Tabelle 3.1'!A1" xr:uid="{CB39E4C5-8E5B-4C58-AB58-C94B0FBEAA22}"/>
    <hyperlink ref="G27" location="'Tabelle 3.2'!A1" display="'Tabelle 3.2'!A1" xr:uid="{DFBF9902-3E8F-4BE8-BAFF-196C1A92F81F}"/>
    <hyperlink ref="G28" location="'Tabelle 3.3'!A1" display="'Tabelle 3.3'!A1" xr:uid="{E0FE466F-4341-47A7-AD64-DD32AC16806D}"/>
    <hyperlink ref="G29" location="'Tabelle 3.4'!A1" display="'Tabelle 3.4'!A1" xr:uid="{816FD6FE-CA97-4226-AD3C-7583F8D1EDAB}"/>
    <hyperlink ref="G32" location="'Tabelle 4.1'!A1" display="'Tabelle 4.1'!A1" xr:uid="{5F93D2BB-0C8C-4920-B36E-655C87D941AB}"/>
    <hyperlink ref="G33" location="'Tabelle 4.2'!A1" display="'Tabelle 4.2'!A1" xr:uid="{0A3ACD47-55FF-40B9-A3D0-37B02A135735}"/>
    <hyperlink ref="G34" location="'Tabelle 4.3'!A1" display="'Tabelle 4.3'!A1" xr:uid="{B035F3F5-08D8-4057-ADD8-9300E752E3AC}"/>
    <hyperlink ref="G37" location="'Tabelle 5.1'!A1" display="'Tabelle 5.1'!A1" xr:uid="{262E6490-43C8-4A3C-821C-A55EE16F1200}"/>
    <hyperlink ref="G38" location="'Tabelle 5.2'!A1" display="'Tabelle 5.2'!A1" xr:uid="{ABE38B38-85A0-4FCC-8AC9-AB74AE3FCC56}"/>
    <hyperlink ref="G41" location="'Tabelle 6'!A1" display="'Tabelle 6'!A1" xr:uid="{9822BF79-B741-4DCF-A1FA-14B267EE367B}"/>
    <hyperlink ref="G45" location="'Hinweis - Berufsaggregate'!A1" display="Hinw Berufsagg" xr:uid="{53EBAF15-C5CA-4021-B06F-A521C56D3F03}"/>
    <hyperlink ref="G46" location="Hinweis_Befristung!A1" display="Hinw Befristung" xr:uid="{2E3480E1-93EF-45EA-AE68-0A5BFB38964B}"/>
    <hyperlink ref="G47" location="Hinweis_beg_been_BV!A1" display="Hinw beg_been_BV" xr:uid="{8A4E6ADC-F190-4E57-99A4-29E8F19862FB}"/>
    <hyperlink ref="G48" location="Hinweise_SvB_GB!A1" display="Hinw SvB GB" xr:uid="{7183A277-0683-44A1-97F4-455736ED158F}"/>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CBF5-32EB-4B8B-9861-2B67F8DC5B46}">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61078</v>
      </c>
      <c r="E12" s="79">
        <v>61435</v>
      </c>
      <c r="F12" s="79">
        <v>60757</v>
      </c>
      <c r="G12" s="79">
        <v>60531</v>
      </c>
      <c r="H12" s="79">
        <v>60530</v>
      </c>
      <c r="I12" s="80">
        <v>548</v>
      </c>
      <c r="J12" s="81">
        <v>0.90533619692714351</v>
      </c>
      <c r="N12" s="82"/>
    </row>
    <row r="13" spans="1:15" ht="13.5" customHeight="1" x14ac:dyDescent="0.2">
      <c r="A13" s="83" t="s">
        <v>97</v>
      </c>
      <c r="B13" s="84" t="s">
        <v>98</v>
      </c>
      <c r="C13" s="78">
        <v>58.397458986869246</v>
      </c>
      <c r="D13" s="79">
        <v>35668</v>
      </c>
      <c r="E13" s="79">
        <v>36021</v>
      </c>
      <c r="F13" s="79">
        <v>35582</v>
      </c>
      <c r="G13" s="79">
        <v>35484</v>
      </c>
      <c r="H13" s="79">
        <v>35475</v>
      </c>
      <c r="I13" s="80">
        <v>193</v>
      </c>
      <c r="J13" s="81">
        <v>0.54404510218463709</v>
      </c>
    </row>
    <row r="14" spans="1:15" ht="13.5" customHeight="1" x14ac:dyDescent="0.2">
      <c r="A14" s="85"/>
      <c r="B14" s="84" t="s">
        <v>99</v>
      </c>
      <c r="C14" s="78">
        <v>41.602541013130754</v>
      </c>
      <c r="D14" s="79">
        <v>25410</v>
      </c>
      <c r="E14" s="79">
        <v>25414</v>
      </c>
      <c r="F14" s="79">
        <v>25175</v>
      </c>
      <c r="G14" s="79">
        <v>25047</v>
      </c>
      <c r="H14" s="79">
        <v>25055</v>
      </c>
      <c r="I14" s="80">
        <v>355</v>
      </c>
      <c r="J14" s="81">
        <v>1.4168828577130312</v>
      </c>
    </row>
    <row r="15" spans="1:15" ht="13.5" customHeight="1" x14ac:dyDescent="0.2">
      <c r="A15" s="83" t="s">
        <v>97</v>
      </c>
      <c r="B15" s="86" t="s">
        <v>100</v>
      </c>
      <c r="C15" s="78">
        <v>11.05471691934903</v>
      </c>
      <c r="D15" s="79">
        <v>6752</v>
      </c>
      <c r="E15" s="79">
        <v>6916</v>
      </c>
      <c r="F15" s="79">
        <v>6425</v>
      </c>
      <c r="G15" s="79">
        <v>6583</v>
      </c>
      <c r="H15" s="79">
        <v>6794</v>
      </c>
      <c r="I15" s="80">
        <v>-42</v>
      </c>
      <c r="J15" s="81">
        <v>-0.61819252281424786</v>
      </c>
    </row>
    <row r="16" spans="1:15" ht="13.5" customHeight="1" x14ac:dyDescent="0.2">
      <c r="A16" s="83"/>
      <c r="B16" s="86" t="s">
        <v>101</v>
      </c>
      <c r="C16" s="78">
        <v>63.975572219129639</v>
      </c>
      <c r="D16" s="79">
        <v>39075</v>
      </c>
      <c r="E16" s="79">
        <v>39321</v>
      </c>
      <c r="F16" s="79">
        <v>39239</v>
      </c>
      <c r="G16" s="79">
        <v>39038</v>
      </c>
      <c r="H16" s="79">
        <v>38889</v>
      </c>
      <c r="I16" s="80">
        <v>186</v>
      </c>
      <c r="J16" s="81">
        <v>0.47828434775900641</v>
      </c>
    </row>
    <row r="17" spans="1:10" ht="13.5" customHeight="1" x14ac:dyDescent="0.2">
      <c r="A17" s="83"/>
      <c r="B17" s="86" t="s">
        <v>102</v>
      </c>
      <c r="C17" s="78">
        <v>22.651363829856905</v>
      </c>
      <c r="D17" s="79">
        <v>13835</v>
      </c>
      <c r="E17" s="79">
        <v>13816</v>
      </c>
      <c r="F17" s="79">
        <v>13739</v>
      </c>
      <c r="G17" s="79">
        <v>13612</v>
      </c>
      <c r="H17" s="79">
        <v>13597</v>
      </c>
      <c r="I17" s="80">
        <v>238</v>
      </c>
      <c r="J17" s="81">
        <v>1.7503861145840995</v>
      </c>
    </row>
    <row r="18" spans="1:10" ht="13.5" customHeight="1" x14ac:dyDescent="0.2">
      <c r="A18" s="85"/>
      <c r="B18" s="86" t="s">
        <v>103</v>
      </c>
      <c r="C18" s="78">
        <v>2.318347031664429</v>
      </c>
      <c r="D18" s="79">
        <v>1416</v>
      </c>
      <c r="E18" s="79">
        <v>1382</v>
      </c>
      <c r="F18" s="79">
        <v>1354</v>
      </c>
      <c r="G18" s="79">
        <v>1298</v>
      </c>
      <c r="H18" s="79">
        <v>1250</v>
      </c>
      <c r="I18" s="80">
        <v>166</v>
      </c>
      <c r="J18" s="81">
        <v>13.28</v>
      </c>
    </row>
    <row r="19" spans="1:10" ht="13.5" customHeight="1" x14ac:dyDescent="0.2">
      <c r="A19" s="85"/>
      <c r="B19" s="86" t="s">
        <v>104</v>
      </c>
      <c r="C19" s="78">
        <v>0.87265463833131407</v>
      </c>
      <c r="D19" s="79">
        <v>533</v>
      </c>
      <c r="E19" s="79">
        <v>517</v>
      </c>
      <c r="F19" s="79">
        <v>527</v>
      </c>
      <c r="G19" s="79">
        <v>519</v>
      </c>
      <c r="H19" s="79">
        <v>440</v>
      </c>
      <c r="I19" s="80">
        <v>93</v>
      </c>
      <c r="J19" s="81">
        <v>21.136363636363637</v>
      </c>
    </row>
    <row r="20" spans="1:10" ht="13.5" customHeight="1" x14ac:dyDescent="0.2">
      <c r="A20" s="83" t="s">
        <v>105</v>
      </c>
      <c r="B20" s="87" t="s">
        <v>106</v>
      </c>
      <c r="C20" s="78">
        <v>72.726677363371422</v>
      </c>
      <c r="D20" s="79">
        <v>44420</v>
      </c>
      <c r="E20" s="79">
        <v>44867</v>
      </c>
      <c r="F20" s="79">
        <v>44391</v>
      </c>
      <c r="G20" s="79">
        <v>44389</v>
      </c>
      <c r="H20" s="79">
        <v>44485</v>
      </c>
      <c r="I20" s="80">
        <v>-65</v>
      </c>
      <c r="J20" s="81">
        <v>-0.14611666853995728</v>
      </c>
    </row>
    <row r="21" spans="1:10" ht="13.5" customHeight="1" x14ac:dyDescent="0.2">
      <c r="A21" s="85"/>
      <c r="B21" s="87" t="s">
        <v>107</v>
      </c>
      <c r="C21" s="78">
        <v>27.273322636628574</v>
      </c>
      <c r="D21" s="79">
        <v>16658</v>
      </c>
      <c r="E21" s="79">
        <v>16568</v>
      </c>
      <c r="F21" s="79">
        <v>16366</v>
      </c>
      <c r="G21" s="79">
        <v>16142</v>
      </c>
      <c r="H21" s="79">
        <v>16045</v>
      </c>
      <c r="I21" s="80">
        <v>613</v>
      </c>
      <c r="J21" s="81">
        <v>3.8205048301651603</v>
      </c>
    </row>
    <row r="22" spans="1:10" ht="13.5" customHeight="1" x14ac:dyDescent="0.2">
      <c r="A22" s="83" t="s">
        <v>105</v>
      </c>
      <c r="B22" s="87" t="s">
        <v>108</v>
      </c>
      <c r="C22" s="78">
        <v>77.803791872687384</v>
      </c>
      <c r="D22" s="79">
        <v>47521</v>
      </c>
      <c r="E22" s="79">
        <v>47742</v>
      </c>
      <c r="F22" s="79">
        <v>47223</v>
      </c>
      <c r="G22" s="79">
        <v>47215</v>
      </c>
      <c r="H22" s="79">
        <v>47449</v>
      </c>
      <c r="I22" s="80">
        <v>72</v>
      </c>
      <c r="J22" s="81">
        <v>0.15174187021855046</v>
      </c>
    </row>
    <row r="23" spans="1:10" ht="13.5" customHeight="1" x14ac:dyDescent="0.2">
      <c r="A23" s="88"/>
      <c r="B23" s="89" t="s">
        <v>109</v>
      </c>
      <c r="C23" s="90">
        <v>22.196208127312616</v>
      </c>
      <c r="D23" s="79">
        <v>13557</v>
      </c>
      <c r="E23" s="79">
        <v>13693</v>
      </c>
      <c r="F23" s="79">
        <v>13534</v>
      </c>
      <c r="G23" s="79">
        <v>13316</v>
      </c>
      <c r="H23" s="79">
        <v>13081</v>
      </c>
      <c r="I23" s="80">
        <v>476</v>
      </c>
      <c r="J23" s="81">
        <v>3.6388655301582449</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20563</v>
      </c>
      <c r="E26" s="79">
        <v>20544</v>
      </c>
      <c r="F26" s="79">
        <v>20587</v>
      </c>
      <c r="G26" s="79">
        <v>20276</v>
      </c>
      <c r="H26" s="105">
        <v>20731</v>
      </c>
      <c r="I26" s="80">
        <v>-168</v>
      </c>
      <c r="J26" s="81">
        <v>-0.81038058945540492</v>
      </c>
    </row>
    <row r="27" spans="1:10" ht="13.5" customHeight="1" x14ac:dyDescent="0.2">
      <c r="A27" s="83" t="s">
        <v>97</v>
      </c>
      <c r="B27" s="84" t="s">
        <v>98</v>
      </c>
      <c r="C27" s="78">
        <v>45.090696882750571</v>
      </c>
      <c r="D27" s="80">
        <v>9272</v>
      </c>
      <c r="E27" s="79">
        <v>9308</v>
      </c>
      <c r="F27" s="79">
        <v>9273</v>
      </c>
      <c r="G27" s="79">
        <v>9080</v>
      </c>
      <c r="H27" s="105">
        <v>9282</v>
      </c>
      <c r="I27" s="80">
        <v>-10</v>
      </c>
      <c r="J27" s="81">
        <v>-0.10773540185304892</v>
      </c>
    </row>
    <row r="28" spans="1:10" ht="13.5" customHeight="1" x14ac:dyDescent="0.2">
      <c r="A28" s="85"/>
      <c r="B28" s="84" t="s">
        <v>99</v>
      </c>
      <c r="C28" s="78">
        <v>54.909303117249429</v>
      </c>
      <c r="D28" s="80">
        <v>11291</v>
      </c>
      <c r="E28" s="79">
        <v>11236</v>
      </c>
      <c r="F28" s="79">
        <v>11314</v>
      </c>
      <c r="G28" s="79">
        <v>11196</v>
      </c>
      <c r="H28" s="105">
        <v>11449</v>
      </c>
      <c r="I28" s="80">
        <v>-158</v>
      </c>
      <c r="J28" s="81">
        <v>-1.3800331906716743</v>
      </c>
    </row>
    <row r="29" spans="1:10" ht="13.5" customHeight="1" x14ac:dyDescent="0.2">
      <c r="A29" s="83" t="s">
        <v>97</v>
      </c>
      <c r="B29" s="86" t="s">
        <v>100</v>
      </c>
      <c r="C29" s="78">
        <v>15.187472645042066</v>
      </c>
      <c r="D29" s="80">
        <v>3123</v>
      </c>
      <c r="E29" s="79">
        <v>3145</v>
      </c>
      <c r="F29" s="79">
        <v>3236</v>
      </c>
      <c r="G29" s="79">
        <v>3109</v>
      </c>
      <c r="H29" s="105">
        <v>3216</v>
      </c>
      <c r="I29" s="80">
        <v>-93</v>
      </c>
      <c r="J29" s="81">
        <v>-2.8917910447761193</v>
      </c>
    </row>
    <row r="30" spans="1:10" ht="13.5" customHeight="1" x14ac:dyDescent="0.2">
      <c r="A30" s="83"/>
      <c r="B30" s="86" t="s">
        <v>101</v>
      </c>
      <c r="C30" s="78">
        <v>49.418859115887763</v>
      </c>
      <c r="D30" s="80">
        <v>10162</v>
      </c>
      <c r="E30" s="79">
        <v>10177</v>
      </c>
      <c r="F30" s="79">
        <v>10146</v>
      </c>
      <c r="G30" s="79">
        <v>10071</v>
      </c>
      <c r="H30" s="105">
        <v>10276</v>
      </c>
      <c r="I30" s="80">
        <v>-114</v>
      </c>
      <c r="J30" s="81">
        <v>-1.1093810821331258</v>
      </c>
    </row>
    <row r="31" spans="1:10" ht="13.5" customHeight="1" x14ac:dyDescent="0.2">
      <c r="A31" s="83"/>
      <c r="B31" s="86" t="s">
        <v>102</v>
      </c>
      <c r="C31" s="78">
        <v>17.02086271458445</v>
      </c>
      <c r="D31" s="80">
        <v>3500</v>
      </c>
      <c r="E31" s="79">
        <v>3494</v>
      </c>
      <c r="F31" s="79">
        <v>3521</v>
      </c>
      <c r="G31" s="79">
        <v>3519</v>
      </c>
      <c r="H31" s="105">
        <v>3609</v>
      </c>
      <c r="I31" s="80">
        <v>-109</v>
      </c>
      <c r="J31" s="81">
        <v>-3.0202272097533944</v>
      </c>
    </row>
    <row r="32" spans="1:10" ht="13.5" customHeight="1" x14ac:dyDescent="0.2">
      <c r="A32" s="85"/>
      <c r="B32" s="86" t="s">
        <v>103</v>
      </c>
      <c r="C32" s="78">
        <v>18.372805524485727</v>
      </c>
      <c r="D32" s="80">
        <v>3778</v>
      </c>
      <c r="E32" s="79">
        <v>3728</v>
      </c>
      <c r="F32" s="79">
        <v>3684</v>
      </c>
      <c r="G32" s="79">
        <v>3577</v>
      </c>
      <c r="H32" s="105">
        <v>3630</v>
      </c>
      <c r="I32" s="80">
        <v>148</v>
      </c>
      <c r="J32" s="81">
        <v>4.0771349862258957</v>
      </c>
    </row>
    <row r="33" spans="1:10" ht="13.5" customHeight="1" x14ac:dyDescent="0.2">
      <c r="A33" s="85"/>
      <c r="B33" s="86" t="s">
        <v>104</v>
      </c>
      <c r="C33" s="78">
        <v>2.6212128580460048</v>
      </c>
      <c r="D33" s="80">
        <v>539</v>
      </c>
      <c r="E33" s="79">
        <v>537</v>
      </c>
      <c r="F33" s="79">
        <v>532</v>
      </c>
      <c r="G33" s="79">
        <v>512</v>
      </c>
      <c r="H33" s="105">
        <v>443</v>
      </c>
      <c r="I33" s="80">
        <v>96</v>
      </c>
      <c r="J33" s="81">
        <v>21.670428893905193</v>
      </c>
    </row>
    <row r="34" spans="1:10" ht="13.5" customHeight="1" x14ac:dyDescent="0.2">
      <c r="A34" s="83" t="s">
        <v>105</v>
      </c>
      <c r="B34" s="87" t="s">
        <v>108</v>
      </c>
      <c r="C34" s="78">
        <v>82.828381072800667</v>
      </c>
      <c r="D34" s="80">
        <v>17032</v>
      </c>
      <c r="E34" s="79">
        <v>17055</v>
      </c>
      <c r="F34" s="79">
        <v>17061</v>
      </c>
      <c r="G34" s="79">
        <v>16808</v>
      </c>
      <c r="H34" s="105">
        <v>17215</v>
      </c>
      <c r="I34" s="80">
        <v>-183</v>
      </c>
      <c r="J34" s="81">
        <v>-1.063026430438571</v>
      </c>
    </row>
    <row r="35" spans="1:10" ht="13.5" customHeight="1" x14ac:dyDescent="0.2">
      <c r="A35" s="83"/>
      <c r="B35" s="84" t="s">
        <v>109</v>
      </c>
      <c r="C35" s="78">
        <v>17.17161892719934</v>
      </c>
      <c r="D35" s="80">
        <v>3531</v>
      </c>
      <c r="E35" s="79">
        <v>3489</v>
      </c>
      <c r="F35" s="79">
        <v>3526</v>
      </c>
      <c r="G35" s="79">
        <v>3468</v>
      </c>
      <c r="H35" s="105">
        <v>3516</v>
      </c>
      <c r="I35" s="80">
        <v>15</v>
      </c>
      <c r="J35" s="81">
        <v>0.42662116040955633</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9574</v>
      </c>
      <c r="E37" s="79">
        <v>9581</v>
      </c>
      <c r="F37" s="79">
        <v>9806</v>
      </c>
      <c r="G37" s="79">
        <v>9612</v>
      </c>
      <c r="H37" s="105">
        <v>9839</v>
      </c>
      <c r="I37" s="80">
        <v>-265</v>
      </c>
      <c r="J37" s="81">
        <v>-2.693363146661246</v>
      </c>
    </row>
    <row r="38" spans="1:10" ht="13.5" customHeight="1" x14ac:dyDescent="0.2">
      <c r="A38" s="83" t="s">
        <v>97</v>
      </c>
      <c r="B38" s="84" t="s">
        <v>98</v>
      </c>
      <c r="C38" s="78">
        <v>40.025067892208064</v>
      </c>
      <c r="D38" s="80">
        <v>3832</v>
      </c>
      <c r="E38" s="79">
        <v>3836</v>
      </c>
      <c r="F38" s="79">
        <v>3881</v>
      </c>
      <c r="G38" s="79">
        <v>3782</v>
      </c>
      <c r="H38" s="105">
        <v>3839</v>
      </c>
      <c r="I38" s="80">
        <v>-7</v>
      </c>
      <c r="J38" s="81">
        <v>-0.18233915082052618</v>
      </c>
    </row>
    <row r="39" spans="1:10" ht="13.5" customHeight="1" x14ac:dyDescent="0.2">
      <c r="A39" s="85"/>
      <c r="B39" s="84" t="s">
        <v>99</v>
      </c>
      <c r="C39" s="78">
        <v>59.974932107791936</v>
      </c>
      <c r="D39" s="80">
        <v>5742</v>
      </c>
      <c r="E39" s="79">
        <v>5745</v>
      </c>
      <c r="F39" s="79">
        <v>5925</v>
      </c>
      <c r="G39" s="79">
        <v>5830</v>
      </c>
      <c r="H39" s="105">
        <v>6000</v>
      </c>
      <c r="I39" s="80">
        <v>-258</v>
      </c>
      <c r="J39" s="81">
        <v>-4.3</v>
      </c>
    </row>
    <row r="40" spans="1:10" ht="13.5" customHeight="1" x14ac:dyDescent="0.2">
      <c r="A40" s="83" t="s">
        <v>97</v>
      </c>
      <c r="B40" s="86" t="s">
        <v>100</v>
      </c>
      <c r="C40" s="78">
        <v>19.114267808648425</v>
      </c>
      <c r="D40" s="80">
        <v>1830</v>
      </c>
      <c r="E40" s="79">
        <v>1843</v>
      </c>
      <c r="F40" s="79">
        <v>2044</v>
      </c>
      <c r="G40" s="79">
        <v>1868</v>
      </c>
      <c r="H40" s="105">
        <v>1911</v>
      </c>
      <c r="I40" s="80">
        <v>-81</v>
      </c>
      <c r="J40" s="81">
        <v>-4.2386185243328098</v>
      </c>
    </row>
    <row r="41" spans="1:10" ht="13.5" customHeight="1" x14ac:dyDescent="0.2">
      <c r="A41" s="83"/>
      <c r="B41" s="86" t="s">
        <v>101</v>
      </c>
      <c r="C41" s="78">
        <v>27.45978692291623</v>
      </c>
      <c r="D41" s="80">
        <v>2629</v>
      </c>
      <c r="E41" s="79">
        <v>2639</v>
      </c>
      <c r="F41" s="79">
        <v>2679</v>
      </c>
      <c r="G41" s="79">
        <v>2726</v>
      </c>
      <c r="H41" s="105">
        <v>2772</v>
      </c>
      <c r="I41" s="80">
        <v>-143</v>
      </c>
      <c r="J41" s="81">
        <v>-5.1587301587301591</v>
      </c>
    </row>
    <row r="42" spans="1:10" ht="13.5" customHeight="1" x14ac:dyDescent="0.2">
      <c r="A42" s="83"/>
      <c r="B42" s="86" t="s">
        <v>102</v>
      </c>
      <c r="C42" s="78">
        <v>15.89722164194694</v>
      </c>
      <c r="D42" s="80">
        <v>1522</v>
      </c>
      <c r="E42" s="79">
        <v>1544</v>
      </c>
      <c r="F42" s="79">
        <v>1569</v>
      </c>
      <c r="G42" s="79">
        <v>1597</v>
      </c>
      <c r="H42" s="105">
        <v>1672</v>
      </c>
      <c r="I42" s="80">
        <v>-150</v>
      </c>
      <c r="J42" s="81">
        <v>-8.9712918660287073</v>
      </c>
    </row>
    <row r="43" spans="1:10" ht="13.5" customHeight="1" x14ac:dyDescent="0.2">
      <c r="A43" s="85"/>
      <c r="B43" s="86" t="s">
        <v>103</v>
      </c>
      <c r="C43" s="78">
        <v>37.528723626488407</v>
      </c>
      <c r="D43" s="80">
        <v>3593</v>
      </c>
      <c r="E43" s="79">
        <v>3555</v>
      </c>
      <c r="F43" s="79">
        <v>3514</v>
      </c>
      <c r="G43" s="79">
        <v>3421</v>
      </c>
      <c r="H43" s="105">
        <v>3484</v>
      </c>
      <c r="I43" s="80">
        <v>109</v>
      </c>
      <c r="J43" s="81">
        <v>3.1285878300803676</v>
      </c>
    </row>
    <row r="44" spans="1:10" ht="13.5" customHeight="1" x14ac:dyDescent="0.2">
      <c r="A44" s="85"/>
      <c r="B44" s="86" t="s">
        <v>104</v>
      </c>
      <c r="C44" s="78">
        <v>4.7942343847921451</v>
      </c>
      <c r="D44" s="80">
        <v>459</v>
      </c>
      <c r="E44" s="79">
        <v>462</v>
      </c>
      <c r="F44" s="79">
        <v>457</v>
      </c>
      <c r="G44" s="79">
        <v>448</v>
      </c>
      <c r="H44" s="105">
        <v>389</v>
      </c>
      <c r="I44" s="80">
        <v>70</v>
      </c>
      <c r="J44" s="81">
        <v>17.994858611825194</v>
      </c>
    </row>
    <row r="45" spans="1:10" ht="13.5" customHeight="1" x14ac:dyDescent="0.2">
      <c r="A45" s="83" t="s">
        <v>105</v>
      </c>
      <c r="B45" s="87" t="s">
        <v>108</v>
      </c>
      <c r="C45" s="78">
        <v>85.293503237936079</v>
      </c>
      <c r="D45" s="80">
        <v>8166</v>
      </c>
      <c r="E45" s="79">
        <v>8192</v>
      </c>
      <c r="F45" s="79">
        <v>8376</v>
      </c>
      <c r="G45" s="79">
        <v>8200</v>
      </c>
      <c r="H45" s="105">
        <v>8419</v>
      </c>
      <c r="I45" s="80">
        <v>-253</v>
      </c>
      <c r="J45" s="81">
        <v>-3.0051074949518943</v>
      </c>
    </row>
    <row r="46" spans="1:10" ht="13.5" customHeight="1" x14ac:dyDescent="0.2">
      <c r="A46" s="83"/>
      <c r="B46" s="84" t="s">
        <v>109</v>
      </c>
      <c r="C46" s="78">
        <v>14.706496762063923</v>
      </c>
      <c r="D46" s="80">
        <v>1408</v>
      </c>
      <c r="E46" s="79">
        <v>1389</v>
      </c>
      <c r="F46" s="79">
        <v>1430</v>
      </c>
      <c r="G46" s="79">
        <v>1412</v>
      </c>
      <c r="H46" s="105">
        <v>1420</v>
      </c>
      <c r="I46" s="80">
        <v>-12</v>
      </c>
      <c r="J46" s="81">
        <v>-0.84507042253521125</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10989</v>
      </c>
      <c r="E48" s="79">
        <v>10963</v>
      </c>
      <c r="F48" s="79">
        <v>10781</v>
      </c>
      <c r="G48" s="79">
        <v>10664</v>
      </c>
      <c r="H48" s="105">
        <v>10892</v>
      </c>
      <c r="I48" s="80">
        <v>97</v>
      </c>
      <c r="J48" s="81">
        <v>0.89056188027910388</v>
      </c>
    </row>
    <row r="49" spans="1:12" ht="13.5" customHeight="1" x14ac:dyDescent="0.2">
      <c r="A49" s="83" t="s">
        <v>97</v>
      </c>
      <c r="B49" s="84" t="s">
        <v>98</v>
      </c>
      <c r="C49" s="78">
        <v>49.504049504049505</v>
      </c>
      <c r="D49" s="80">
        <v>5440</v>
      </c>
      <c r="E49" s="79">
        <v>5472</v>
      </c>
      <c r="F49" s="79">
        <v>5392</v>
      </c>
      <c r="G49" s="79">
        <v>5298</v>
      </c>
      <c r="H49" s="105">
        <v>5443</v>
      </c>
      <c r="I49" s="80">
        <v>-3</v>
      </c>
      <c r="J49" s="81">
        <v>-5.5116663604629801E-2</v>
      </c>
    </row>
    <row r="50" spans="1:12" ht="13.5" customHeight="1" x14ac:dyDescent="0.2">
      <c r="A50" s="85"/>
      <c r="B50" s="84" t="s">
        <v>99</v>
      </c>
      <c r="C50" s="78">
        <v>50.495950495950495</v>
      </c>
      <c r="D50" s="80">
        <v>5549</v>
      </c>
      <c r="E50" s="79">
        <v>5491</v>
      </c>
      <c r="F50" s="79">
        <v>5389</v>
      </c>
      <c r="G50" s="79">
        <v>5366</v>
      </c>
      <c r="H50" s="105">
        <v>5449</v>
      </c>
      <c r="I50" s="80">
        <v>100</v>
      </c>
      <c r="J50" s="81">
        <v>1.8351991191044228</v>
      </c>
    </row>
    <row r="51" spans="1:12" ht="13.5" customHeight="1" x14ac:dyDescent="0.2">
      <c r="A51" s="83" t="s">
        <v>97</v>
      </c>
      <c r="B51" s="86" t="s">
        <v>100</v>
      </c>
      <c r="C51" s="78">
        <v>11.766311766311766</v>
      </c>
      <c r="D51" s="80">
        <v>1293</v>
      </c>
      <c r="E51" s="79">
        <v>1302</v>
      </c>
      <c r="F51" s="79">
        <v>1192</v>
      </c>
      <c r="G51" s="79">
        <v>1241</v>
      </c>
      <c r="H51" s="105">
        <v>1305</v>
      </c>
      <c r="I51" s="80">
        <v>-12</v>
      </c>
      <c r="J51" s="81">
        <v>-0.91954022988505746</v>
      </c>
    </row>
    <row r="52" spans="1:12" ht="13.5" customHeight="1" x14ac:dyDescent="0.2">
      <c r="A52" s="83"/>
      <c r="B52" s="86" t="s">
        <v>101</v>
      </c>
      <c r="C52" s="78">
        <v>68.550368550368546</v>
      </c>
      <c r="D52" s="80">
        <v>7533</v>
      </c>
      <c r="E52" s="79">
        <v>7538</v>
      </c>
      <c r="F52" s="79">
        <v>7467</v>
      </c>
      <c r="G52" s="79">
        <v>7345</v>
      </c>
      <c r="H52" s="105">
        <v>7504</v>
      </c>
      <c r="I52" s="80">
        <v>29</v>
      </c>
      <c r="J52" s="81">
        <v>0.38646055437100213</v>
      </c>
    </row>
    <row r="53" spans="1:12" ht="13.5" customHeight="1" x14ac:dyDescent="0.2">
      <c r="A53" s="83"/>
      <c r="B53" s="86" t="s">
        <v>102</v>
      </c>
      <c r="C53" s="78">
        <v>17.999817999817999</v>
      </c>
      <c r="D53" s="80">
        <v>1978</v>
      </c>
      <c r="E53" s="79">
        <v>1950</v>
      </c>
      <c r="F53" s="79">
        <v>1952</v>
      </c>
      <c r="G53" s="79">
        <v>1922</v>
      </c>
      <c r="H53" s="105">
        <v>1937</v>
      </c>
      <c r="I53" s="80">
        <v>41</v>
      </c>
      <c r="J53" s="81">
        <v>2.1166752710376873</v>
      </c>
    </row>
    <row r="54" spans="1:12" ht="13.5" customHeight="1" x14ac:dyDescent="0.2">
      <c r="A54" s="85"/>
      <c r="B54" s="86" t="s">
        <v>103</v>
      </c>
      <c r="C54" s="78">
        <v>1.6835016835016836</v>
      </c>
      <c r="D54" s="80">
        <v>185</v>
      </c>
      <c r="E54" s="79">
        <v>173</v>
      </c>
      <c r="F54" s="79">
        <v>170</v>
      </c>
      <c r="G54" s="79">
        <v>156</v>
      </c>
      <c r="H54" s="105">
        <v>146</v>
      </c>
      <c r="I54" s="80">
        <v>39</v>
      </c>
      <c r="J54" s="81">
        <v>26.712328767123289</v>
      </c>
    </row>
    <row r="55" spans="1:12" ht="13.5" customHeight="1" x14ac:dyDescent="0.2">
      <c r="A55" s="85"/>
      <c r="B55" s="86" t="s">
        <v>104</v>
      </c>
      <c r="C55" s="78">
        <v>0.72800072800072801</v>
      </c>
      <c r="D55" s="80">
        <v>80</v>
      </c>
      <c r="E55" s="79">
        <v>75</v>
      </c>
      <c r="F55" s="79">
        <v>75</v>
      </c>
      <c r="G55" s="79">
        <v>64</v>
      </c>
      <c r="H55" s="105">
        <v>54</v>
      </c>
      <c r="I55" s="80">
        <v>26</v>
      </c>
      <c r="J55" s="81">
        <v>48.148148148148145</v>
      </c>
    </row>
    <row r="56" spans="1:12" ht="13.5" customHeight="1" x14ac:dyDescent="0.2">
      <c r="A56" s="83" t="s">
        <v>105</v>
      </c>
      <c r="B56" s="87" t="s">
        <v>108</v>
      </c>
      <c r="C56" s="78">
        <v>80.68068068068068</v>
      </c>
      <c r="D56" s="80">
        <v>8866</v>
      </c>
      <c r="E56" s="79">
        <v>8863</v>
      </c>
      <c r="F56" s="79">
        <v>8685</v>
      </c>
      <c r="G56" s="79">
        <v>8608</v>
      </c>
      <c r="H56" s="105">
        <v>8796</v>
      </c>
      <c r="I56" s="80">
        <v>70</v>
      </c>
      <c r="J56" s="81">
        <v>0.79581628012733063</v>
      </c>
    </row>
    <row r="57" spans="1:12" ht="13.5" customHeight="1" x14ac:dyDescent="0.2">
      <c r="A57" s="107"/>
      <c r="B57" s="89" t="s">
        <v>109</v>
      </c>
      <c r="C57" s="90">
        <v>19.31931931931932</v>
      </c>
      <c r="D57" s="108">
        <v>2123</v>
      </c>
      <c r="E57" s="109">
        <v>2100</v>
      </c>
      <c r="F57" s="109">
        <v>2096</v>
      </c>
      <c r="G57" s="109">
        <v>2056</v>
      </c>
      <c r="H57" s="110">
        <v>2096</v>
      </c>
      <c r="I57" s="108">
        <v>27</v>
      </c>
      <c r="J57" s="111">
        <v>1.2881679389312977</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34D4-CE54-4C7B-861F-1B735533691C}">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8D19-AB28-441D-B7EF-6052AF329C0A}">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61078</v>
      </c>
      <c r="E12" s="195">
        <v>61435</v>
      </c>
      <c r="F12" s="79">
        <v>60757</v>
      </c>
      <c r="G12" s="79">
        <v>60531</v>
      </c>
      <c r="H12" s="105">
        <v>60530</v>
      </c>
      <c r="I12" s="80">
        <v>548</v>
      </c>
      <c r="J12" s="81">
        <v>0.90533619692714351</v>
      </c>
    </row>
    <row r="13" spans="1:15" ht="12" customHeight="1" x14ac:dyDescent="0.2">
      <c r="A13" s="83" t="s">
        <v>97</v>
      </c>
      <c r="B13" s="84" t="s">
        <v>98</v>
      </c>
      <c r="C13" s="78">
        <v>58.397458986869246</v>
      </c>
      <c r="D13" s="80">
        <v>35668</v>
      </c>
      <c r="E13" s="79">
        <v>36021</v>
      </c>
      <c r="F13" s="79">
        <v>35582</v>
      </c>
      <c r="G13" s="79">
        <v>35484</v>
      </c>
      <c r="H13" s="105">
        <v>35475</v>
      </c>
      <c r="I13" s="80">
        <v>193</v>
      </c>
      <c r="J13" s="81">
        <v>0.54404510218463709</v>
      </c>
    </row>
    <row r="14" spans="1:15" ht="12" customHeight="1" x14ac:dyDescent="0.2">
      <c r="A14" s="83"/>
      <c r="B14" s="84" t="s">
        <v>99</v>
      </c>
      <c r="C14" s="78">
        <v>41.602541013130754</v>
      </c>
      <c r="D14" s="80">
        <v>25410</v>
      </c>
      <c r="E14" s="79">
        <v>25414</v>
      </c>
      <c r="F14" s="79">
        <v>25175</v>
      </c>
      <c r="G14" s="79">
        <v>25047</v>
      </c>
      <c r="H14" s="105">
        <v>25055</v>
      </c>
      <c r="I14" s="80">
        <v>355</v>
      </c>
      <c r="J14" s="81">
        <v>1.4168828577130312</v>
      </c>
    </row>
    <row r="15" spans="1:15" ht="12" customHeight="1" x14ac:dyDescent="0.2">
      <c r="A15" s="83" t="s">
        <v>97</v>
      </c>
      <c r="B15" s="86" t="s">
        <v>100</v>
      </c>
      <c r="C15" s="78">
        <v>11.05471691934903</v>
      </c>
      <c r="D15" s="80">
        <v>6752</v>
      </c>
      <c r="E15" s="79">
        <v>6916</v>
      </c>
      <c r="F15" s="79">
        <v>6425</v>
      </c>
      <c r="G15" s="79">
        <v>6583</v>
      </c>
      <c r="H15" s="105">
        <v>6794</v>
      </c>
      <c r="I15" s="80">
        <v>-42</v>
      </c>
      <c r="J15" s="81">
        <v>-0.61819252281424786</v>
      </c>
    </row>
    <row r="16" spans="1:15" ht="12" customHeight="1" x14ac:dyDescent="0.2">
      <c r="A16" s="83"/>
      <c r="B16" s="86" t="s">
        <v>101</v>
      </c>
      <c r="C16" s="78">
        <v>63.975572219129639</v>
      </c>
      <c r="D16" s="80">
        <v>39075</v>
      </c>
      <c r="E16" s="79">
        <v>39321</v>
      </c>
      <c r="F16" s="79">
        <v>39239</v>
      </c>
      <c r="G16" s="79">
        <v>39038</v>
      </c>
      <c r="H16" s="105">
        <v>38889</v>
      </c>
      <c r="I16" s="80">
        <v>186</v>
      </c>
      <c r="J16" s="81">
        <v>0.47828434775900641</v>
      </c>
    </row>
    <row r="17" spans="1:10" ht="12" customHeight="1" x14ac:dyDescent="0.2">
      <c r="A17" s="83"/>
      <c r="B17" s="86" t="s">
        <v>102</v>
      </c>
      <c r="C17" s="78">
        <v>22.651363829856905</v>
      </c>
      <c r="D17" s="80">
        <v>13835</v>
      </c>
      <c r="E17" s="79">
        <v>13816</v>
      </c>
      <c r="F17" s="79">
        <v>13739</v>
      </c>
      <c r="G17" s="79">
        <v>13612</v>
      </c>
      <c r="H17" s="105">
        <v>13597</v>
      </c>
      <c r="I17" s="80">
        <v>238</v>
      </c>
      <c r="J17" s="81">
        <v>1.7503861145840995</v>
      </c>
    </row>
    <row r="18" spans="1:10" ht="12" customHeight="1" x14ac:dyDescent="0.2">
      <c r="A18" s="85"/>
      <c r="B18" s="86" t="s">
        <v>103</v>
      </c>
      <c r="C18" s="78">
        <v>2.318347031664429</v>
      </c>
      <c r="D18" s="80">
        <v>1416</v>
      </c>
      <c r="E18" s="79">
        <v>1382</v>
      </c>
      <c r="F18" s="79">
        <v>1354</v>
      </c>
      <c r="G18" s="79">
        <v>1298</v>
      </c>
      <c r="H18" s="105">
        <v>1250</v>
      </c>
      <c r="I18" s="80">
        <v>166</v>
      </c>
      <c r="J18" s="81">
        <v>13.28</v>
      </c>
    </row>
    <row r="19" spans="1:10" ht="12" customHeight="1" x14ac:dyDescent="0.2">
      <c r="A19" s="85"/>
      <c r="B19" s="86" t="s">
        <v>104</v>
      </c>
      <c r="C19" s="78">
        <v>0.87265463833131407</v>
      </c>
      <c r="D19" s="80">
        <v>533</v>
      </c>
      <c r="E19" s="79">
        <v>517</v>
      </c>
      <c r="F19" s="79">
        <v>527</v>
      </c>
      <c r="G19" s="79">
        <v>519</v>
      </c>
      <c r="H19" s="105">
        <v>440</v>
      </c>
      <c r="I19" s="80">
        <v>93</v>
      </c>
      <c r="J19" s="81">
        <v>21.136363636363637</v>
      </c>
    </row>
    <row r="20" spans="1:10" ht="12" customHeight="1" x14ac:dyDescent="0.2">
      <c r="A20" s="83" t="s">
        <v>105</v>
      </c>
      <c r="B20" s="84" t="s">
        <v>175</v>
      </c>
      <c r="C20" s="78">
        <v>72.726677363371422</v>
      </c>
      <c r="D20" s="80">
        <v>44420</v>
      </c>
      <c r="E20" s="79">
        <v>44867</v>
      </c>
      <c r="F20" s="79">
        <v>44391</v>
      </c>
      <c r="G20" s="79">
        <v>44389</v>
      </c>
      <c r="H20" s="105">
        <v>44485</v>
      </c>
      <c r="I20" s="80">
        <v>-65</v>
      </c>
      <c r="J20" s="81">
        <v>-0.14611666853995728</v>
      </c>
    </row>
    <row r="21" spans="1:10" ht="12" customHeight="1" x14ac:dyDescent="0.2">
      <c r="A21" s="83"/>
      <c r="B21" s="84" t="s">
        <v>176</v>
      </c>
      <c r="C21" s="78">
        <v>27.273322636628574</v>
      </c>
      <c r="D21" s="80">
        <v>16658</v>
      </c>
      <c r="E21" s="79">
        <v>16568</v>
      </c>
      <c r="F21" s="79">
        <v>16366</v>
      </c>
      <c r="G21" s="79">
        <v>16142</v>
      </c>
      <c r="H21" s="105">
        <v>16045</v>
      </c>
      <c r="I21" s="80">
        <v>613</v>
      </c>
      <c r="J21" s="81">
        <v>3.8205048301651603</v>
      </c>
    </row>
    <row r="22" spans="1:10" ht="12" customHeight="1" x14ac:dyDescent="0.2">
      <c r="A22" s="83" t="s">
        <v>105</v>
      </c>
      <c r="B22" s="84" t="s">
        <v>108</v>
      </c>
      <c r="C22" s="78">
        <v>77.803791872687384</v>
      </c>
      <c r="D22" s="80">
        <v>47521</v>
      </c>
      <c r="E22" s="79">
        <v>47742</v>
      </c>
      <c r="F22" s="79">
        <v>47223</v>
      </c>
      <c r="G22" s="79">
        <v>47215</v>
      </c>
      <c r="H22" s="105">
        <v>47449</v>
      </c>
      <c r="I22" s="80">
        <v>72</v>
      </c>
      <c r="J22" s="81">
        <v>0.15174187021855046</v>
      </c>
    </row>
    <row r="23" spans="1:10" ht="12" customHeight="1" x14ac:dyDescent="0.2">
      <c r="A23" s="83"/>
      <c r="B23" s="84" t="s">
        <v>109</v>
      </c>
      <c r="C23" s="78">
        <v>22.196208127312616</v>
      </c>
      <c r="D23" s="80">
        <v>13557</v>
      </c>
      <c r="E23" s="79">
        <v>13693</v>
      </c>
      <c r="F23" s="79">
        <v>13534</v>
      </c>
      <c r="G23" s="79">
        <v>13316</v>
      </c>
      <c r="H23" s="105">
        <v>13081</v>
      </c>
      <c r="I23" s="80">
        <v>476</v>
      </c>
      <c r="J23" s="81">
        <v>3.6388655301582449</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4950099</v>
      </c>
      <c r="E25" s="195">
        <v>4974434</v>
      </c>
      <c r="F25" s="195">
        <v>4936486</v>
      </c>
      <c r="G25" s="195">
        <v>4936241</v>
      </c>
      <c r="H25" s="200">
        <v>4955945</v>
      </c>
      <c r="I25" s="194">
        <v>-5846</v>
      </c>
      <c r="J25" s="81">
        <v>-0.11795933974247091</v>
      </c>
    </row>
    <row r="26" spans="1:10" ht="12" customHeight="1" x14ac:dyDescent="0.2">
      <c r="A26" s="83" t="s">
        <v>97</v>
      </c>
      <c r="B26" s="84" t="s">
        <v>98</v>
      </c>
      <c r="C26" s="78">
        <v>54.098513989316174</v>
      </c>
      <c r="D26" s="80">
        <v>2677930</v>
      </c>
      <c r="E26" s="79">
        <v>2700035</v>
      </c>
      <c r="F26" s="79">
        <v>2679349</v>
      </c>
      <c r="G26" s="79">
        <v>2677140</v>
      </c>
      <c r="H26" s="105">
        <v>2689106</v>
      </c>
      <c r="I26" s="80">
        <v>-11176</v>
      </c>
      <c r="J26" s="81">
        <v>-0.41560280628580654</v>
      </c>
    </row>
    <row r="27" spans="1:10" ht="12" customHeight="1" x14ac:dyDescent="0.2">
      <c r="A27" s="83"/>
      <c r="B27" s="84" t="s">
        <v>99</v>
      </c>
      <c r="C27" s="78">
        <v>45.901486010683826</v>
      </c>
      <c r="D27" s="80">
        <v>2272169</v>
      </c>
      <c r="E27" s="79">
        <v>2274399</v>
      </c>
      <c r="F27" s="79">
        <v>2257137</v>
      </c>
      <c r="G27" s="79">
        <v>2259101</v>
      </c>
      <c r="H27" s="105">
        <v>2266839</v>
      </c>
      <c r="I27" s="80">
        <v>5330</v>
      </c>
      <c r="J27" s="81">
        <v>0.23512918209012637</v>
      </c>
    </row>
    <row r="28" spans="1:10" ht="12" customHeight="1" x14ac:dyDescent="0.2">
      <c r="A28" s="83" t="s">
        <v>97</v>
      </c>
      <c r="B28" s="86" t="s">
        <v>100</v>
      </c>
      <c r="C28" s="78">
        <v>10.148201076382513</v>
      </c>
      <c r="D28" s="80">
        <v>502346</v>
      </c>
      <c r="E28" s="79">
        <v>510053</v>
      </c>
      <c r="F28" s="79">
        <v>481572</v>
      </c>
      <c r="G28" s="79">
        <v>492020</v>
      </c>
      <c r="H28" s="105">
        <v>510801</v>
      </c>
      <c r="I28" s="80">
        <v>-8455</v>
      </c>
      <c r="J28" s="81">
        <v>-1.6552434313950051</v>
      </c>
    </row>
    <row r="29" spans="1:10" ht="12" customHeight="1" x14ac:dyDescent="0.2">
      <c r="A29" s="83"/>
      <c r="B29" s="86" t="s">
        <v>101</v>
      </c>
      <c r="C29" s="78">
        <v>65.178757030919982</v>
      </c>
      <c r="D29" s="80">
        <v>3226413</v>
      </c>
      <c r="E29" s="79">
        <v>3243029</v>
      </c>
      <c r="F29" s="79">
        <v>3236739</v>
      </c>
      <c r="G29" s="79">
        <v>3234224</v>
      </c>
      <c r="H29" s="105">
        <v>3237316</v>
      </c>
      <c r="I29" s="80">
        <v>-10903</v>
      </c>
      <c r="J29" s="81">
        <v>-0.33679134196352783</v>
      </c>
    </row>
    <row r="30" spans="1:10" ht="12" customHeight="1" x14ac:dyDescent="0.2">
      <c r="A30" s="83"/>
      <c r="B30" s="86" t="s">
        <v>102</v>
      </c>
      <c r="C30" s="78">
        <v>22.368966762078898</v>
      </c>
      <c r="D30" s="80">
        <v>1107286</v>
      </c>
      <c r="E30" s="79">
        <v>1110943</v>
      </c>
      <c r="F30" s="79">
        <v>1109785</v>
      </c>
      <c r="G30" s="79">
        <v>1105509</v>
      </c>
      <c r="H30" s="105">
        <v>1107066</v>
      </c>
      <c r="I30" s="80">
        <v>220</v>
      </c>
      <c r="J30" s="81">
        <v>1.9872347267461923E-2</v>
      </c>
    </row>
    <row r="31" spans="1:10" ht="12" customHeight="1" x14ac:dyDescent="0.2">
      <c r="A31" s="85"/>
      <c r="B31" s="86" t="s">
        <v>103</v>
      </c>
      <c r="C31" s="78">
        <v>2.3040751306185996</v>
      </c>
      <c r="D31" s="80">
        <v>114054</v>
      </c>
      <c r="E31" s="79">
        <v>110409</v>
      </c>
      <c r="F31" s="79">
        <v>108390</v>
      </c>
      <c r="G31" s="79">
        <v>104487</v>
      </c>
      <c r="H31" s="105">
        <v>100762</v>
      </c>
      <c r="I31" s="80">
        <v>13292</v>
      </c>
      <c r="J31" s="81">
        <v>13.191480915424465</v>
      </c>
    </row>
    <row r="32" spans="1:10" ht="12" customHeight="1" x14ac:dyDescent="0.2">
      <c r="A32" s="85"/>
      <c r="B32" s="86" t="s">
        <v>104</v>
      </c>
      <c r="C32" s="78">
        <v>0.96468777695153163</v>
      </c>
      <c r="D32" s="80">
        <v>47753</v>
      </c>
      <c r="E32" s="79">
        <v>47046</v>
      </c>
      <c r="F32" s="79">
        <v>46713</v>
      </c>
      <c r="G32" s="79">
        <v>45848</v>
      </c>
      <c r="H32" s="105">
        <v>39228</v>
      </c>
      <c r="I32" s="80">
        <v>8525</v>
      </c>
      <c r="J32" s="81">
        <v>21.731926175180995</v>
      </c>
    </row>
    <row r="33" spans="1:10" ht="12" customHeight="1" x14ac:dyDescent="0.2">
      <c r="A33" s="83" t="s">
        <v>105</v>
      </c>
      <c r="B33" s="84" t="s">
        <v>175</v>
      </c>
      <c r="C33" s="78">
        <v>71.153203198562295</v>
      </c>
      <c r="D33" s="80">
        <v>3522154</v>
      </c>
      <c r="E33" s="79">
        <v>3553761</v>
      </c>
      <c r="F33" s="79">
        <v>3523987</v>
      </c>
      <c r="G33" s="79">
        <v>3533844</v>
      </c>
      <c r="H33" s="105">
        <v>3555725</v>
      </c>
      <c r="I33" s="80">
        <v>-33571</v>
      </c>
      <c r="J33" s="81">
        <v>-0.94413938085763105</v>
      </c>
    </row>
    <row r="34" spans="1:10" ht="12" customHeight="1" x14ac:dyDescent="0.2">
      <c r="A34" s="83"/>
      <c r="B34" s="84" t="s">
        <v>176</v>
      </c>
      <c r="C34" s="78">
        <v>28.846796801437709</v>
      </c>
      <c r="D34" s="80">
        <v>1427945</v>
      </c>
      <c r="E34" s="79">
        <v>1420673</v>
      </c>
      <c r="F34" s="79">
        <v>1412499</v>
      </c>
      <c r="G34" s="79">
        <v>1402397</v>
      </c>
      <c r="H34" s="105">
        <v>1400220</v>
      </c>
      <c r="I34" s="80">
        <v>27725</v>
      </c>
      <c r="J34" s="81">
        <v>1.9800459927725642</v>
      </c>
    </row>
    <row r="35" spans="1:10" ht="12" customHeight="1" x14ac:dyDescent="0.2">
      <c r="A35" s="83" t="s">
        <v>105</v>
      </c>
      <c r="B35" s="84" t="s">
        <v>108</v>
      </c>
      <c r="C35" s="78">
        <v>79.868200615785668</v>
      </c>
      <c r="D35" s="80">
        <v>3953555</v>
      </c>
      <c r="E35" s="79">
        <v>3970498</v>
      </c>
      <c r="F35" s="79">
        <v>3941655</v>
      </c>
      <c r="G35" s="79">
        <v>3954617</v>
      </c>
      <c r="H35" s="105">
        <v>3982374</v>
      </c>
      <c r="I35" s="80">
        <v>-28819</v>
      </c>
      <c r="J35" s="81">
        <v>-0.72366382464329071</v>
      </c>
    </row>
    <row r="36" spans="1:10" ht="12" customHeight="1" x14ac:dyDescent="0.2">
      <c r="A36" s="83"/>
      <c r="B36" s="84" t="s">
        <v>109</v>
      </c>
      <c r="C36" s="78">
        <v>20.131779182598166</v>
      </c>
      <c r="D36" s="80">
        <v>996543</v>
      </c>
      <c r="E36" s="79">
        <v>1003935</v>
      </c>
      <c r="F36" s="79">
        <v>994829</v>
      </c>
      <c r="G36" s="79">
        <v>981622</v>
      </c>
      <c r="H36" s="105">
        <v>973569</v>
      </c>
      <c r="I36" s="80">
        <v>22974</v>
      </c>
      <c r="J36" s="81">
        <v>2.3597711102140679</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91420</v>
      </c>
      <c r="E64" s="195">
        <v>91890</v>
      </c>
      <c r="F64" s="195">
        <v>91035</v>
      </c>
      <c r="G64" s="195">
        <v>91070</v>
      </c>
      <c r="H64" s="105">
        <v>91133</v>
      </c>
      <c r="I64" s="80">
        <v>287</v>
      </c>
      <c r="J64" s="81">
        <v>0.31492434134726172</v>
      </c>
    </row>
    <row r="65" spans="1:12" ht="12" customHeight="1" x14ac:dyDescent="0.2">
      <c r="A65" s="83" t="s">
        <v>97</v>
      </c>
      <c r="B65" s="84" t="s">
        <v>98</v>
      </c>
      <c r="C65" s="78">
        <v>54.824983592211773</v>
      </c>
      <c r="D65" s="194">
        <v>50121</v>
      </c>
      <c r="E65" s="195">
        <v>50574</v>
      </c>
      <c r="F65" s="195">
        <v>50145</v>
      </c>
      <c r="G65" s="195">
        <v>50137</v>
      </c>
      <c r="H65" s="105">
        <v>50257</v>
      </c>
      <c r="I65" s="80">
        <v>-136</v>
      </c>
      <c r="J65" s="81">
        <v>-0.27060906938336948</v>
      </c>
    </row>
    <row r="66" spans="1:12" ht="12" customHeight="1" x14ac:dyDescent="0.2">
      <c r="A66" s="83"/>
      <c r="B66" s="84" t="s">
        <v>99</v>
      </c>
      <c r="C66" s="78">
        <v>45.175016407788227</v>
      </c>
      <c r="D66" s="194">
        <v>41299</v>
      </c>
      <c r="E66" s="195">
        <v>41316</v>
      </c>
      <c r="F66" s="195">
        <v>40890</v>
      </c>
      <c r="G66" s="195">
        <v>40933</v>
      </c>
      <c r="H66" s="105">
        <v>40876</v>
      </c>
      <c r="I66" s="80">
        <v>423</v>
      </c>
      <c r="J66" s="81">
        <v>1.0348370682062824</v>
      </c>
    </row>
    <row r="67" spans="1:12" ht="12" customHeight="1" x14ac:dyDescent="0.2">
      <c r="A67" s="83" t="s">
        <v>97</v>
      </c>
      <c r="B67" s="86" t="s">
        <v>100</v>
      </c>
      <c r="C67" s="78">
        <v>10.969153358127324</v>
      </c>
      <c r="D67" s="194">
        <v>10028</v>
      </c>
      <c r="E67" s="195">
        <v>10224</v>
      </c>
      <c r="F67" s="195">
        <v>9636</v>
      </c>
      <c r="G67" s="195">
        <v>9846</v>
      </c>
      <c r="H67" s="105">
        <v>10167</v>
      </c>
      <c r="I67" s="80">
        <v>-139</v>
      </c>
      <c r="J67" s="81">
        <v>-1.3671682895642765</v>
      </c>
    </row>
    <row r="68" spans="1:12" ht="12" customHeight="1" x14ac:dyDescent="0.2">
      <c r="A68" s="83"/>
      <c r="B68" s="86" t="s">
        <v>101</v>
      </c>
      <c r="C68" s="78">
        <v>64.130387223802231</v>
      </c>
      <c r="D68" s="194">
        <v>58628</v>
      </c>
      <c r="E68" s="195">
        <v>58965</v>
      </c>
      <c r="F68" s="195">
        <v>58772</v>
      </c>
      <c r="G68" s="195">
        <v>58788</v>
      </c>
      <c r="H68" s="105">
        <v>58657</v>
      </c>
      <c r="I68" s="80">
        <v>-29</v>
      </c>
      <c r="J68" s="81">
        <v>-4.9439964539611643E-2</v>
      </c>
    </row>
    <row r="69" spans="1:12" ht="12" customHeight="1" x14ac:dyDescent="0.2">
      <c r="A69" s="83"/>
      <c r="B69" s="86" t="s">
        <v>102</v>
      </c>
      <c r="C69" s="78">
        <v>22.824327280682564</v>
      </c>
      <c r="D69" s="194">
        <v>20866</v>
      </c>
      <c r="E69" s="195">
        <v>20850</v>
      </c>
      <c r="F69" s="195">
        <v>20846</v>
      </c>
      <c r="G69" s="195">
        <v>20728</v>
      </c>
      <c r="H69" s="105">
        <v>20652</v>
      </c>
      <c r="I69" s="80">
        <v>214</v>
      </c>
      <c r="J69" s="81">
        <v>1.0362192523726517</v>
      </c>
    </row>
    <row r="70" spans="1:12" ht="12" customHeight="1" x14ac:dyDescent="0.2">
      <c r="A70" s="85"/>
      <c r="B70" s="86" t="s">
        <v>103</v>
      </c>
      <c r="C70" s="78">
        <v>2.0761321373878801</v>
      </c>
      <c r="D70" s="194">
        <v>1898</v>
      </c>
      <c r="E70" s="195">
        <v>1851</v>
      </c>
      <c r="F70" s="195">
        <v>1781</v>
      </c>
      <c r="G70" s="195">
        <v>1708</v>
      </c>
      <c r="H70" s="105">
        <v>1657</v>
      </c>
      <c r="I70" s="80">
        <v>241</v>
      </c>
      <c r="J70" s="81">
        <v>14.544357272178637</v>
      </c>
    </row>
    <row r="71" spans="1:12" ht="12" customHeight="1" x14ac:dyDescent="0.2">
      <c r="A71" s="85"/>
      <c r="B71" s="86" t="s">
        <v>104</v>
      </c>
      <c r="C71" s="78">
        <v>0.86523736600306278</v>
      </c>
      <c r="D71" s="194">
        <v>791</v>
      </c>
      <c r="E71" s="195">
        <v>778</v>
      </c>
      <c r="F71" s="195">
        <v>767</v>
      </c>
      <c r="G71" s="195">
        <v>730</v>
      </c>
      <c r="H71" s="105">
        <v>624</v>
      </c>
      <c r="I71" s="80">
        <v>167</v>
      </c>
      <c r="J71" s="81">
        <v>26.762820512820515</v>
      </c>
    </row>
    <row r="72" spans="1:12" ht="12" customHeight="1" x14ac:dyDescent="0.2">
      <c r="A72" s="83" t="s">
        <v>105</v>
      </c>
      <c r="B72" s="84" t="s">
        <v>175</v>
      </c>
      <c r="C72" s="78">
        <v>72.192080507547587</v>
      </c>
      <c r="D72" s="194">
        <v>65998</v>
      </c>
      <c r="E72" s="195">
        <v>66532</v>
      </c>
      <c r="F72" s="195">
        <v>66080</v>
      </c>
      <c r="G72" s="195">
        <v>66236</v>
      </c>
      <c r="H72" s="105">
        <v>66378</v>
      </c>
      <c r="I72" s="80">
        <v>-380</v>
      </c>
      <c r="J72" s="81">
        <v>-0.57247883334839855</v>
      </c>
    </row>
    <row r="73" spans="1:12" ht="12" customHeight="1" x14ac:dyDescent="0.2">
      <c r="A73" s="83"/>
      <c r="B73" s="84" t="s">
        <v>176</v>
      </c>
      <c r="C73" s="78">
        <v>27.807919492452417</v>
      </c>
      <c r="D73" s="80">
        <v>25422</v>
      </c>
      <c r="E73" s="79">
        <v>25358</v>
      </c>
      <c r="F73" s="79">
        <v>24955</v>
      </c>
      <c r="G73" s="79">
        <v>24834</v>
      </c>
      <c r="H73" s="105">
        <v>24755</v>
      </c>
      <c r="I73" s="80">
        <v>667</v>
      </c>
      <c r="J73" s="81">
        <v>2.6944051706725913</v>
      </c>
    </row>
    <row r="74" spans="1:12" ht="12" customHeight="1" x14ac:dyDescent="0.2">
      <c r="A74" s="83" t="s">
        <v>105</v>
      </c>
      <c r="B74" s="84" t="s">
        <v>108</v>
      </c>
      <c r="C74" s="78">
        <v>82.260993218114194</v>
      </c>
      <c r="D74" s="80">
        <v>75203</v>
      </c>
      <c r="E74" s="79">
        <v>75502</v>
      </c>
      <c r="F74" s="79">
        <v>74792</v>
      </c>
      <c r="G74" s="79">
        <v>74977</v>
      </c>
      <c r="H74" s="105">
        <v>75249</v>
      </c>
      <c r="I74" s="80">
        <v>-46</v>
      </c>
      <c r="J74" s="81">
        <v>-6.1130380470172364E-2</v>
      </c>
    </row>
    <row r="75" spans="1:12" ht="12" customHeight="1" x14ac:dyDescent="0.2">
      <c r="A75" s="107"/>
      <c r="B75" s="89" t="s">
        <v>109</v>
      </c>
      <c r="C75" s="90">
        <v>17.739006781885802</v>
      </c>
      <c r="D75" s="108">
        <v>16217</v>
      </c>
      <c r="E75" s="109">
        <v>16388</v>
      </c>
      <c r="F75" s="109">
        <v>16243</v>
      </c>
      <c r="G75" s="109">
        <v>16092</v>
      </c>
      <c r="H75" s="110">
        <v>15882</v>
      </c>
      <c r="I75" s="108">
        <v>335</v>
      </c>
      <c r="J75" s="111">
        <v>2.1093061327288756</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4C308-203E-4D66-BCDB-6F21347B747A}">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61078</v>
      </c>
      <c r="G11" s="79">
        <v>61435</v>
      </c>
      <c r="H11" s="79">
        <v>60757</v>
      </c>
      <c r="I11" s="79">
        <v>60531</v>
      </c>
      <c r="J11" s="105">
        <v>60530</v>
      </c>
      <c r="K11" s="79">
        <v>548</v>
      </c>
      <c r="L11" s="81">
        <v>0.90533619692714351</v>
      </c>
    </row>
    <row r="12" spans="1:17" ht="24.95" customHeight="1" x14ac:dyDescent="0.2">
      <c r="A12" s="212" t="s">
        <v>180</v>
      </c>
      <c r="B12" s="213"/>
      <c r="C12" s="213"/>
      <c r="D12" s="214"/>
      <c r="E12" s="78">
        <v>58.397458986869246</v>
      </c>
      <c r="F12" s="80">
        <v>35668</v>
      </c>
      <c r="G12" s="79">
        <v>36021</v>
      </c>
      <c r="H12" s="79">
        <v>35582</v>
      </c>
      <c r="I12" s="79">
        <v>35484</v>
      </c>
      <c r="J12" s="105">
        <v>35475</v>
      </c>
      <c r="K12" s="79">
        <v>193</v>
      </c>
      <c r="L12" s="81">
        <v>0.54404510218463709</v>
      </c>
    </row>
    <row r="13" spans="1:17" ht="15" customHeight="1" x14ac:dyDescent="0.2">
      <c r="A13" s="85"/>
      <c r="B13" s="215" t="s">
        <v>99</v>
      </c>
      <c r="C13" s="215"/>
      <c r="E13" s="78">
        <v>41.602541013130754</v>
      </c>
      <c r="F13" s="80">
        <v>25410</v>
      </c>
      <c r="G13" s="79">
        <v>25414</v>
      </c>
      <c r="H13" s="79">
        <v>25175</v>
      </c>
      <c r="I13" s="79">
        <v>25047</v>
      </c>
      <c r="J13" s="105">
        <v>25055</v>
      </c>
      <c r="K13" s="79">
        <v>355</v>
      </c>
      <c r="L13" s="81">
        <v>1.4168828577130312</v>
      </c>
    </row>
    <row r="14" spans="1:17" ht="24.95" customHeight="1" x14ac:dyDescent="0.2">
      <c r="A14" s="212" t="s">
        <v>181</v>
      </c>
      <c r="B14" s="213"/>
      <c r="C14" s="213"/>
      <c r="D14" s="214"/>
      <c r="E14" s="78">
        <v>11.05471691934903</v>
      </c>
      <c r="F14" s="80">
        <v>6752</v>
      </c>
      <c r="G14" s="79">
        <v>6916</v>
      </c>
      <c r="H14" s="79">
        <v>6425</v>
      </c>
      <c r="I14" s="79">
        <v>6583</v>
      </c>
      <c r="J14" s="105">
        <v>6794</v>
      </c>
      <c r="K14" s="79">
        <v>-42</v>
      </c>
      <c r="L14" s="81">
        <v>-0.61819252281424786</v>
      </c>
    </row>
    <row r="15" spans="1:17" ht="15" customHeight="1" x14ac:dyDescent="0.2">
      <c r="A15" s="85"/>
      <c r="B15" s="84"/>
      <c r="C15" s="53" t="s">
        <v>98</v>
      </c>
      <c r="E15" s="78">
        <v>63.41824644549763</v>
      </c>
      <c r="F15" s="80">
        <v>4282</v>
      </c>
      <c r="G15" s="79">
        <v>4425</v>
      </c>
      <c r="H15" s="79">
        <v>4076</v>
      </c>
      <c r="I15" s="79">
        <v>4183</v>
      </c>
      <c r="J15" s="105">
        <v>4353</v>
      </c>
      <c r="K15" s="79">
        <v>-71</v>
      </c>
      <c r="L15" s="81">
        <v>-1.6310590397427063</v>
      </c>
    </row>
    <row r="16" spans="1:17" ht="15" customHeight="1" x14ac:dyDescent="0.2">
      <c r="A16" s="85"/>
      <c r="B16" s="84"/>
      <c r="C16" s="53" t="s">
        <v>99</v>
      </c>
      <c r="E16" s="78">
        <v>36.58175355450237</v>
      </c>
      <c r="F16" s="80">
        <v>2470</v>
      </c>
      <c r="G16" s="79">
        <v>2491</v>
      </c>
      <c r="H16" s="79">
        <v>2349</v>
      </c>
      <c r="I16" s="79">
        <v>2400</v>
      </c>
      <c r="J16" s="105">
        <v>2441</v>
      </c>
      <c r="K16" s="79">
        <v>29</v>
      </c>
      <c r="L16" s="81">
        <v>1.1880376894715281</v>
      </c>
    </row>
    <row r="17" spans="1:12" ht="15" customHeight="1" x14ac:dyDescent="0.2">
      <c r="A17" s="85"/>
      <c r="B17" s="86" t="s">
        <v>101</v>
      </c>
      <c r="E17" s="78">
        <v>63.975572219129639</v>
      </c>
      <c r="F17" s="80">
        <v>39075</v>
      </c>
      <c r="G17" s="79">
        <v>39321</v>
      </c>
      <c r="H17" s="79">
        <v>39239</v>
      </c>
      <c r="I17" s="79">
        <v>39038</v>
      </c>
      <c r="J17" s="105">
        <v>38889</v>
      </c>
      <c r="K17" s="79">
        <v>186</v>
      </c>
      <c r="L17" s="81">
        <v>0.47828434775900641</v>
      </c>
    </row>
    <row r="18" spans="1:12" ht="15" customHeight="1" x14ac:dyDescent="0.2">
      <c r="A18" s="85"/>
      <c r="B18" s="84"/>
      <c r="C18" s="53" t="s">
        <v>98</v>
      </c>
      <c r="E18" s="78">
        <v>58.922584772872682</v>
      </c>
      <c r="F18" s="80">
        <v>23024</v>
      </c>
      <c r="G18" s="79">
        <v>23232</v>
      </c>
      <c r="H18" s="79">
        <v>23204</v>
      </c>
      <c r="I18" s="79">
        <v>23138</v>
      </c>
      <c r="J18" s="105">
        <v>22978</v>
      </c>
      <c r="K18" s="79">
        <v>46</v>
      </c>
      <c r="L18" s="81">
        <v>0.20019148750979199</v>
      </c>
    </row>
    <row r="19" spans="1:12" ht="15" customHeight="1" x14ac:dyDescent="0.2">
      <c r="A19" s="85"/>
      <c r="B19" s="84"/>
      <c r="C19" s="53" t="s">
        <v>99</v>
      </c>
      <c r="E19" s="78">
        <v>41.077415227127318</v>
      </c>
      <c r="F19" s="80">
        <v>16051</v>
      </c>
      <c r="G19" s="79">
        <v>16089</v>
      </c>
      <c r="H19" s="79">
        <v>16035</v>
      </c>
      <c r="I19" s="79">
        <v>15900</v>
      </c>
      <c r="J19" s="105">
        <v>15911</v>
      </c>
      <c r="K19" s="79">
        <v>140</v>
      </c>
      <c r="L19" s="81">
        <v>0.87989441267047952</v>
      </c>
    </row>
    <row r="20" spans="1:12" ht="15" customHeight="1" x14ac:dyDescent="0.2">
      <c r="A20" s="85"/>
      <c r="B20" s="86" t="s">
        <v>102</v>
      </c>
      <c r="E20" s="78">
        <v>22.651363829856905</v>
      </c>
      <c r="F20" s="80">
        <v>13835</v>
      </c>
      <c r="G20" s="79">
        <v>13816</v>
      </c>
      <c r="H20" s="79">
        <v>13739</v>
      </c>
      <c r="I20" s="79">
        <v>13612</v>
      </c>
      <c r="J20" s="105">
        <v>13597</v>
      </c>
      <c r="K20" s="79">
        <v>238</v>
      </c>
      <c r="L20" s="81">
        <v>1.7503861145840995</v>
      </c>
    </row>
    <row r="21" spans="1:12" ht="15" customHeight="1" x14ac:dyDescent="0.2">
      <c r="A21" s="85"/>
      <c r="B21" s="84"/>
      <c r="C21" s="53" t="s">
        <v>98</v>
      </c>
      <c r="E21" s="78">
        <v>54.499457896638958</v>
      </c>
      <c r="F21" s="80">
        <v>7540</v>
      </c>
      <c r="G21" s="79">
        <v>7549</v>
      </c>
      <c r="H21" s="79">
        <v>7512</v>
      </c>
      <c r="I21" s="79">
        <v>7390</v>
      </c>
      <c r="J21" s="105">
        <v>7395</v>
      </c>
      <c r="K21" s="79">
        <v>145</v>
      </c>
      <c r="L21" s="81">
        <v>1.9607843137254901</v>
      </c>
    </row>
    <row r="22" spans="1:12" ht="15" customHeight="1" x14ac:dyDescent="0.2">
      <c r="A22" s="85"/>
      <c r="B22" s="84"/>
      <c r="C22" s="53" t="s">
        <v>99</v>
      </c>
      <c r="E22" s="78">
        <v>45.500542103361042</v>
      </c>
      <c r="F22" s="80">
        <v>6295</v>
      </c>
      <c r="G22" s="79">
        <v>6267</v>
      </c>
      <c r="H22" s="79">
        <v>6227</v>
      </c>
      <c r="I22" s="79">
        <v>6222</v>
      </c>
      <c r="J22" s="105">
        <v>6202</v>
      </c>
      <c r="K22" s="79">
        <v>93</v>
      </c>
      <c r="L22" s="81">
        <v>1.4995162850693324</v>
      </c>
    </row>
    <row r="23" spans="1:12" ht="15" customHeight="1" x14ac:dyDescent="0.2">
      <c r="A23" s="85"/>
      <c r="B23" s="86" t="s">
        <v>103</v>
      </c>
      <c r="E23" s="78">
        <v>2.318347031664429</v>
      </c>
      <c r="F23" s="80">
        <v>1416</v>
      </c>
      <c r="G23" s="79">
        <v>1382</v>
      </c>
      <c r="H23" s="79">
        <v>1354</v>
      </c>
      <c r="I23" s="79">
        <v>1298</v>
      </c>
      <c r="J23" s="105">
        <v>1250</v>
      </c>
      <c r="K23" s="79">
        <v>166</v>
      </c>
      <c r="L23" s="81">
        <v>13.28</v>
      </c>
    </row>
    <row r="24" spans="1:12" ht="15" customHeight="1" x14ac:dyDescent="0.2">
      <c r="A24" s="85"/>
      <c r="B24" s="84"/>
      <c r="C24" s="53" t="s">
        <v>98</v>
      </c>
      <c r="E24" s="78">
        <v>58.050847457627121</v>
      </c>
      <c r="F24" s="80">
        <v>822</v>
      </c>
      <c r="G24" s="79">
        <v>815</v>
      </c>
      <c r="H24" s="79">
        <v>790</v>
      </c>
      <c r="I24" s="79">
        <v>773</v>
      </c>
      <c r="J24" s="105">
        <v>749</v>
      </c>
      <c r="K24" s="79">
        <v>73</v>
      </c>
      <c r="L24" s="81">
        <v>9.7463284379172226</v>
      </c>
    </row>
    <row r="25" spans="1:12" ht="15" customHeight="1" x14ac:dyDescent="0.2">
      <c r="A25" s="85"/>
      <c r="B25" s="84"/>
      <c r="C25" s="53" t="s">
        <v>99</v>
      </c>
      <c r="E25" s="78">
        <v>41.949152542372879</v>
      </c>
      <c r="F25" s="80">
        <v>594</v>
      </c>
      <c r="G25" s="79">
        <v>567</v>
      </c>
      <c r="H25" s="79">
        <v>564</v>
      </c>
      <c r="I25" s="79">
        <v>525</v>
      </c>
      <c r="J25" s="105">
        <v>501</v>
      </c>
      <c r="K25" s="79">
        <v>93</v>
      </c>
      <c r="L25" s="81">
        <v>18.562874251497007</v>
      </c>
    </row>
    <row r="26" spans="1:12" ht="15" customHeight="1" x14ac:dyDescent="0.2">
      <c r="A26" s="85"/>
      <c r="C26" s="86" t="s">
        <v>182</v>
      </c>
      <c r="D26" s="53" t="s">
        <v>183</v>
      </c>
      <c r="E26" s="78">
        <v>0.87265463833131407</v>
      </c>
      <c r="F26" s="80">
        <v>533</v>
      </c>
      <c r="G26" s="79">
        <v>517</v>
      </c>
      <c r="H26" s="79">
        <v>527</v>
      </c>
      <c r="I26" s="79">
        <v>519</v>
      </c>
      <c r="J26" s="105">
        <v>440</v>
      </c>
      <c r="K26" s="79">
        <v>93</v>
      </c>
      <c r="L26" s="81">
        <v>21.136363636363637</v>
      </c>
    </row>
    <row r="27" spans="1:12" ht="15" customHeight="1" x14ac:dyDescent="0.2">
      <c r="A27" s="85"/>
      <c r="B27" s="84"/>
      <c r="D27" s="216" t="s">
        <v>98</v>
      </c>
      <c r="E27" s="78">
        <v>51.969981238273924</v>
      </c>
      <c r="F27" s="80">
        <v>277</v>
      </c>
      <c r="G27" s="79">
        <v>282</v>
      </c>
      <c r="H27" s="79">
        <v>274</v>
      </c>
      <c r="I27" s="79">
        <v>286</v>
      </c>
      <c r="J27" s="105">
        <v>236</v>
      </c>
      <c r="K27" s="79">
        <v>41</v>
      </c>
      <c r="L27" s="81">
        <v>17.372881355932204</v>
      </c>
    </row>
    <row r="28" spans="1:12" ht="15" customHeight="1" x14ac:dyDescent="0.2">
      <c r="A28" s="85"/>
      <c r="B28" s="84"/>
      <c r="D28" s="216" t="s">
        <v>99</v>
      </c>
      <c r="E28" s="78">
        <v>48.030018761726076</v>
      </c>
      <c r="F28" s="80">
        <v>256</v>
      </c>
      <c r="G28" s="79">
        <v>235</v>
      </c>
      <c r="H28" s="79">
        <v>253</v>
      </c>
      <c r="I28" s="79">
        <v>233</v>
      </c>
      <c r="J28" s="105">
        <v>204</v>
      </c>
      <c r="K28" s="79">
        <v>52</v>
      </c>
      <c r="L28" s="81">
        <v>25.490196078431371</v>
      </c>
    </row>
    <row r="29" spans="1:12" ht="24.95" customHeight="1" x14ac:dyDescent="0.2">
      <c r="A29" s="212" t="s">
        <v>184</v>
      </c>
      <c r="B29" s="213"/>
      <c r="C29" s="213"/>
      <c r="D29" s="214"/>
      <c r="E29" s="78">
        <v>77.803791872687384</v>
      </c>
      <c r="F29" s="80">
        <v>47521</v>
      </c>
      <c r="G29" s="79">
        <v>47742</v>
      </c>
      <c r="H29" s="79">
        <v>47223</v>
      </c>
      <c r="I29" s="79">
        <v>47215</v>
      </c>
      <c r="J29" s="105">
        <v>47449</v>
      </c>
      <c r="K29" s="79">
        <v>72</v>
      </c>
      <c r="L29" s="81">
        <v>0.15174187021855046</v>
      </c>
    </row>
    <row r="30" spans="1:12" ht="15" customHeight="1" x14ac:dyDescent="0.2">
      <c r="A30" s="85"/>
      <c r="B30" s="84"/>
      <c r="C30" s="53" t="s">
        <v>98</v>
      </c>
      <c r="E30" s="78">
        <v>55.341848866816775</v>
      </c>
      <c r="F30" s="80">
        <v>26299</v>
      </c>
      <c r="G30" s="79">
        <v>26471</v>
      </c>
      <c r="H30" s="79">
        <v>26119</v>
      </c>
      <c r="I30" s="79">
        <v>26134</v>
      </c>
      <c r="J30" s="105">
        <v>26294</v>
      </c>
      <c r="K30" s="79">
        <v>5</v>
      </c>
      <c r="L30" s="81">
        <v>1.9015745036890547E-2</v>
      </c>
    </row>
    <row r="31" spans="1:12" ht="15" customHeight="1" x14ac:dyDescent="0.2">
      <c r="A31" s="85"/>
      <c r="B31" s="84"/>
      <c r="C31" s="53" t="s">
        <v>99</v>
      </c>
      <c r="E31" s="78">
        <v>44.658151133183225</v>
      </c>
      <c r="F31" s="80">
        <v>21222</v>
      </c>
      <c r="G31" s="79">
        <v>21271</v>
      </c>
      <c r="H31" s="79">
        <v>21104</v>
      </c>
      <c r="I31" s="79">
        <v>21081</v>
      </c>
      <c r="J31" s="105">
        <v>21155</v>
      </c>
      <c r="K31" s="79">
        <v>67</v>
      </c>
      <c r="L31" s="81">
        <v>0.31670999763649255</v>
      </c>
    </row>
    <row r="32" spans="1:12" ht="15" customHeight="1" x14ac:dyDescent="0.2">
      <c r="A32" s="85"/>
      <c r="B32" s="84" t="s">
        <v>109</v>
      </c>
      <c r="E32" s="78">
        <v>22.196208127312616</v>
      </c>
      <c r="F32" s="80">
        <v>13557</v>
      </c>
      <c r="G32" s="79">
        <v>13693</v>
      </c>
      <c r="H32" s="79">
        <v>13534</v>
      </c>
      <c r="I32" s="79">
        <v>13316</v>
      </c>
      <c r="J32" s="105">
        <v>13081</v>
      </c>
      <c r="K32" s="79">
        <v>476</v>
      </c>
      <c r="L32" s="81">
        <v>3.6388655301582449</v>
      </c>
    </row>
    <row r="33" spans="1:12" ht="15" customHeight="1" x14ac:dyDescent="0.2">
      <c r="A33" s="85"/>
      <c r="B33" s="84"/>
      <c r="C33" s="53" t="s">
        <v>98</v>
      </c>
      <c r="E33" s="78">
        <v>69.10820978092498</v>
      </c>
      <c r="F33" s="80">
        <v>9369</v>
      </c>
      <c r="G33" s="79">
        <v>9550</v>
      </c>
      <c r="H33" s="79">
        <v>9463</v>
      </c>
      <c r="I33" s="79">
        <v>9350</v>
      </c>
      <c r="J33" s="105">
        <v>9181</v>
      </c>
      <c r="K33" s="79">
        <v>188</v>
      </c>
      <c r="L33" s="81">
        <v>2.0477072214355734</v>
      </c>
    </row>
    <row r="34" spans="1:12" ht="15" customHeight="1" x14ac:dyDescent="0.2">
      <c r="A34" s="85"/>
      <c r="B34" s="84"/>
      <c r="C34" s="53" t="s">
        <v>99</v>
      </c>
      <c r="E34" s="78">
        <v>30.891790219075016</v>
      </c>
      <c r="F34" s="80">
        <v>4188</v>
      </c>
      <c r="G34" s="79">
        <v>4143</v>
      </c>
      <c r="H34" s="79">
        <v>4071</v>
      </c>
      <c r="I34" s="79">
        <v>3966</v>
      </c>
      <c r="J34" s="105">
        <v>3900</v>
      </c>
      <c r="K34" s="79">
        <v>288</v>
      </c>
      <c r="L34" s="81">
        <v>7.384615384615385</v>
      </c>
    </row>
    <row r="35" spans="1:12" ht="24.95" customHeight="1" x14ac:dyDescent="0.2">
      <c r="A35" s="212" t="s">
        <v>185</v>
      </c>
      <c r="B35" s="213"/>
      <c r="C35" s="213"/>
      <c r="D35" s="214"/>
      <c r="E35" s="78">
        <v>72.726677363371422</v>
      </c>
      <c r="F35" s="80">
        <v>44420</v>
      </c>
      <c r="G35" s="79">
        <v>44867</v>
      </c>
      <c r="H35" s="79">
        <v>44391</v>
      </c>
      <c r="I35" s="79">
        <v>44389</v>
      </c>
      <c r="J35" s="105">
        <v>44485</v>
      </c>
      <c r="K35" s="79">
        <v>-65</v>
      </c>
      <c r="L35" s="81">
        <v>-0.14611666853995728</v>
      </c>
    </row>
    <row r="36" spans="1:12" ht="15" customHeight="1" x14ac:dyDescent="0.2">
      <c r="A36" s="85"/>
      <c r="B36" s="84"/>
      <c r="C36" s="53" t="s">
        <v>98</v>
      </c>
      <c r="E36" s="78">
        <v>74.090499774876179</v>
      </c>
      <c r="F36" s="80">
        <v>32911</v>
      </c>
      <c r="G36" s="79">
        <v>33306</v>
      </c>
      <c r="H36" s="79">
        <v>32952</v>
      </c>
      <c r="I36" s="79">
        <v>32946</v>
      </c>
      <c r="J36" s="105">
        <v>32976</v>
      </c>
      <c r="K36" s="79">
        <v>-65</v>
      </c>
      <c r="L36" s="81">
        <v>-0.19711305191654538</v>
      </c>
    </row>
    <row r="37" spans="1:12" ht="15" customHeight="1" x14ac:dyDescent="0.2">
      <c r="A37" s="85"/>
      <c r="B37" s="84"/>
      <c r="C37" s="53" t="s">
        <v>99</v>
      </c>
      <c r="E37" s="78">
        <v>25.909500225123818</v>
      </c>
      <c r="F37" s="80">
        <v>11509</v>
      </c>
      <c r="G37" s="79">
        <v>11561</v>
      </c>
      <c r="H37" s="79">
        <v>11439</v>
      </c>
      <c r="I37" s="79">
        <v>11443</v>
      </c>
      <c r="J37" s="105">
        <v>11509</v>
      </c>
      <c r="K37" s="79">
        <v>0</v>
      </c>
      <c r="L37" s="81">
        <v>0</v>
      </c>
    </row>
    <row r="38" spans="1:12" ht="15" customHeight="1" x14ac:dyDescent="0.2">
      <c r="A38" s="85"/>
      <c r="B38" s="84" t="s">
        <v>176</v>
      </c>
      <c r="E38" s="78">
        <v>27.273322636628574</v>
      </c>
      <c r="F38" s="80">
        <v>16658</v>
      </c>
      <c r="G38" s="79">
        <v>16568</v>
      </c>
      <c r="H38" s="79">
        <v>16366</v>
      </c>
      <c r="I38" s="79">
        <v>16142</v>
      </c>
      <c r="J38" s="105">
        <v>16045</v>
      </c>
      <c r="K38" s="79">
        <v>613</v>
      </c>
      <c r="L38" s="81">
        <v>3.8205048301651603</v>
      </c>
    </row>
    <row r="39" spans="1:12" ht="15" customHeight="1" x14ac:dyDescent="0.2">
      <c r="A39" s="85"/>
      <c r="B39" s="84"/>
      <c r="C39" s="53" t="s">
        <v>98</v>
      </c>
      <c r="E39" s="78">
        <v>16.550606315283947</v>
      </c>
      <c r="F39" s="80">
        <v>2757</v>
      </c>
      <c r="G39" s="79">
        <v>2715</v>
      </c>
      <c r="H39" s="79">
        <v>2630</v>
      </c>
      <c r="I39" s="79">
        <v>2538</v>
      </c>
      <c r="J39" s="105">
        <v>2499</v>
      </c>
      <c r="K39" s="79">
        <v>258</v>
      </c>
      <c r="L39" s="81">
        <v>10.324129651860744</v>
      </c>
    </row>
    <row r="40" spans="1:12" ht="15" customHeight="1" x14ac:dyDescent="0.2">
      <c r="A40" s="85"/>
      <c r="B40" s="84"/>
      <c r="C40" s="53" t="s">
        <v>99</v>
      </c>
      <c r="E40" s="78">
        <v>83.449393684716057</v>
      </c>
      <c r="F40" s="80">
        <v>13901</v>
      </c>
      <c r="G40" s="79">
        <v>13853</v>
      </c>
      <c r="H40" s="79">
        <v>13736</v>
      </c>
      <c r="I40" s="79">
        <v>13604</v>
      </c>
      <c r="J40" s="105">
        <v>13546</v>
      </c>
      <c r="K40" s="79">
        <v>355</v>
      </c>
      <c r="L40" s="81">
        <v>2.6206998375904327</v>
      </c>
    </row>
    <row r="41" spans="1:12" ht="24.75" customHeight="1" x14ac:dyDescent="0.2">
      <c r="A41" s="212" t="s">
        <v>551</v>
      </c>
      <c r="B41" s="213"/>
      <c r="C41" s="213"/>
      <c r="D41" s="214"/>
      <c r="E41" s="78">
        <v>5.1327810340875599</v>
      </c>
      <c r="F41" s="80">
        <v>3135</v>
      </c>
      <c r="G41" s="79">
        <v>3186</v>
      </c>
      <c r="H41" s="79">
        <v>2718</v>
      </c>
      <c r="I41" s="79">
        <v>2766</v>
      </c>
      <c r="J41" s="105">
        <v>3096</v>
      </c>
      <c r="K41" s="79">
        <v>39</v>
      </c>
      <c r="L41" s="81">
        <v>1.2596899224806202</v>
      </c>
    </row>
    <row r="42" spans="1:12" ht="15" customHeight="1" x14ac:dyDescent="0.2">
      <c r="A42" s="85"/>
      <c r="B42" s="84"/>
      <c r="C42" s="53" t="s">
        <v>98</v>
      </c>
      <c r="E42" s="78">
        <v>64.242424242424249</v>
      </c>
      <c r="F42" s="80">
        <v>2014</v>
      </c>
      <c r="G42" s="79">
        <v>2060</v>
      </c>
      <c r="H42" s="79">
        <v>1709</v>
      </c>
      <c r="I42" s="79">
        <v>1733</v>
      </c>
      <c r="J42" s="105">
        <v>2004</v>
      </c>
      <c r="K42" s="79">
        <v>10</v>
      </c>
      <c r="L42" s="81">
        <v>0.49900199600798401</v>
      </c>
    </row>
    <row r="43" spans="1:12" ht="15" customHeight="1" x14ac:dyDescent="0.2">
      <c r="A43" s="88"/>
      <c r="B43" s="89"/>
      <c r="C43" s="131" t="s">
        <v>99</v>
      </c>
      <c r="D43" s="131"/>
      <c r="E43" s="90">
        <v>35.757575757575758</v>
      </c>
      <c r="F43" s="108">
        <v>1121</v>
      </c>
      <c r="G43" s="109">
        <v>1126</v>
      </c>
      <c r="H43" s="109">
        <v>1009</v>
      </c>
      <c r="I43" s="109">
        <v>1033</v>
      </c>
      <c r="J43" s="110">
        <v>1092</v>
      </c>
      <c r="K43" s="109">
        <v>29</v>
      </c>
      <c r="L43" s="111">
        <v>2.6556776556776556</v>
      </c>
    </row>
    <row r="44" spans="1:12" ht="45.75" customHeight="1" x14ac:dyDescent="0.2">
      <c r="A44" s="212" t="s">
        <v>186</v>
      </c>
      <c r="B44" s="213"/>
      <c r="C44" s="213"/>
      <c r="D44" s="214"/>
      <c r="E44" s="78">
        <v>0.38802842267264809</v>
      </c>
      <c r="F44" s="80">
        <v>237</v>
      </c>
      <c r="G44" s="79">
        <v>235</v>
      </c>
      <c r="H44" s="79">
        <v>234</v>
      </c>
      <c r="I44" s="79">
        <v>233</v>
      </c>
      <c r="J44" s="105">
        <v>234</v>
      </c>
      <c r="K44" s="79">
        <v>3</v>
      </c>
      <c r="L44" s="81">
        <v>1.2820512820512822</v>
      </c>
    </row>
    <row r="45" spans="1:12" ht="15" customHeight="1" x14ac:dyDescent="0.2">
      <c r="A45" s="85"/>
      <c r="B45" s="84"/>
      <c r="C45" s="53" t="s">
        <v>98</v>
      </c>
      <c r="E45" s="78">
        <v>58.649789029535867</v>
      </c>
      <c r="F45" s="80">
        <v>139</v>
      </c>
      <c r="G45" s="79">
        <v>137</v>
      </c>
      <c r="H45" s="79">
        <v>136</v>
      </c>
      <c r="I45" s="79">
        <v>137</v>
      </c>
      <c r="J45" s="105">
        <v>138</v>
      </c>
      <c r="K45" s="79">
        <v>1</v>
      </c>
      <c r="L45" s="81">
        <v>0.72463768115942029</v>
      </c>
    </row>
    <row r="46" spans="1:12" ht="15" customHeight="1" x14ac:dyDescent="0.2">
      <c r="A46" s="88"/>
      <c r="B46" s="89"/>
      <c r="C46" s="131" t="s">
        <v>99</v>
      </c>
      <c r="D46" s="131"/>
      <c r="E46" s="90">
        <v>41.350210970464133</v>
      </c>
      <c r="F46" s="108">
        <v>98</v>
      </c>
      <c r="G46" s="109">
        <v>98</v>
      </c>
      <c r="H46" s="109">
        <v>98</v>
      </c>
      <c r="I46" s="109">
        <v>96</v>
      </c>
      <c r="J46" s="110">
        <v>96</v>
      </c>
      <c r="K46" s="109">
        <v>2</v>
      </c>
      <c r="L46" s="111">
        <v>2.0833333333333335</v>
      </c>
    </row>
    <row r="47" spans="1:12" ht="39" customHeight="1" x14ac:dyDescent="0.2">
      <c r="A47" s="212" t="s">
        <v>552</v>
      </c>
      <c r="B47" s="127"/>
      <c r="C47" s="127"/>
      <c r="D47" s="217"/>
      <c r="E47" s="78">
        <v>0.26032286584367531</v>
      </c>
      <c r="F47" s="80">
        <v>159</v>
      </c>
      <c r="G47" s="79">
        <v>130</v>
      </c>
      <c r="H47" s="79">
        <v>149</v>
      </c>
      <c r="I47" s="79">
        <v>153</v>
      </c>
      <c r="J47" s="105">
        <v>156</v>
      </c>
      <c r="K47" s="79">
        <v>3</v>
      </c>
      <c r="L47" s="81">
        <v>1.9230769230769231</v>
      </c>
    </row>
    <row r="48" spans="1:12" ht="15" customHeight="1" x14ac:dyDescent="0.2">
      <c r="A48" s="85"/>
      <c r="B48" s="84"/>
      <c r="C48" s="53" t="s">
        <v>98</v>
      </c>
      <c r="E48" s="78">
        <v>30.817610062893081</v>
      </c>
      <c r="F48" s="80">
        <v>49</v>
      </c>
      <c r="G48" s="79">
        <v>39</v>
      </c>
      <c r="H48" s="79">
        <v>42</v>
      </c>
      <c r="I48" s="79">
        <v>41</v>
      </c>
      <c r="J48" s="105">
        <v>42</v>
      </c>
      <c r="K48" s="79">
        <v>7</v>
      </c>
      <c r="L48" s="81">
        <v>16.666666666666668</v>
      </c>
    </row>
    <row r="49" spans="1:12" ht="15" customHeight="1" x14ac:dyDescent="0.2">
      <c r="A49" s="88"/>
      <c r="B49" s="89"/>
      <c r="C49" s="131" t="s">
        <v>99</v>
      </c>
      <c r="D49" s="131"/>
      <c r="E49" s="90">
        <v>69.182389937106919</v>
      </c>
      <c r="F49" s="108">
        <v>110</v>
      </c>
      <c r="G49" s="109">
        <v>91</v>
      </c>
      <c r="H49" s="109">
        <v>107</v>
      </c>
      <c r="I49" s="109">
        <v>112</v>
      </c>
      <c r="J49" s="110">
        <v>114</v>
      </c>
      <c r="K49" s="109">
        <v>-4</v>
      </c>
      <c r="L49" s="111">
        <v>-3.5087719298245612</v>
      </c>
    </row>
    <row r="50" spans="1:12" ht="24.95" customHeight="1" x14ac:dyDescent="0.2">
      <c r="A50" s="218" t="s">
        <v>187</v>
      </c>
      <c r="B50" s="219"/>
      <c r="C50" s="219"/>
      <c r="D50" s="220"/>
      <c r="E50" s="221">
        <v>14.82530534726088</v>
      </c>
      <c r="F50" s="222">
        <v>9055</v>
      </c>
      <c r="G50" s="223">
        <v>9128</v>
      </c>
      <c r="H50" s="223">
        <v>8602</v>
      </c>
      <c r="I50" s="223">
        <v>8688</v>
      </c>
      <c r="J50" s="224">
        <v>8845</v>
      </c>
      <c r="K50" s="222">
        <v>210</v>
      </c>
      <c r="L50" s="225">
        <v>2.3742227247032224</v>
      </c>
    </row>
    <row r="51" spans="1:12" ht="15" customHeight="1" x14ac:dyDescent="0.2">
      <c r="A51" s="85"/>
      <c r="B51" s="84"/>
      <c r="C51" s="53" t="s">
        <v>98</v>
      </c>
      <c r="E51" s="78">
        <v>62.462727774710103</v>
      </c>
      <c r="F51" s="80">
        <v>5656</v>
      </c>
      <c r="G51" s="79">
        <v>5752</v>
      </c>
      <c r="H51" s="79">
        <v>5399</v>
      </c>
      <c r="I51" s="79">
        <v>5435</v>
      </c>
      <c r="J51" s="105">
        <v>5547</v>
      </c>
      <c r="K51" s="79">
        <v>109</v>
      </c>
      <c r="L51" s="81">
        <v>1.9650261402559943</v>
      </c>
    </row>
    <row r="52" spans="1:12" ht="15" customHeight="1" x14ac:dyDescent="0.2">
      <c r="A52" s="85"/>
      <c r="B52" s="84"/>
      <c r="C52" s="53" t="s">
        <v>99</v>
      </c>
      <c r="E52" s="78">
        <v>37.537272225289897</v>
      </c>
      <c r="F52" s="80">
        <v>3399</v>
      </c>
      <c r="G52" s="79">
        <v>3376</v>
      </c>
      <c r="H52" s="79">
        <v>3203</v>
      </c>
      <c r="I52" s="79">
        <v>3253</v>
      </c>
      <c r="J52" s="105">
        <v>3298</v>
      </c>
      <c r="K52" s="79">
        <v>101</v>
      </c>
      <c r="L52" s="81">
        <v>3.0624620982413582</v>
      </c>
    </row>
    <row r="53" spans="1:12" ht="15" customHeight="1" x14ac:dyDescent="0.2">
      <c r="A53" s="85"/>
      <c r="B53" s="84"/>
      <c r="C53" s="53" t="s">
        <v>182</v>
      </c>
      <c r="D53" s="53" t="s">
        <v>188</v>
      </c>
      <c r="E53" s="78">
        <v>26.195472114853672</v>
      </c>
      <c r="F53" s="80">
        <v>2372</v>
      </c>
      <c r="G53" s="79">
        <v>2477</v>
      </c>
      <c r="H53" s="79">
        <v>1899</v>
      </c>
      <c r="I53" s="79">
        <v>2018</v>
      </c>
      <c r="J53" s="105">
        <v>2333</v>
      </c>
      <c r="K53" s="79">
        <v>39</v>
      </c>
      <c r="L53" s="81">
        <v>1.6716673810544362</v>
      </c>
    </row>
    <row r="54" spans="1:12" ht="15" customHeight="1" x14ac:dyDescent="0.2">
      <c r="A54" s="85"/>
      <c r="B54" s="84"/>
      <c r="D54" s="216" t="s">
        <v>189</v>
      </c>
      <c r="E54" s="78">
        <v>64.671163575042158</v>
      </c>
      <c r="F54" s="80">
        <v>1534</v>
      </c>
      <c r="G54" s="79">
        <v>1629</v>
      </c>
      <c r="H54" s="79">
        <v>1255</v>
      </c>
      <c r="I54" s="79">
        <v>1315</v>
      </c>
      <c r="J54" s="105">
        <v>1532</v>
      </c>
      <c r="K54" s="79">
        <v>2</v>
      </c>
      <c r="L54" s="81">
        <v>0.13054830287206268</v>
      </c>
    </row>
    <row r="55" spans="1:12" ht="15" customHeight="1" x14ac:dyDescent="0.2">
      <c r="A55" s="85"/>
      <c r="B55" s="84"/>
      <c r="D55" s="216" t="s">
        <v>190</v>
      </c>
      <c r="E55" s="78">
        <v>35.328836424957842</v>
      </c>
      <c r="F55" s="80">
        <v>838</v>
      </c>
      <c r="G55" s="79">
        <v>848</v>
      </c>
      <c r="H55" s="79">
        <v>644</v>
      </c>
      <c r="I55" s="79">
        <v>703</v>
      </c>
      <c r="J55" s="105">
        <v>801</v>
      </c>
      <c r="K55" s="79">
        <v>37</v>
      </c>
      <c r="L55" s="81">
        <v>4.619225967540574</v>
      </c>
    </row>
    <row r="56" spans="1:12" ht="15" customHeight="1" x14ac:dyDescent="0.2">
      <c r="A56" s="85"/>
      <c r="B56" s="84" t="s">
        <v>191</v>
      </c>
      <c r="E56" s="78">
        <v>66.074527653164807</v>
      </c>
      <c r="F56" s="80">
        <v>40357</v>
      </c>
      <c r="G56" s="79">
        <v>40559</v>
      </c>
      <c r="H56" s="79">
        <v>40486</v>
      </c>
      <c r="I56" s="79">
        <v>40314</v>
      </c>
      <c r="J56" s="105">
        <v>40293</v>
      </c>
      <c r="K56" s="79">
        <v>64</v>
      </c>
      <c r="L56" s="81">
        <v>0.1588365224728861</v>
      </c>
    </row>
    <row r="57" spans="1:12" ht="15" customHeight="1" x14ac:dyDescent="0.2">
      <c r="A57" s="85"/>
      <c r="B57" s="84"/>
      <c r="C57" s="53" t="s">
        <v>98</v>
      </c>
      <c r="E57" s="78">
        <v>56.243030948782121</v>
      </c>
      <c r="F57" s="80">
        <v>22698</v>
      </c>
      <c r="G57" s="79">
        <v>22857</v>
      </c>
      <c r="H57" s="79">
        <v>22819</v>
      </c>
      <c r="I57" s="79">
        <v>22747</v>
      </c>
      <c r="J57" s="105">
        <v>22704</v>
      </c>
      <c r="K57" s="79">
        <v>-6</v>
      </c>
      <c r="L57" s="81">
        <v>-2.6427061310782242E-2</v>
      </c>
    </row>
    <row r="58" spans="1:12" ht="15" customHeight="1" x14ac:dyDescent="0.2">
      <c r="A58" s="85"/>
      <c r="B58" s="84"/>
      <c r="C58" s="53" t="s">
        <v>99</v>
      </c>
      <c r="E58" s="78">
        <v>43.756969051217879</v>
      </c>
      <c r="F58" s="80">
        <v>17659</v>
      </c>
      <c r="G58" s="79">
        <v>17702</v>
      </c>
      <c r="H58" s="79">
        <v>17667</v>
      </c>
      <c r="I58" s="79">
        <v>17567</v>
      </c>
      <c r="J58" s="105">
        <v>17589</v>
      </c>
      <c r="K58" s="79">
        <v>70</v>
      </c>
      <c r="L58" s="81">
        <v>0.39797600773210529</v>
      </c>
    </row>
    <row r="59" spans="1:12" ht="15" customHeight="1" x14ac:dyDescent="0.2">
      <c r="A59" s="85"/>
      <c r="B59" s="84"/>
      <c r="C59" s="53" t="s">
        <v>97</v>
      </c>
      <c r="D59" s="53" t="s">
        <v>192</v>
      </c>
      <c r="E59" s="78">
        <v>88.485268974403454</v>
      </c>
      <c r="F59" s="80">
        <v>35710</v>
      </c>
      <c r="G59" s="79">
        <v>35949</v>
      </c>
      <c r="H59" s="79">
        <v>35899</v>
      </c>
      <c r="I59" s="79">
        <v>35770</v>
      </c>
      <c r="J59" s="105">
        <v>35772</v>
      </c>
      <c r="K59" s="79">
        <v>-62</v>
      </c>
      <c r="L59" s="81">
        <v>-0.17331991501733199</v>
      </c>
    </row>
    <row r="60" spans="1:12" ht="15" customHeight="1" x14ac:dyDescent="0.2">
      <c r="A60" s="85"/>
      <c r="B60" s="84"/>
      <c r="D60" s="216" t="s">
        <v>193</v>
      </c>
      <c r="E60" s="78">
        <v>53.444413329599548</v>
      </c>
      <c r="F60" s="80">
        <v>19085</v>
      </c>
      <c r="G60" s="79">
        <v>19280</v>
      </c>
      <c r="H60" s="79">
        <v>19261</v>
      </c>
      <c r="I60" s="79">
        <v>19213</v>
      </c>
      <c r="J60" s="105">
        <v>19189</v>
      </c>
      <c r="K60" s="79">
        <v>-104</v>
      </c>
      <c r="L60" s="81">
        <v>-0.54197717442284643</v>
      </c>
    </row>
    <row r="61" spans="1:12" ht="15" customHeight="1" x14ac:dyDescent="0.2">
      <c r="A61" s="85"/>
      <c r="B61" s="84"/>
      <c r="D61" s="216" t="s">
        <v>194</v>
      </c>
      <c r="E61" s="78">
        <v>46.555586670400452</v>
      </c>
      <c r="F61" s="80">
        <v>16625</v>
      </c>
      <c r="G61" s="79">
        <v>16669</v>
      </c>
      <c r="H61" s="79">
        <v>16638</v>
      </c>
      <c r="I61" s="79">
        <v>16557</v>
      </c>
      <c r="J61" s="105">
        <v>16583</v>
      </c>
      <c r="K61" s="79">
        <v>42</v>
      </c>
      <c r="L61" s="81">
        <v>0.25327142254115659</v>
      </c>
    </row>
    <row r="62" spans="1:12" ht="15" customHeight="1" x14ac:dyDescent="0.2">
      <c r="A62" s="85"/>
      <c r="B62" s="84"/>
      <c r="D62" s="53" t="s">
        <v>195</v>
      </c>
      <c r="E62" s="78">
        <v>11.51473102559655</v>
      </c>
      <c r="F62" s="80">
        <v>4647</v>
      </c>
      <c r="G62" s="79">
        <v>4610</v>
      </c>
      <c r="H62" s="79">
        <v>4587</v>
      </c>
      <c r="I62" s="79">
        <v>4544</v>
      </c>
      <c r="J62" s="105">
        <v>4521</v>
      </c>
      <c r="K62" s="79">
        <v>126</v>
      </c>
      <c r="L62" s="81">
        <v>2.7869940278699401</v>
      </c>
    </row>
    <row r="63" spans="1:12" ht="15" customHeight="1" x14ac:dyDescent="0.2">
      <c r="A63" s="85"/>
      <c r="B63" s="84"/>
      <c r="D63" s="216" t="s">
        <v>193</v>
      </c>
      <c r="E63" s="78">
        <v>77.749085431461154</v>
      </c>
      <c r="F63" s="80">
        <v>3613</v>
      </c>
      <c r="G63" s="79">
        <v>3577</v>
      </c>
      <c r="H63" s="79">
        <v>3558</v>
      </c>
      <c r="I63" s="79">
        <v>3534</v>
      </c>
      <c r="J63" s="105">
        <v>3515</v>
      </c>
      <c r="K63" s="79">
        <v>98</v>
      </c>
      <c r="L63" s="81">
        <v>2.7880512091038407</v>
      </c>
    </row>
    <row r="64" spans="1:12" ht="15" customHeight="1" x14ac:dyDescent="0.2">
      <c r="A64" s="85"/>
      <c r="B64" s="84"/>
      <c r="D64" s="216" t="s">
        <v>194</v>
      </c>
      <c r="E64" s="78">
        <v>22.250914568538843</v>
      </c>
      <c r="F64" s="80">
        <v>1034</v>
      </c>
      <c r="G64" s="79">
        <v>1033</v>
      </c>
      <c r="H64" s="79">
        <v>1029</v>
      </c>
      <c r="I64" s="79">
        <v>1010</v>
      </c>
      <c r="J64" s="105">
        <v>1006</v>
      </c>
      <c r="K64" s="79">
        <v>28</v>
      </c>
      <c r="L64" s="81">
        <v>2.7833001988071571</v>
      </c>
    </row>
    <row r="65" spans="1:12" ht="15" customHeight="1" x14ac:dyDescent="0.2">
      <c r="A65" s="85"/>
      <c r="B65" s="84" t="s">
        <v>196</v>
      </c>
      <c r="E65" s="78">
        <v>10.858246831919841</v>
      </c>
      <c r="F65" s="80">
        <v>6632</v>
      </c>
      <c r="G65" s="79">
        <v>6572</v>
      </c>
      <c r="H65" s="79">
        <v>6510</v>
      </c>
      <c r="I65" s="79">
        <v>6417</v>
      </c>
      <c r="J65" s="105">
        <v>6262</v>
      </c>
      <c r="K65" s="79">
        <v>370</v>
      </c>
      <c r="L65" s="81">
        <v>5.9086553816671987</v>
      </c>
    </row>
    <row r="66" spans="1:12" ht="15" customHeight="1" x14ac:dyDescent="0.2">
      <c r="A66" s="85"/>
      <c r="B66" s="84"/>
      <c r="C66" s="53" t="s">
        <v>98</v>
      </c>
      <c r="E66" s="78">
        <v>55.036188178528349</v>
      </c>
      <c r="F66" s="80">
        <v>3650</v>
      </c>
      <c r="G66" s="79">
        <v>3622</v>
      </c>
      <c r="H66" s="79">
        <v>3577</v>
      </c>
      <c r="I66" s="79">
        <v>3541</v>
      </c>
      <c r="J66" s="105">
        <v>3462</v>
      </c>
      <c r="K66" s="79">
        <v>188</v>
      </c>
      <c r="L66" s="81">
        <v>5.4303870595031771</v>
      </c>
    </row>
    <row r="67" spans="1:12" ht="15" customHeight="1" x14ac:dyDescent="0.2">
      <c r="A67" s="85"/>
      <c r="B67" s="84"/>
      <c r="C67" s="53" t="s">
        <v>99</v>
      </c>
      <c r="E67" s="78">
        <v>44.963811821471651</v>
      </c>
      <c r="F67" s="80">
        <v>2982</v>
      </c>
      <c r="G67" s="79">
        <v>2950</v>
      </c>
      <c r="H67" s="79">
        <v>2933</v>
      </c>
      <c r="I67" s="79">
        <v>2876</v>
      </c>
      <c r="J67" s="105">
        <v>2800</v>
      </c>
      <c r="K67" s="79">
        <v>182</v>
      </c>
      <c r="L67" s="81">
        <v>6.5</v>
      </c>
    </row>
    <row r="68" spans="1:12" ht="15" customHeight="1" x14ac:dyDescent="0.2">
      <c r="A68" s="85"/>
      <c r="B68" s="84"/>
      <c r="C68" s="53" t="s">
        <v>97</v>
      </c>
      <c r="D68" s="53" t="s">
        <v>197</v>
      </c>
      <c r="E68" s="78">
        <v>34.182750301568156</v>
      </c>
      <c r="F68" s="80">
        <v>2267</v>
      </c>
      <c r="G68" s="79">
        <v>2233</v>
      </c>
      <c r="H68" s="79">
        <v>2162</v>
      </c>
      <c r="I68" s="79">
        <v>2100</v>
      </c>
      <c r="J68" s="105">
        <v>2052</v>
      </c>
      <c r="K68" s="79">
        <v>215</v>
      </c>
      <c r="L68" s="81">
        <v>10.477582846003898</v>
      </c>
    </row>
    <row r="69" spans="1:12" ht="15" customHeight="1" x14ac:dyDescent="0.2">
      <c r="A69" s="85"/>
      <c r="B69" s="84"/>
      <c r="D69" s="216" t="s">
        <v>193</v>
      </c>
      <c r="E69" s="78">
        <v>56.638729598588441</v>
      </c>
      <c r="F69" s="80">
        <v>1284</v>
      </c>
      <c r="G69" s="79">
        <v>1267</v>
      </c>
      <c r="H69" s="79">
        <v>1223</v>
      </c>
      <c r="I69" s="79">
        <v>1188</v>
      </c>
      <c r="J69" s="105">
        <v>1157</v>
      </c>
      <c r="K69" s="79">
        <v>127</v>
      </c>
      <c r="L69" s="81">
        <v>10.97666378565255</v>
      </c>
    </row>
    <row r="70" spans="1:12" ht="15" customHeight="1" x14ac:dyDescent="0.2">
      <c r="A70" s="85"/>
      <c r="B70" s="84"/>
      <c r="D70" s="216" t="s">
        <v>194</v>
      </c>
      <c r="E70" s="78">
        <v>43.361270401411559</v>
      </c>
      <c r="F70" s="80">
        <v>983</v>
      </c>
      <c r="G70" s="79">
        <v>966</v>
      </c>
      <c r="H70" s="79">
        <v>939</v>
      </c>
      <c r="I70" s="79">
        <v>912</v>
      </c>
      <c r="J70" s="105">
        <v>895</v>
      </c>
      <c r="K70" s="79">
        <v>88</v>
      </c>
      <c r="L70" s="81">
        <v>9.8324022346368718</v>
      </c>
    </row>
    <row r="71" spans="1:12" ht="15" customHeight="1" x14ac:dyDescent="0.2">
      <c r="A71" s="85"/>
      <c r="B71" s="84"/>
      <c r="D71" s="53" t="s">
        <v>198</v>
      </c>
      <c r="E71" s="78">
        <v>60.042219541616404</v>
      </c>
      <c r="F71" s="80">
        <v>3982</v>
      </c>
      <c r="G71" s="79">
        <v>3960</v>
      </c>
      <c r="H71" s="79">
        <v>3961</v>
      </c>
      <c r="I71" s="79">
        <v>3917</v>
      </c>
      <c r="J71" s="105">
        <v>3826</v>
      </c>
      <c r="K71" s="79">
        <v>156</v>
      </c>
      <c r="L71" s="81">
        <v>4.0773653946680604</v>
      </c>
    </row>
    <row r="72" spans="1:12" ht="15" customHeight="1" x14ac:dyDescent="0.2">
      <c r="A72" s="85"/>
      <c r="B72" s="84"/>
      <c r="D72" s="216" t="s">
        <v>193</v>
      </c>
      <c r="E72" s="78">
        <v>54.470115519839275</v>
      </c>
      <c r="F72" s="80">
        <v>2169</v>
      </c>
      <c r="G72" s="79">
        <v>2161</v>
      </c>
      <c r="H72" s="79">
        <v>2153</v>
      </c>
      <c r="I72" s="79">
        <v>2143</v>
      </c>
      <c r="J72" s="105">
        <v>2106</v>
      </c>
      <c r="K72" s="79">
        <v>63</v>
      </c>
      <c r="L72" s="81">
        <v>2.9914529914529915</v>
      </c>
    </row>
    <row r="73" spans="1:12" ht="15" customHeight="1" x14ac:dyDescent="0.2">
      <c r="A73" s="85"/>
      <c r="B73" s="84"/>
      <c r="D73" s="216" t="s">
        <v>194</v>
      </c>
      <c r="E73" s="78">
        <v>45.529884480160725</v>
      </c>
      <c r="F73" s="80">
        <v>1813</v>
      </c>
      <c r="G73" s="79">
        <v>1799</v>
      </c>
      <c r="H73" s="79">
        <v>1808</v>
      </c>
      <c r="I73" s="79">
        <v>1774</v>
      </c>
      <c r="J73" s="105">
        <v>1720</v>
      </c>
      <c r="K73" s="79">
        <v>93</v>
      </c>
      <c r="L73" s="81">
        <v>5.4069767441860463</v>
      </c>
    </row>
    <row r="74" spans="1:12" ht="15" customHeight="1" x14ac:dyDescent="0.2">
      <c r="A74" s="85"/>
      <c r="B74" s="84"/>
      <c r="D74" s="53" t="s">
        <v>199</v>
      </c>
      <c r="E74" s="78">
        <v>5.7750301568154399</v>
      </c>
      <c r="F74" s="80">
        <v>383</v>
      </c>
      <c r="G74" s="79">
        <v>379</v>
      </c>
      <c r="H74" s="79">
        <v>387</v>
      </c>
      <c r="I74" s="79">
        <v>400</v>
      </c>
      <c r="J74" s="105">
        <v>384</v>
      </c>
      <c r="K74" s="79">
        <v>-1</v>
      </c>
      <c r="L74" s="81">
        <v>-0.26041666666666669</v>
      </c>
    </row>
    <row r="75" spans="1:12" ht="15" customHeight="1" x14ac:dyDescent="0.2">
      <c r="A75" s="85"/>
      <c r="B75" s="84"/>
      <c r="D75" s="216" t="s">
        <v>193</v>
      </c>
      <c r="E75" s="78">
        <v>51.436031331592687</v>
      </c>
      <c r="F75" s="80">
        <v>197</v>
      </c>
      <c r="G75" s="79">
        <v>194</v>
      </c>
      <c r="H75" s="79">
        <v>201</v>
      </c>
      <c r="I75" s="79">
        <v>210</v>
      </c>
      <c r="J75" s="105">
        <v>199</v>
      </c>
      <c r="K75" s="79">
        <v>-2</v>
      </c>
      <c r="L75" s="81">
        <v>-1.0050251256281406</v>
      </c>
    </row>
    <row r="76" spans="1:12" ht="15" customHeight="1" x14ac:dyDescent="0.2">
      <c r="A76" s="85"/>
      <c r="B76" s="84"/>
      <c r="D76" s="216" t="s">
        <v>194</v>
      </c>
      <c r="E76" s="78">
        <v>48.563968668407313</v>
      </c>
      <c r="F76" s="80">
        <v>186</v>
      </c>
      <c r="G76" s="79">
        <v>185</v>
      </c>
      <c r="H76" s="79">
        <v>186</v>
      </c>
      <c r="I76" s="79">
        <v>190</v>
      </c>
      <c r="J76" s="105">
        <v>185</v>
      </c>
      <c r="K76" s="79">
        <v>1</v>
      </c>
      <c r="L76" s="81">
        <v>0.54054054054054057</v>
      </c>
    </row>
    <row r="77" spans="1:12" ht="15" customHeight="1" x14ac:dyDescent="0.2">
      <c r="A77" s="85"/>
      <c r="B77" s="84" t="s">
        <v>200</v>
      </c>
      <c r="E77" s="78">
        <v>8.2419201676544738</v>
      </c>
      <c r="F77" s="80">
        <v>5034</v>
      </c>
      <c r="G77" s="79">
        <v>5176</v>
      </c>
      <c r="H77" s="79">
        <v>5159</v>
      </c>
      <c r="I77" s="79">
        <v>5112</v>
      </c>
      <c r="J77" s="105">
        <v>5130</v>
      </c>
      <c r="K77" s="79">
        <v>-96</v>
      </c>
      <c r="L77" s="81">
        <v>-1.871345029239766</v>
      </c>
    </row>
    <row r="78" spans="1:12" ht="15" customHeight="1" x14ac:dyDescent="0.2">
      <c r="A78" s="85"/>
      <c r="B78" s="84"/>
      <c r="C78" s="53" t="s">
        <v>98</v>
      </c>
      <c r="E78" s="78">
        <v>72.785061581247518</v>
      </c>
      <c r="F78" s="80">
        <v>3664</v>
      </c>
      <c r="G78" s="79">
        <v>3790</v>
      </c>
      <c r="H78" s="79">
        <v>3787</v>
      </c>
      <c r="I78" s="79">
        <v>3761</v>
      </c>
      <c r="J78" s="105">
        <v>3762</v>
      </c>
      <c r="K78" s="79">
        <v>-98</v>
      </c>
      <c r="L78" s="81">
        <v>-2.604997341839447</v>
      </c>
    </row>
    <row r="79" spans="1:12" ht="15" customHeight="1" x14ac:dyDescent="0.2">
      <c r="A79" s="88"/>
      <c r="B79" s="89"/>
      <c r="C79" s="131" t="s">
        <v>99</v>
      </c>
      <c r="D79" s="131"/>
      <c r="E79" s="90">
        <v>27.214938418752482</v>
      </c>
      <c r="F79" s="108">
        <v>1370</v>
      </c>
      <c r="G79" s="109">
        <v>1386</v>
      </c>
      <c r="H79" s="109">
        <v>1372</v>
      </c>
      <c r="I79" s="109">
        <v>1351</v>
      </c>
      <c r="J79" s="110">
        <v>1368</v>
      </c>
      <c r="K79" s="109">
        <v>2</v>
      </c>
      <c r="L79" s="111">
        <v>0.14619883040935672</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5888-927C-4136-8051-4CAB97DA2E87}">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61078</v>
      </c>
      <c r="E11" s="79">
        <v>61435</v>
      </c>
      <c r="F11" s="79">
        <v>60757</v>
      </c>
      <c r="G11" s="79">
        <v>60531</v>
      </c>
      <c r="H11" s="105">
        <v>60530</v>
      </c>
      <c r="I11" s="80">
        <v>548</v>
      </c>
      <c r="J11" s="81">
        <v>0.90533619692714351</v>
      </c>
    </row>
    <row r="12" spans="1:15" ht="24.95" customHeight="1" x14ac:dyDescent="0.2">
      <c r="A12" s="158" t="s">
        <v>124</v>
      </c>
      <c r="B12" s="159" t="s">
        <v>125</v>
      </c>
      <c r="C12" s="78">
        <v>0.61888077540194508</v>
      </c>
      <c r="D12" s="80">
        <v>378</v>
      </c>
      <c r="E12" s="79">
        <v>391</v>
      </c>
      <c r="F12" s="79">
        <v>376</v>
      </c>
      <c r="G12" s="79">
        <v>366</v>
      </c>
      <c r="H12" s="105">
        <v>360</v>
      </c>
      <c r="I12" s="80">
        <v>18</v>
      </c>
      <c r="J12" s="81">
        <v>5</v>
      </c>
    </row>
    <row r="13" spans="1:15" ht="24.95" customHeight="1" x14ac:dyDescent="0.2">
      <c r="A13" s="158" t="s">
        <v>126</v>
      </c>
      <c r="B13" s="164" t="s">
        <v>208</v>
      </c>
      <c r="C13" s="78">
        <v>1.0789482301319624</v>
      </c>
      <c r="D13" s="80">
        <v>659</v>
      </c>
      <c r="E13" s="79">
        <v>665</v>
      </c>
      <c r="F13" s="79">
        <v>628</v>
      </c>
      <c r="G13" s="79">
        <v>628</v>
      </c>
      <c r="H13" s="105">
        <v>619</v>
      </c>
      <c r="I13" s="80">
        <v>40</v>
      </c>
      <c r="J13" s="81">
        <v>6.4620355411954762</v>
      </c>
    </row>
    <row r="14" spans="1:15" s="180" customFormat="1" ht="24" customHeight="1" x14ac:dyDescent="0.2">
      <c r="A14" s="158" t="s">
        <v>209</v>
      </c>
      <c r="B14" s="164" t="s">
        <v>129</v>
      </c>
      <c r="C14" s="78">
        <v>35.295851206653786</v>
      </c>
      <c r="D14" s="80">
        <v>21558</v>
      </c>
      <c r="E14" s="79">
        <v>21891</v>
      </c>
      <c r="F14" s="79">
        <v>21802</v>
      </c>
      <c r="G14" s="79">
        <v>21913</v>
      </c>
      <c r="H14" s="105">
        <v>22135</v>
      </c>
      <c r="I14" s="80">
        <v>-577</v>
      </c>
      <c r="J14" s="81">
        <v>-2.6067314208267449</v>
      </c>
      <c r="K14" s="53"/>
      <c r="L14" s="53"/>
      <c r="M14" s="53"/>
      <c r="N14" s="53"/>
      <c r="O14" s="53"/>
    </row>
    <row r="15" spans="1:15" ht="24.75" customHeight="1" x14ac:dyDescent="0.2">
      <c r="A15" s="158" t="s">
        <v>210</v>
      </c>
      <c r="B15" s="164" t="s">
        <v>211</v>
      </c>
      <c r="C15" s="78">
        <v>3.6527063754543372</v>
      </c>
      <c r="D15" s="80">
        <v>2231</v>
      </c>
      <c r="E15" s="79">
        <v>2251</v>
      </c>
      <c r="F15" s="79">
        <v>2258</v>
      </c>
      <c r="G15" s="79">
        <v>2263</v>
      </c>
      <c r="H15" s="105">
        <v>2282</v>
      </c>
      <c r="I15" s="80">
        <v>-51</v>
      </c>
      <c r="J15" s="81">
        <v>-2.2348816827344433</v>
      </c>
    </row>
    <row r="16" spans="1:15" s="180" customFormat="1" ht="24.95" customHeight="1" x14ac:dyDescent="0.2">
      <c r="A16" s="158" t="s">
        <v>212</v>
      </c>
      <c r="B16" s="164" t="s">
        <v>133</v>
      </c>
      <c r="C16" s="78">
        <v>26.89348046759881</v>
      </c>
      <c r="D16" s="80">
        <v>16426</v>
      </c>
      <c r="E16" s="79">
        <v>16675</v>
      </c>
      <c r="F16" s="79">
        <v>16583</v>
      </c>
      <c r="G16" s="79">
        <v>16701</v>
      </c>
      <c r="H16" s="105">
        <v>16872</v>
      </c>
      <c r="I16" s="80">
        <v>-446</v>
      </c>
      <c r="J16" s="81">
        <v>-2.6434329065908013</v>
      </c>
      <c r="K16" s="53"/>
      <c r="L16" s="53"/>
      <c r="M16" s="53"/>
      <c r="N16" s="53"/>
      <c r="O16" s="53"/>
    </row>
    <row r="17" spans="1:15" ht="24.95" customHeight="1" x14ac:dyDescent="0.2">
      <c r="A17" s="158" t="s">
        <v>213</v>
      </c>
      <c r="B17" s="164" t="s">
        <v>214</v>
      </c>
      <c r="C17" s="78">
        <v>4.7496643636006421</v>
      </c>
      <c r="D17" s="80">
        <v>2901</v>
      </c>
      <c r="E17" s="79">
        <v>2965</v>
      </c>
      <c r="F17" s="79">
        <v>2961</v>
      </c>
      <c r="G17" s="79">
        <v>2949</v>
      </c>
      <c r="H17" s="105">
        <v>2981</v>
      </c>
      <c r="I17" s="80">
        <v>-80</v>
      </c>
      <c r="J17" s="81">
        <v>-2.6836632002683665</v>
      </c>
    </row>
    <row r="18" spans="1:15" s="180" customFormat="1" ht="24.95" customHeight="1" x14ac:dyDescent="0.2">
      <c r="A18" s="167" t="s">
        <v>136</v>
      </c>
      <c r="B18" s="168" t="s">
        <v>137</v>
      </c>
      <c r="C18" s="78">
        <v>8.7298208847702945</v>
      </c>
      <c r="D18" s="80">
        <v>5332</v>
      </c>
      <c r="E18" s="79">
        <v>5391</v>
      </c>
      <c r="F18" s="79">
        <v>5345</v>
      </c>
      <c r="G18" s="79">
        <v>5317</v>
      </c>
      <c r="H18" s="105">
        <v>5311</v>
      </c>
      <c r="I18" s="80">
        <v>21</v>
      </c>
      <c r="J18" s="81">
        <v>0.39540576162681229</v>
      </c>
      <c r="K18" s="53"/>
      <c r="L18" s="53"/>
      <c r="M18" s="53"/>
      <c r="N18" s="53"/>
      <c r="O18" s="53"/>
    </row>
    <row r="19" spans="1:15" ht="24.95" customHeight="1" x14ac:dyDescent="0.2">
      <c r="A19" s="158" t="s">
        <v>138</v>
      </c>
      <c r="B19" s="164" t="s">
        <v>139</v>
      </c>
      <c r="C19" s="78">
        <v>12.251547201938505</v>
      </c>
      <c r="D19" s="80">
        <v>7483</v>
      </c>
      <c r="E19" s="79">
        <v>7460</v>
      </c>
      <c r="F19" s="79">
        <v>7368</v>
      </c>
      <c r="G19" s="79">
        <v>7351</v>
      </c>
      <c r="H19" s="105">
        <v>7358</v>
      </c>
      <c r="I19" s="80">
        <v>125</v>
      </c>
      <c r="J19" s="81">
        <v>1.6988312041315574</v>
      </c>
    </row>
    <row r="20" spans="1:15" s="180" customFormat="1" ht="24.95" customHeight="1" x14ac:dyDescent="0.2">
      <c r="A20" s="158" t="s">
        <v>140</v>
      </c>
      <c r="B20" s="164" t="s">
        <v>141</v>
      </c>
      <c r="C20" s="78">
        <v>7.2464717246799175</v>
      </c>
      <c r="D20" s="80">
        <v>4426</v>
      </c>
      <c r="E20" s="79">
        <v>4540</v>
      </c>
      <c r="F20" s="79">
        <v>4473</v>
      </c>
      <c r="G20" s="79">
        <v>4423</v>
      </c>
      <c r="H20" s="105">
        <v>4399</v>
      </c>
      <c r="I20" s="80">
        <v>27</v>
      </c>
      <c r="J20" s="81">
        <v>0.61377585814957947</v>
      </c>
      <c r="K20" s="53"/>
      <c r="L20" s="53"/>
      <c r="M20" s="53"/>
      <c r="N20" s="53"/>
      <c r="O20" s="53"/>
    </row>
    <row r="21" spans="1:15" ht="24.95" customHeight="1" x14ac:dyDescent="0.2">
      <c r="A21" s="167" t="s">
        <v>142</v>
      </c>
      <c r="B21" s="168" t="s">
        <v>143</v>
      </c>
      <c r="C21" s="78">
        <v>1.9548773699204296</v>
      </c>
      <c r="D21" s="80">
        <v>1194</v>
      </c>
      <c r="E21" s="79">
        <v>1233</v>
      </c>
      <c r="F21" s="79">
        <v>1225</v>
      </c>
      <c r="G21" s="79">
        <v>1199</v>
      </c>
      <c r="H21" s="105">
        <v>1166</v>
      </c>
      <c r="I21" s="80">
        <v>28</v>
      </c>
      <c r="J21" s="81">
        <v>2.4013722126929675</v>
      </c>
    </row>
    <row r="22" spans="1:15" ht="24.95" customHeight="1" x14ac:dyDescent="0.2">
      <c r="A22" s="167" t="s">
        <v>144</v>
      </c>
      <c r="B22" s="164" t="s">
        <v>145</v>
      </c>
      <c r="C22" s="78">
        <v>1.2852418219326107</v>
      </c>
      <c r="D22" s="80">
        <v>785</v>
      </c>
      <c r="E22" s="79">
        <v>784</v>
      </c>
      <c r="F22" s="79">
        <v>779</v>
      </c>
      <c r="G22" s="79">
        <v>781</v>
      </c>
      <c r="H22" s="105">
        <v>755</v>
      </c>
      <c r="I22" s="80">
        <v>30</v>
      </c>
      <c r="J22" s="81">
        <v>3.9735099337748343</v>
      </c>
    </row>
    <row r="23" spans="1:15" ht="24.95" customHeight="1" x14ac:dyDescent="0.2">
      <c r="A23" s="158" t="s">
        <v>146</v>
      </c>
      <c r="B23" s="164" t="s">
        <v>147</v>
      </c>
      <c r="C23" s="78">
        <v>1.7240250171911327</v>
      </c>
      <c r="D23" s="80">
        <v>1053</v>
      </c>
      <c r="E23" s="79">
        <v>1043</v>
      </c>
      <c r="F23" s="79">
        <v>1012</v>
      </c>
      <c r="G23" s="79">
        <v>1021</v>
      </c>
      <c r="H23" s="105">
        <v>1031</v>
      </c>
      <c r="I23" s="80">
        <v>22</v>
      </c>
      <c r="J23" s="81">
        <v>2.1338506304558682</v>
      </c>
    </row>
    <row r="24" spans="1:15" ht="24.95" customHeight="1" x14ac:dyDescent="0.2">
      <c r="A24" s="158" t="s">
        <v>148</v>
      </c>
      <c r="B24" s="164" t="s">
        <v>215</v>
      </c>
      <c r="C24" s="78">
        <v>3.3956580110678147</v>
      </c>
      <c r="D24" s="80">
        <v>2074</v>
      </c>
      <c r="E24" s="79">
        <v>2054</v>
      </c>
      <c r="F24" s="79">
        <v>2076</v>
      </c>
      <c r="G24" s="79">
        <v>2028</v>
      </c>
      <c r="H24" s="105">
        <v>2005</v>
      </c>
      <c r="I24" s="80">
        <v>69</v>
      </c>
      <c r="J24" s="81">
        <v>3.4413965087281797</v>
      </c>
    </row>
    <row r="25" spans="1:15" ht="24.95" customHeight="1" x14ac:dyDescent="0.2">
      <c r="A25" s="158" t="s">
        <v>150</v>
      </c>
      <c r="B25" s="171" t="s">
        <v>216</v>
      </c>
      <c r="C25" s="78">
        <v>4.1094993287272015</v>
      </c>
      <c r="D25" s="80">
        <v>2510</v>
      </c>
      <c r="E25" s="79">
        <v>2470</v>
      </c>
      <c r="F25" s="79">
        <v>2351</v>
      </c>
      <c r="G25" s="79">
        <v>2294</v>
      </c>
      <c r="H25" s="105">
        <v>2196</v>
      </c>
      <c r="I25" s="80">
        <v>314</v>
      </c>
      <c r="J25" s="81">
        <v>14.29872495446266</v>
      </c>
    </row>
    <row r="26" spans="1:15" ht="24.95" customHeight="1" x14ac:dyDescent="0.2">
      <c r="A26" s="158" t="s">
        <v>217</v>
      </c>
      <c r="B26" s="171" t="s">
        <v>153</v>
      </c>
      <c r="C26" s="78">
        <v>2.811159500965978</v>
      </c>
      <c r="D26" s="80">
        <v>1717</v>
      </c>
      <c r="E26" s="79">
        <v>1683</v>
      </c>
      <c r="F26" s="79">
        <v>1581</v>
      </c>
      <c r="G26" s="79">
        <v>1494</v>
      </c>
      <c r="H26" s="105">
        <v>1449</v>
      </c>
      <c r="I26" s="80">
        <v>268</v>
      </c>
      <c r="J26" s="81">
        <v>18.495514147688059</v>
      </c>
    </row>
    <row r="27" spans="1:15" ht="24.95" customHeight="1" x14ac:dyDescent="0.2">
      <c r="A27" s="167">
        <v>782.78300000000002</v>
      </c>
      <c r="B27" s="170" t="s">
        <v>154</v>
      </c>
      <c r="C27" s="78">
        <v>1.2983398277612233</v>
      </c>
      <c r="D27" s="80">
        <v>793</v>
      </c>
      <c r="E27" s="79">
        <v>787</v>
      </c>
      <c r="F27" s="79">
        <v>770</v>
      </c>
      <c r="G27" s="79">
        <v>800</v>
      </c>
      <c r="H27" s="105">
        <v>747</v>
      </c>
      <c r="I27" s="80">
        <v>46</v>
      </c>
      <c r="J27" s="81">
        <v>6.1579651941097726</v>
      </c>
    </row>
    <row r="28" spans="1:15" ht="24.95" customHeight="1" x14ac:dyDescent="0.2">
      <c r="A28" s="158" t="s">
        <v>155</v>
      </c>
      <c r="B28" s="164" t="s">
        <v>218</v>
      </c>
      <c r="C28" s="78">
        <v>5.4373096696028034</v>
      </c>
      <c r="D28" s="80">
        <v>3321</v>
      </c>
      <c r="E28" s="79">
        <v>3259</v>
      </c>
      <c r="F28" s="79">
        <v>3201</v>
      </c>
      <c r="G28" s="79">
        <v>3205</v>
      </c>
      <c r="H28" s="105">
        <v>3156</v>
      </c>
      <c r="I28" s="80">
        <v>165</v>
      </c>
      <c r="J28" s="81">
        <v>5.2281368821292773</v>
      </c>
    </row>
    <row r="29" spans="1:15" ht="24.95" customHeight="1" x14ac:dyDescent="0.2">
      <c r="A29" s="158" t="s">
        <v>157</v>
      </c>
      <c r="B29" s="164" t="s">
        <v>158</v>
      </c>
      <c r="C29" s="78">
        <v>2.965061069452176</v>
      </c>
      <c r="D29" s="80">
        <v>1811</v>
      </c>
      <c r="E29" s="79">
        <v>1793</v>
      </c>
      <c r="F29" s="79">
        <v>1786</v>
      </c>
      <c r="G29" s="79">
        <v>1715</v>
      </c>
      <c r="H29" s="105">
        <v>1792</v>
      </c>
      <c r="I29" s="80">
        <v>19</v>
      </c>
      <c r="J29" s="81">
        <v>1.0602678571428572</v>
      </c>
    </row>
    <row r="30" spans="1:15" ht="24.95" customHeight="1" x14ac:dyDescent="0.2">
      <c r="A30" s="158">
        <v>86</v>
      </c>
      <c r="B30" s="164" t="s">
        <v>159</v>
      </c>
      <c r="C30" s="78">
        <v>5.7402010543894688</v>
      </c>
      <c r="D30" s="80">
        <v>3506</v>
      </c>
      <c r="E30" s="79">
        <v>3501</v>
      </c>
      <c r="F30" s="79">
        <v>3408</v>
      </c>
      <c r="G30" s="79">
        <v>3411</v>
      </c>
      <c r="H30" s="105">
        <v>3388</v>
      </c>
      <c r="I30" s="80">
        <v>118</v>
      </c>
      <c r="J30" s="81">
        <v>3.4828807556080283</v>
      </c>
    </row>
    <row r="31" spans="1:15" ht="24.95" customHeight="1" x14ac:dyDescent="0.2">
      <c r="A31" s="158">
        <v>87.88</v>
      </c>
      <c r="B31" s="171" t="s">
        <v>160</v>
      </c>
      <c r="C31" s="78">
        <v>5.6288680048462618</v>
      </c>
      <c r="D31" s="80">
        <v>3438</v>
      </c>
      <c r="E31" s="79">
        <v>3420</v>
      </c>
      <c r="F31" s="79">
        <v>3392</v>
      </c>
      <c r="G31" s="79">
        <v>3363</v>
      </c>
      <c r="H31" s="105">
        <v>3347</v>
      </c>
      <c r="I31" s="80">
        <v>91</v>
      </c>
      <c r="J31" s="81">
        <v>2.718852703913953</v>
      </c>
    </row>
    <row r="32" spans="1:15" ht="24.95" customHeight="1" x14ac:dyDescent="0.2">
      <c r="A32" s="158" t="s">
        <v>161</v>
      </c>
      <c r="B32" s="164" t="s">
        <v>162</v>
      </c>
      <c r="C32" s="78">
        <v>2.5377386292936901</v>
      </c>
      <c r="D32" s="80">
        <v>1550</v>
      </c>
      <c r="E32" s="79">
        <v>1540</v>
      </c>
      <c r="F32" s="79">
        <v>1535</v>
      </c>
      <c r="G32" s="79">
        <v>1516</v>
      </c>
      <c r="H32" s="105">
        <v>1512</v>
      </c>
      <c r="I32" s="80">
        <v>38</v>
      </c>
      <c r="J32" s="81">
        <v>2.513227513227513</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0.61888077540194508</v>
      </c>
      <c r="D35" s="80">
        <v>378</v>
      </c>
      <c r="E35" s="79">
        <v>391</v>
      </c>
      <c r="F35" s="79">
        <v>376</v>
      </c>
      <c r="G35" s="79">
        <v>366</v>
      </c>
      <c r="H35" s="105">
        <v>360</v>
      </c>
      <c r="I35" s="80">
        <v>18</v>
      </c>
      <c r="J35" s="81">
        <v>5</v>
      </c>
    </row>
    <row r="36" spans="1:10" ht="24.95" customHeight="1" x14ac:dyDescent="0.2">
      <c r="A36" s="239" t="s">
        <v>165</v>
      </c>
      <c r="B36" s="240" t="s">
        <v>166</v>
      </c>
      <c r="C36" s="78">
        <v>45.104620321556041</v>
      </c>
      <c r="D36" s="80">
        <v>27549</v>
      </c>
      <c r="E36" s="79">
        <v>27947</v>
      </c>
      <c r="F36" s="79">
        <v>27775</v>
      </c>
      <c r="G36" s="79">
        <v>27858</v>
      </c>
      <c r="H36" s="105">
        <v>28065</v>
      </c>
      <c r="I36" s="80">
        <v>-516</v>
      </c>
      <c r="J36" s="81">
        <v>-1.8385889898450027</v>
      </c>
    </row>
    <row r="37" spans="1:10" ht="24.95" customHeight="1" x14ac:dyDescent="0.2">
      <c r="A37" s="241" t="s">
        <v>167</v>
      </c>
      <c r="B37" s="242" t="s">
        <v>168</v>
      </c>
      <c r="C37" s="90">
        <v>54.276498903042011</v>
      </c>
      <c r="D37" s="108">
        <v>33151</v>
      </c>
      <c r="E37" s="109">
        <v>33097</v>
      </c>
      <c r="F37" s="109">
        <v>32606</v>
      </c>
      <c r="G37" s="109">
        <v>32307</v>
      </c>
      <c r="H37" s="110">
        <v>32105</v>
      </c>
      <c r="I37" s="108">
        <v>1046</v>
      </c>
      <c r="J37" s="111">
        <v>3.2580594922909203</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CB710-9DBC-4D10-9A82-33E58A621989}">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61078</v>
      </c>
      <c r="F11" s="248">
        <v>61435</v>
      </c>
      <c r="G11" s="248">
        <v>60757</v>
      </c>
      <c r="H11" s="248">
        <v>60531</v>
      </c>
      <c r="I11" s="249">
        <v>60530</v>
      </c>
      <c r="J11" s="250">
        <v>548</v>
      </c>
      <c r="K11" s="251">
        <v>0.90533619692714351</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18.980647696388225</v>
      </c>
      <c r="E13" s="260">
        <v>11593</v>
      </c>
      <c r="F13" s="261">
        <v>11648</v>
      </c>
      <c r="G13" s="261">
        <v>11655</v>
      </c>
      <c r="H13" s="261">
        <v>11506</v>
      </c>
      <c r="I13" s="262">
        <v>11468</v>
      </c>
      <c r="J13" s="260">
        <v>125</v>
      </c>
      <c r="K13" s="263">
        <v>1.0899895361004535</v>
      </c>
    </row>
    <row r="14" spans="1:255" ht="14.1" customHeight="1" x14ac:dyDescent="0.2">
      <c r="A14" s="256" t="s">
        <v>224</v>
      </c>
      <c r="B14" s="257"/>
      <c r="C14" s="258"/>
      <c r="D14" s="259">
        <v>58.88044795179934</v>
      </c>
      <c r="E14" s="260">
        <v>35963</v>
      </c>
      <c r="F14" s="261">
        <v>36286</v>
      </c>
      <c r="G14" s="261">
        <v>35806</v>
      </c>
      <c r="H14" s="261">
        <v>35805</v>
      </c>
      <c r="I14" s="262">
        <v>35929</v>
      </c>
      <c r="J14" s="260">
        <v>34</v>
      </c>
      <c r="K14" s="263">
        <v>9.463107795930864E-2</v>
      </c>
    </row>
    <row r="15" spans="1:255" ht="14.1" customHeight="1" x14ac:dyDescent="0.2">
      <c r="A15" s="256" t="s">
        <v>225</v>
      </c>
      <c r="B15" s="257"/>
      <c r="C15" s="258"/>
      <c r="D15" s="259">
        <v>13.92154294508661</v>
      </c>
      <c r="E15" s="260">
        <v>8503</v>
      </c>
      <c r="F15" s="261">
        <v>8487</v>
      </c>
      <c r="G15" s="261">
        <v>8305</v>
      </c>
      <c r="H15" s="261">
        <v>8227</v>
      </c>
      <c r="I15" s="262">
        <v>8228</v>
      </c>
      <c r="J15" s="260">
        <v>275</v>
      </c>
      <c r="K15" s="263">
        <v>3.3422459893048129</v>
      </c>
    </row>
    <row r="16" spans="1:255" ht="14.1" customHeight="1" x14ac:dyDescent="0.2">
      <c r="A16" s="256" t="s">
        <v>226</v>
      </c>
      <c r="B16" s="257"/>
      <c r="C16" s="258"/>
      <c r="D16" s="259">
        <v>8.2157241559972487</v>
      </c>
      <c r="E16" s="260">
        <v>5018</v>
      </c>
      <c r="F16" s="261">
        <v>5013</v>
      </c>
      <c r="G16" s="261">
        <v>4989</v>
      </c>
      <c r="H16" s="261">
        <v>4991</v>
      </c>
      <c r="I16" s="262">
        <v>4903</v>
      </c>
      <c r="J16" s="260">
        <v>115</v>
      </c>
      <c r="K16" s="263">
        <v>2.3455027534162758</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7.5526376109237372</v>
      </c>
      <c r="E18" s="261">
        <v>4613</v>
      </c>
      <c r="F18" s="261">
        <v>4692</v>
      </c>
      <c r="G18" s="261">
        <v>4610</v>
      </c>
      <c r="H18" s="261">
        <v>4580</v>
      </c>
      <c r="I18" s="261">
        <v>4594</v>
      </c>
      <c r="J18" s="260">
        <v>19</v>
      </c>
      <c r="K18" s="263">
        <v>0.41358293426208098</v>
      </c>
    </row>
    <row r="19" spans="1:255" ht="14.1" customHeight="1" x14ac:dyDescent="0.2">
      <c r="A19" s="256" t="s">
        <v>229</v>
      </c>
      <c r="B19" s="257"/>
      <c r="C19" s="258"/>
      <c r="D19" s="259">
        <v>13.589181047185566</v>
      </c>
      <c r="E19" s="261">
        <v>8300</v>
      </c>
      <c r="F19" s="261">
        <v>8443</v>
      </c>
      <c r="G19" s="261">
        <v>8276</v>
      </c>
      <c r="H19" s="261">
        <v>8307</v>
      </c>
      <c r="I19" s="261">
        <v>8403</v>
      </c>
      <c r="J19" s="260">
        <v>-103</v>
      </c>
      <c r="K19" s="263">
        <v>-1.2257527073664167</v>
      </c>
    </row>
    <row r="20" spans="1:255" ht="14.1" customHeight="1" x14ac:dyDescent="0.2">
      <c r="A20" s="256" t="s">
        <v>230</v>
      </c>
      <c r="B20" s="257"/>
      <c r="C20" s="258"/>
      <c r="D20" s="259">
        <v>2.5311896263793838</v>
      </c>
      <c r="E20" s="261">
        <v>1546</v>
      </c>
      <c r="F20" s="261">
        <v>1548</v>
      </c>
      <c r="G20" s="261">
        <v>1544</v>
      </c>
      <c r="H20" s="261">
        <v>1556</v>
      </c>
      <c r="I20" s="261">
        <v>1553</v>
      </c>
      <c r="J20" s="260">
        <v>-7</v>
      </c>
      <c r="K20" s="263">
        <v>-0.45074050225370249</v>
      </c>
    </row>
    <row r="21" spans="1:255" ht="14.1" customHeight="1" x14ac:dyDescent="0.2">
      <c r="A21" s="256" t="s">
        <v>231</v>
      </c>
      <c r="B21" s="257"/>
      <c r="C21" s="258"/>
      <c r="D21" s="259">
        <v>27.653164805658339</v>
      </c>
      <c r="E21" s="261">
        <v>16890</v>
      </c>
      <c r="F21" s="261">
        <v>17022</v>
      </c>
      <c r="G21" s="261">
        <v>16681</v>
      </c>
      <c r="H21" s="261">
        <v>16731</v>
      </c>
      <c r="I21" s="261">
        <v>16791</v>
      </c>
      <c r="J21" s="260">
        <v>99</v>
      </c>
      <c r="K21" s="263">
        <v>0.58960157227085941</v>
      </c>
    </row>
    <row r="22" spans="1:255" ht="14.1" customHeight="1" x14ac:dyDescent="0.2">
      <c r="A22" s="256" t="s">
        <v>232</v>
      </c>
      <c r="B22" s="257"/>
      <c r="C22" s="258"/>
      <c r="D22" s="259">
        <v>4.2715871508562824</v>
      </c>
      <c r="E22" s="261">
        <v>2609</v>
      </c>
      <c r="F22" s="261">
        <v>2596</v>
      </c>
      <c r="G22" s="261">
        <v>2573</v>
      </c>
      <c r="H22" s="261">
        <v>2555</v>
      </c>
      <c r="I22" s="261">
        <v>2536</v>
      </c>
      <c r="J22" s="260">
        <v>73</v>
      </c>
      <c r="K22" s="263">
        <v>2.8785488958990535</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0.58286125937326039</v>
      </c>
      <c r="E24" s="260">
        <v>356</v>
      </c>
      <c r="F24" s="261">
        <v>361</v>
      </c>
      <c r="G24" s="261">
        <v>349</v>
      </c>
      <c r="H24" s="261">
        <v>325</v>
      </c>
      <c r="I24" s="262">
        <v>334</v>
      </c>
      <c r="J24" s="260">
        <v>22</v>
      </c>
      <c r="K24" s="263">
        <v>6.5868263473053892</v>
      </c>
    </row>
    <row r="25" spans="1:255" ht="13.5" customHeight="1" x14ac:dyDescent="0.2">
      <c r="A25" s="256" t="s">
        <v>235</v>
      </c>
      <c r="B25" s="257" t="s">
        <v>236</v>
      </c>
      <c r="C25" s="258"/>
      <c r="D25" s="259">
        <v>0.37656766757261206</v>
      </c>
      <c r="E25" s="260">
        <v>230</v>
      </c>
      <c r="F25" s="261">
        <v>235</v>
      </c>
      <c r="G25" s="261">
        <v>228</v>
      </c>
      <c r="H25" s="261">
        <v>212</v>
      </c>
      <c r="I25" s="262">
        <v>216</v>
      </c>
      <c r="J25" s="260">
        <v>14</v>
      </c>
      <c r="K25" s="263">
        <v>6.4814814814814818</v>
      </c>
    </row>
    <row r="26" spans="1:255" ht="13.5" customHeight="1" x14ac:dyDescent="0.2">
      <c r="A26" s="256">
        <v>12</v>
      </c>
      <c r="B26" s="257" t="s">
        <v>237</v>
      </c>
      <c r="C26" s="258"/>
      <c r="D26" s="259">
        <v>0.64998853924489997</v>
      </c>
      <c r="E26" s="260">
        <v>397</v>
      </c>
      <c r="F26" s="261">
        <v>428</v>
      </c>
      <c r="G26" s="261">
        <v>410</v>
      </c>
      <c r="H26" s="261">
        <v>410</v>
      </c>
      <c r="I26" s="262">
        <v>395</v>
      </c>
      <c r="J26" s="260">
        <v>2</v>
      </c>
      <c r="K26" s="263">
        <v>0.50632911392405067</v>
      </c>
    </row>
    <row r="27" spans="1:255" ht="13.5" customHeight="1" x14ac:dyDescent="0.2">
      <c r="A27" s="256">
        <v>21</v>
      </c>
      <c r="B27" s="257" t="s">
        <v>238</v>
      </c>
      <c r="C27" s="258"/>
      <c r="D27" s="259">
        <v>0.68764530600216112</v>
      </c>
      <c r="E27" s="260">
        <v>420</v>
      </c>
      <c r="F27" s="261">
        <v>416</v>
      </c>
      <c r="G27" s="261">
        <v>406</v>
      </c>
      <c r="H27" s="261">
        <v>404</v>
      </c>
      <c r="I27" s="262">
        <v>417</v>
      </c>
      <c r="J27" s="260">
        <v>3</v>
      </c>
      <c r="K27" s="263">
        <v>0.71942446043165464</v>
      </c>
    </row>
    <row r="28" spans="1:255" ht="13.5" customHeight="1" x14ac:dyDescent="0.2">
      <c r="A28" s="256">
        <v>22</v>
      </c>
      <c r="B28" s="257" t="s">
        <v>239</v>
      </c>
      <c r="C28" s="258"/>
      <c r="D28" s="259">
        <v>2.7669537312944104</v>
      </c>
      <c r="E28" s="260">
        <v>1690</v>
      </c>
      <c r="F28" s="261">
        <v>1729</v>
      </c>
      <c r="G28" s="261">
        <v>1750</v>
      </c>
      <c r="H28" s="261">
        <v>1701</v>
      </c>
      <c r="I28" s="262">
        <v>1701</v>
      </c>
      <c r="J28" s="260">
        <v>-11</v>
      </c>
      <c r="K28" s="263">
        <v>-0.64667842445620227</v>
      </c>
    </row>
    <row r="29" spans="1:255" ht="13.5" customHeight="1" x14ac:dyDescent="0.2">
      <c r="A29" s="256">
        <v>23</v>
      </c>
      <c r="B29" s="257" t="s">
        <v>240</v>
      </c>
      <c r="C29" s="258"/>
      <c r="D29" s="259">
        <v>0.87756639051704377</v>
      </c>
      <c r="E29" s="260">
        <v>536</v>
      </c>
      <c r="F29" s="261">
        <v>560</v>
      </c>
      <c r="G29" s="261">
        <v>560</v>
      </c>
      <c r="H29" s="261">
        <v>548</v>
      </c>
      <c r="I29" s="262">
        <v>549</v>
      </c>
      <c r="J29" s="260">
        <v>-13</v>
      </c>
      <c r="K29" s="263">
        <v>-2.3679417122040074</v>
      </c>
    </row>
    <row r="30" spans="1:255" ht="13.5" customHeight="1" x14ac:dyDescent="0.2">
      <c r="A30" s="256">
        <v>24</v>
      </c>
      <c r="B30" s="257" t="s">
        <v>241</v>
      </c>
      <c r="C30" s="258"/>
      <c r="D30" s="259">
        <v>7.9734110481679163</v>
      </c>
      <c r="E30" s="260">
        <v>4870</v>
      </c>
      <c r="F30" s="261">
        <v>4949</v>
      </c>
      <c r="G30" s="261">
        <v>5002</v>
      </c>
      <c r="H30" s="261">
        <v>4992</v>
      </c>
      <c r="I30" s="262">
        <v>5057</v>
      </c>
      <c r="J30" s="260">
        <v>-187</v>
      </c>
      <c r="K30" s="263">
        <v>-3.6978445718805615</v>
      </c>
    </row>
    <row r="31" spans="1:255" ht="13.5" customHeight="1" x14ac:dyDescent="0.2">
      <c r="A31" s="256">
        <v>25</v>
      </c>
      <c r="B31" s="257" t="s">
        <v>242</v>
      </c>
      <c r="C31" s="258"/>
      <c r="D31" s="259">
        <v>8.8853597039850687</v>
      </c>
      <c r="E31" s="260">
        <v>5427</v>
      </c>
      <c r="F31" s="261">
        <v>5427</v>
      </c>
      <c r="G31" s="261">
        <v>5377</v>
      </c>
      <c r="H31" s="261">
        <v>5417</v>
      </c>
      <c r="I31" s="262">
        <v>5453</v>
      </c>
      <c r="J31" s="260">
        <v>-26</v>
      </c>
      <c r="K31" s="263">
        <v>-0.47680176049880801</v>
      </c>
    </row>
    <row r="32" spans="1:255" ht="13.5" customHeight="1" x14ac:dyDescent="0.2">
      <c r="A32" s="256">
        <v>26</v>
      </c>
      <c r="B32" s="257" t="s">
        <v>243</v>
      </c>
      <c r="C32" s="258"/>
      <c r="D32" s="259">
        <v>3.8802842267264808</v>
      </c>
      <c r="E32" s="260">
        <v>2370</v>
      </c>
      <c r="F32" s="261">
        <v>2412</v>
      </c>
      <c r="G32" s="261">
        <v>2342</v>
      </c>
      <c r="H32" s="261">
        <v>2357</v>
      </c>
      <c r="I32" s="262">
        <v>2372</v>
      </c>
      <c r="J32" s="260">
        <v>-2</v>
      </c>
      <c r="K32" s="263">
        <v>-8.4317032040472181E-2</v>
      </c>
    </row>
    <row r="33" spans="1:11" ht="13.5" customHeight="1" x14ac:dyDescent="0.2">
      <c r="A33" s="256">
        <v>27</v>
      </c>
      <c r="B33" s="257" t="s">
        <v>244</v>
      </c>
      <c r="C33" s="258"/>
      <c r="D33" s="259">
        <v>4.7382036085006058</v>
      </c>
      <c r="E33" s="260">
        <v>2894</v>
      </c>
      <c r="F33" s="261">
        <v>2920</v>
      </c>
      <c r="G33" s="261">
        <v>2800</v>
      </c>
      <c r="H33" s="261">
        <v>2813</v>
      </c>
      <c r="I33" s="262">
        <v>2800</v>
      </c>
      <c r="J33" s="260">
        <v>94</v>
      </c>
      <c r="K33" s="263">
        <v>3.3571428571428572</v>
      </c>
    </row>
    <row r="34" spans="1:11" ht="13.5" customHeight="1" x14ac:dyDescent="0.2">
      <c r="A34" s="256">
        <v>28</v>
      </c>
      <c r="B34" s="257" t="s">
        <v>245</v>
      </c>
      <c r="C34" s="258"/>
      <c r="D34" s="259">
        <v>0.81371361210255744</v>
      </c>
      <c r="E34" s="260">
        <v>497</v>
      </c>
      <c r="F34" s="261">
        <v>521</v>
      </c>
      <c r="G34" s="261">
        <v>537</v>
      </c>
      <c r="H34" s="261">
        <v>539</v>
      </c>
      <c r="I34" s="262">
        <v>551</v>
      </c>
      <c r="J34" s="260">
        <v>-54</v>
      </c>
      <c r="K34" s="263">
        <v>-9.8003629764065341</v>
      </c>
    </row>
    <row r="35" spans="1:11" ht="13.5" customHeight="1" x14ac:dyDescent="0.2">
      <c r="A35" s="256">
        <v>29</v>
      </c>
      <c r="B35" s="257" t="s">
        <v>246</v>
      </c>
      <c r="C35" s="258"/>
      <c r="D35" s="259">
        <v>1.5144569239333312</v>
      </c>
      <c r="E35" s="260">
        <v>925</v>
      </c>
      <c r="F35" s="261">
        <v>936</v>
      </c>
      <c r="G35" s="261">
        <v>940</v>
      </c>
      <c r="H35" s="261">
        <v>932</v>
      </c>
      <c r="I35" s="262">
        <v>936</v>
      </c>
      <c r="J35" s="260">
        <v>-11</v>
      </c>
      <c r="K35" s="263">
        <v>-1.1752136752136753</v>
      </c>
    </row>
    <row r="36" spans="1:11" ht="13.5" customHeight="1" x14ac:dyDescent="0.2">
      <c r="A36" s="256" t="s">
        <v>247</v>
      </c>
      <c r="B36" s="257" t="s">
        <v>248</v>
      </c>
      <c r="C36" s="258"/>
      <c r="D36" s="259">
        <v>0.4174989357870264</v>
      </c>
      <c r="E36" s="260">
        <v>255</v>
      </c>
      <c r="F36" s="261">
        <v>255</v>
      </c>
      <c r="G36" s="261">
        <v>254</v>
      </c>
      <c r="H36" s="261">
        <v>259</v>
      </c>
      <c r="I36" s="262">
        <v>259</v>
      </c>
      <c r="J36" s="260">
        <v>-4</v>
      </c>
      <c r="K36" s="263">
        <v>-1.5444015444015444</v>
      </c>
    </row>
    <row r="37" spans="1:11" ht="13.5" customHeight="1" x14ac:dyDescent="0.2">
      <c r="A37" s="256" t="s">
        <v>249</v>
      </c>
      <c r="B37" s="257" t="s">
        <v>250</v>
      </c>
      <c r="C37" s="258"/>
      <c r="D37" s="259">
        <v>1.0314679590032418</v>
      </c>
      <c r="E37" s="260">
        <v>630</v>
      </c>
      <c r="F37" s="261">
        <v>639</v>
      </c>
      <c r="G37" s="261">
        <v>644</v>
      </c>
      <c r="H37" s="261">
        <v>632</v>
      </c>
      <c r="I37" s="262">
        <v>636</v>
      </c>
      <c r="J37" s="260">
        <v>-6</v>
      </c>
      <c r="K37" s="263">
        <v>-0.94339622641509435</v>
      </c>
    </row>
    <row r="38" spans="1:11" ht="13.5" customHeight="1" x14ac:dyDescent="0.2">
      <c r="A38" s="256">
        <v>31</v>
      </c>
      <c r="B38" s="257" t="s">
        <v>251</v>
      </c>
      <c r="C38" s="258"/>
      <c r="D38" s="259">
        <v>0.68437080454500798</v>
      </c>
      <c r="E38" s="260">
        <v>418</v>
      </c>
      <c r="F38" s="261">
        <v>409</v>
      </c>
      <c r="G38" s="261">
        <v>401</v>
      </c>
      <c r="H38" s="261">
        <v>401</v>
      </c>
      <c r="I38" s="262">
        <v>400</v>
      </c>
      <c r="J38" s="260">
        <v>18</v>
      </c>
      <c r="K38" s="263">
        <v>4.5</v>
      </c>
    </row>
    <row r="39" spans="1:11" ht="13.5" customHeight="1" x14ac:dyDescent="0.2">
      <c r="A39" s="256">
        <v>32</v>
      </c>
      <c r="B39" s="257" t="s">
        <v>252</v>
      </c>
      <c r="C39" s="258"/>
      <c r="D39" s="259">
        <v>2.2332099937784471</v>
      </c>
      <c r="E39" s="260">
        <v>1364</v>
      </c>
      <c r="F39" s="261">
        <v>1392</v>
      </c>
      <c r="G39" s="261">
        <v>1394</v>
      </c>
      <c r="H39" s="261">
        <v>1394</v>
      </c>
      <c r="I39" s="262">
        <v>1396</v>
      </c>
      <c r="J39" s="260">
        <v>-32</v>
      </c>
      <c r="K39" s="263">
        <v>-2.2922636103151861</v>
      </c>
    </row>
    <row r="40" spans="1:11" ht="13.5" customHeight="1" x14ac:dyDescent="0.2">
      <c r="A40" s="256">
        <v>33</v>
      </c>
      <c r="B40" s="257" t="s">
        <v>253</v>
      </c>
      <c r="C40" s="258"/>
      <c r="D40" s="259">
        <v>2.3347195389501949</v>
      </c>
      <c r="E40" s="260">
        <v>1426</v>
      </c>
      <c r="F40" s="261">
        <v>1460</v>
      </c>
      <c r="G40" s="261">
        <v>1405</v>
      </c>
      <c r="H40" s="261">
        <v>1374</v>
      </c>
      <c r="I40" s="262">
        <v>1371</v>
      </c>
      <c r="J40" s="260">
        <v>55</v>
      </c>
      <c r="K40" s="263">
        <v>4.0116703136396792</v>
      </c>
    </row>
    <row r="41" spans="1:11" ht="13.5" customHeight="1" x14ac:dyDescent="0.2">
      <c r="A41" s="256">
        <v>34</v>
      </c>
      <c r="B41" s="257" t="s">
        <v>254</v>
      </c>
      <c r="C41" s="258"/>
      <c r="D41" s="259">
        <v>2.3789253086217625</v>
      </c>
      <c r="E41" s="260">
        <v>1453</v>
      </c>
      <c r="F41" s="261">
        <v>1463</v>
      </c>
      <c r="G41" s="261">
        <v>1429</v>
      </c>
      <c r="H41" s="261">
        <v>1414</v>
      </c>
      <c r="I41" s="262">
        <v>1417</v>
      </c>
      <c r="J41" s="260">
        <v>36</v>
      </c>
      <c r="K41" s="263">
        <v>2.5405786873676783</v>
      </c>
    </row>
    <row r="42" spans="1:11" ht="13.5" customHeight="1" x14ac:dyDescent="0.2">
      <c r="A42" s="256">
        <v>41</v>
      </c>
      <c r="B42" s="257" t="s">
        <v>255</v>
      </c>
      <c r="C42" s="258"/>
      <c r="D42" s="259">
        <v>0.36183241101542291</v>
      </c>
      <c r="E42" s="260">
        <v>221</v>
      </c>
      <c r="F42" s="261">
        <v>219</v>
      </c>
      <c r="G42" s="261">
        <v>212</v>
      </c>
      <c r="H42" s="261">
        <v>240</v>
      </c>
      <c r="I42" s="262">
        <v>255</v>
      </c>
      <c r="J42" s="260">
        <v>-34</v>
      </c>
      <c r="K42" s="263">
        <v>-13.333333333333334</v>
      </c>
    </row>
    <row r="43" spans="1:11" ht="13.5" customHeight="1" x14ac:dyDescent="0.2">
      <c r="A43" s="256">
        <v>42</v>
      </c>
      <c r="B43" s="257" t="s">
        <v>256</v>
      </c>
      <c r="C43" s="258"/>
      <c r="D43" s="259">
        <v>0.10314679590032418</v>
      </c>
      <c r="E43" s="552">
        <v>63</v>
      </c>
      <c r="F43" s="554">
        <v>64</v>
      </c>
      <c r="G43" s="554">
        <v>59</v>
      </c>
      <c r="H43" s="554">
        <v>57</v>
      </c>
      <c r="I43" s="556">
        <v>56</v>
      </c>
      <c r="J43" s="260">
        <v>7</v>
      </c>
      <c r="K43" s="263">
        <v>12.5</v>
      </c>
    </row>
    <row r="44" spans="1:11" ht="13.5" customHeight="1" x14ac:dyDescent="0.2">
      <c r="A44" s="256">
        <v>43</v>
      </c>
      <c r="B44" s="257" t="s">
        <v>257</v>
      </c>
      <c r="C44" s="258"/>
      <c r="D44" s="259">
        <v>1.7682307868627001</v>
      </c>
      <c r="E44" s="260">
        <v>1080</v>
      </c>
      <c r="F44" s="261">
        <v>1077</v>
      </c>
      <c r="G44" s="261">
        <v>1049</v>
      </c>
      <c r="H44" s="261">
        <v>1039</v>
      </c>
      <c r="I44" s="262">
        <v>1030</v>
      </c>
      <c r="J44" s="260">
        <v>50</v>
      </c>
      <c r="K44" s="263">
        <v>4.8543689320388346</v>
      </c>
    </row>
    <row r="45" spans="1:11" ht="13.5" customHeight="1" x14ac:dyDescent="0.2">
      <c r="A45" s="256">
        <v>51</v>
      </c>
      <c r="B45" s="257" t="s">
        <v>258</v>
      </c>
      <c r="C45" s="258"/>
      <c r="D45" s="259">
        <v>7.4232948033661872</v>
      </c>
      <c r="E45" s="260">
        <v>4534</v>
      </c>
      <c r="F45" s="261">
        <v>4535</v>
      </c>
      <c r="G45" s="261">
        <v>4493</v>
      </c>
      <c r="H45" s="261">
        <v>4495</v>
      </c>
      <c r="I45" s="262">
        <v>4527</v>
      </c>
      <c r="J45" s="260">
        <v>7</v>
      </c>
      <c r="K45" s="263">
        <v>0.15462778882261985</v>
      </c>
    </row>
    <row r="46" spans="1:11" ht="13.5" customHeight="1" x14ac:dyDescent="0.2">
      <c r="A46" s="256" t="s">
        <v>259</v>
      </c>
      <c r="B46" s="257" t="s">
        <v>260</v>
      </c>
      <c r="C46" s="258"/>
      <c r="D46" s="259">
        <v>6.0758374537476669</v>
      </c>
      <c r="E46" s="260">
        <v>3711</v>
      </c>
      <c r="F46" s="261">
        <v>3709</v>
      </c>
      <c r="G46" s="261">
        <v>3708</v>
      </c>
      <c r="H46" s="261">
        <v>3710</v>
      </c>
      <c r="I46" s="262">
        <v>3737</v>
      </c>
      <c r="J46" s="260">
        <v>-26</v>
      </c>
      <c r="K46" s="263">
        <v>-0.69574525020069578</v>
      </c>
    </row>
    <row r="47" spans="1:11" ht="13.5" customHeight="1" x14ac:dyDescent="0.2">
      <c r="A47" s="256"/>
      <c r="B47" s="257" t="s">
        <v>261</v>
      </c>
      <c r="C47" s="258"/>
      <c r="D47" s="259">
        <v>5.5388192147745503</v>
      </c>
      <c r="E47" s="260">
        <v>3383</v>
      </c>
      <c r="F47" s="261">
        <v>3390</v>
      </c>
      <c r="G47" s="261">
        <v>3404</v>
      </c>
      <c r="H47" s="261">
        <v>3401</v>
      </c>
      <c r="I47" s="262">
        <v>3398</v>
      </c>
      <c r="J47" s="260">
        <v>-15</v>
      </c>
      <c r="K47" s="263">
        <v>-0.44143613890523836</v>
      </c>
    </row>
    <row r="48" spans="1:11" ht="13.5" customHeight="1" x14ac:dyDescent="0.2">
      <c r="A48" s="256">
        <v>52</v>
      </c>
      <c r="B48" s="257" t="s">
        <v>262</v>
      </c>
      <c r="C48" s="258"/>
      <c r="D48" s="259">
        <v>4.3976554569566781</v>
      </c>
      <c r="E48" s="260">
        <v>2686</v>
      </c>
      <c r="F48" s="261">
        <v>2817</v>
      </c>
      <c r="G48" s="261">
        <v>2813</v>
      </c>
      <c r="H48" s="261">
        <v>2818</v>
      </c>
      <c r="I48" s="262">
        <v>2756</v>
      </c>
      <c r="J48" s="260">
        <v>-70</v>
      </c>
      <c r="K48" s="263">
        <v>-2.5399129172714079</v>
      </c>
    </row>
    <row r="49" spans="1:11" ht="13.5" customHeight="1" x14ac:dyDescent="0.2">
      <c r="A49" s="256" t="s">
        <v>263</v>
      </c>
      <c r="B49" s="257" t="s">
        <v>264</v>
      </c>
      <c r="C49" s="258"/>
      <c r="D49" s="259">
        <v>3.7542159206260846</v>
      </c>
      <c r="E49" s="260">
        <v>2293</v>
      </c>
      <c r="F49" s="261">
        <v>2415</v>
      </c>
      <c r="G49" s="261">
        <v>2414</v>
      </c>
      <c r="H49" s="261">
        <v>2410</v>
      </c>
      <c r="I49" s="262">
        <v>2387</v>
      </c>
      <c r="J49" s="260">
        <v>-94</v>
      </c>
      <c r="K49" s="263">
        <v>-3.937997486384583</v>
      </c>
    </row>
    <row r="50" spans="1:11" ht="13.5" customHeight="1" x14ac:dyDescent="0.2">
      <c r="A50" s="256">
        <v>53</v>
      </c>
      <c r="B50" s="257" t="s">
        <v>265</v>
      </c>
      <c r="C50" s="258"/>
      <c r="D50" s="259">
        <v>0.4174989357870264</v>
      </c>
      <c r="E50" s="260">
        <v>255</v>
      </c>
      <c r="F50" s="261">
        <v>242</v>
      </c>
      <c r="G50" s="261">
        <v>250</v>
      </c>
      <c r="H50" s="261">
        <v>243</v>
      </c>
      <c r="I50" s="262">
        <v>248</v>
      </c>
      <c r="J50" s="260">
        <v>7</v>
      </c>
      <c r="K50" s="263">
        <v>2.8225806451612905</v>
      </c>
    </row>
    <row r="51" spans="1:11" ht="13.5" customHeight="1" x14ac:dyDescent="0.2">
      <c r="A51" s="256" t="s">
        <v>266</v>
      </c>
      <c r="B51" s="257" t="s">
        <v>267</v>
      </c>
      <c r="C51" s="258"/>
      <c r="D51" s="259">
        <v>0.40112642850126068</v>
      </c>
      <c r="E51" s="260">
        <v>245</v>
      </c>
      <c r="F51" s="261">
        <v>232</v>
      </c>
      <c r="G51" s="261">
        <v>239</v>
      </c>
      <c r="H51" s="261">
        <v>233</v>
      </c>
      <c r="I51" s="262">
        <v>238</v>
      </c>
      <c r="J51" s="260">
        <v>7</v>
      </c>
      <c r="K51" s="263">
        <v>2.9411764705882355</v>
      </c>
    </row>
    <row r="52" spans="1:11" ht="13.5" customHeight="1" x14ac:dyDescent="0.2">
      <c r="A52" s="256">
        <v>54</v>
      </c>
      <c r="B52" s="257" t="s">
        <v>268</v>
      </c>
      <c r="C52" s="258"/>
      <c r="D52" s="259">
        <v>2.3281705360358886</v>
      </c>
      <c r="E52" s="260">
        <v>1422</v>
      </c>
      <c r="F52" s="261">
        <v>1392</v>
      </c>
      <c r="G52" s="261">
        <v>1343</v>
      </c>
      <c r="H52" s="261">
        <v>1335</v>
      </c>
      <c r="I52" s="262">
        <v>1328</v>
      </c>
      <c r="J52" s="260">
        <v>94</v>
      </c>
      <c r="K52" s="263">
        <v>7.0783132530120483</v>
      </c>
    </row>
    <row r="53" spans="1:11" ht="13.5" customHeight="1" x14ac:dyDescent="0.2">
      <c r="A53" s="256">
        <v>61</v>
      </c>
      <c r="B53" s="257" t="s">
        <v>269</v>
      </c>
      <c r="C53" s="258"/>
      <c r="D53" s="259">
        <v>3.1500704017813286</v>
      </c>
      <c r="E53" s="260">
        <v>1924</v>
      </c>
      <c r="F53" s="261">
        <v>1935</v>
      </c>
      <c r="G53" s="261">
        <v>1917</v>
      </c>
      <c r="H53" s="261">
        <v>1922</v>
      </c>
      <c r="I53" s="262">
        <v>1921</v>
      </c>
      <c r="J53" s="260">
        <v>3</v>
      </c>
      <c r="K53" s="263">
        <v>0.15616866215512754</v>
      </c>
    </row>
    <row r="54" spans="1:11" ht="13.5" customHeight="1" x14ac:dyDescent="0.2">
      <c r="A54" s="256">
        <v>62</v>
      </c>
      <c r="B54" s="257" t="s">
        <v>270</v>
      </c>
      <c r="C54" s="258"/>
      <c r="D54" s="259">
        <v>5.8417105995612166</v>
      </c>
      <c r="E54" s="260">
        <v>3568</v>
      </c>
      <c r="F54" s="261">
        <v>3494</v>
      </c>
      <c r="G54" s="261">
        <v>3485</v>
      </c>
      <c r="H54" s="261">
        <v>3426</v>
      </c>
      <c r="I54" s="262">
        <v>3421</v>
      </c>
      <c r="J54" s="260">
        <v>147</v>
      </c>
      <c r="K54" s="263">
        <v>4.2969891844489911</v>
      </c>
    </row>
    <row r="55" spans="1:11" ht="13.5" customHeight="1" x14ac:dyDescent="0.2">
      <c r="A55" s="256">
        <v>63</v>
      </c>
      <c r="B55" s="257" t="s">
        <v>271</v>
      </c>
      <c r="C55" s="258"/>
      <c r="D55" s="259">
        <v>1.4358688889616555</v>
      </c>
      <c r="E55" s="260">
        <v>877</v>
      </c>
      <c r="F55" s="261">
        <v>883</v>
      </c>
      <c r="G55" s="261">
        <v>871</v>
      </c>
      <c r="H55" s="261">
        <v>853</v>
      </c>
      <c r="I55" s="262">
        <v>856</v>
      </c>
      <c r="J55" s="260">
        <v>21</v>
      </c>
      <c r="K55" s="263">
        <v>2.4532710280373831</v>
      </c>
    </row>
    <row r="56" spans="1:11" ht="13.5" customHeight="1" x14ac:dyDescent="0.2">
      <c r="A56" s="256" t="s">
        <v>272</v>
      </c>
      <c r="B56" s="257" t="s">
        <v>273</v>
      </c>
      <c r="C56" s="258"/>
      <c r="D56" s="259">
        <v>0.34709715445823375</v>
      </c>
      <c r="E56" s="260">
        <v>212</v>
      </c>
      <c r="F56" s="261">
        <v>214</v>
      </c>
      <c r="G56" s="261">
        <v>210</v>
      </c>
      <c r="H56" s="261">
        <v>208</v>
      </c>
      <c r="I56" s="262">
        <v>209</v>
      </c>
      <c r="J56" s="260">
        <v>3</v>
      </c>
      <c r="K56" s="263">
        <v>1.4354066985645932</v>
      </c>
    </row>
    <row r="57" spans="1:11" ht="13.5" customHeight="1" x14ac:dyDescent="0.2">
      <c r="A57" s="256" t="s">
        <v>274</v>
      </c>
      <c r="B57" s="257" t="s">
        <v>275</v>
      </c>
      <c r="C57" s="258"/>
      <c r="D57" s="259">
        <v>0.91358590654572847</v>
      </c>
      <c r="E57" s="260">
        <v>558</v>
      </c>
      <c r="F57" s="261">
        <v>572</v>
      </c>
      <c r="G57" s="261">
        <v>574</v>
      </c>
      <c r="H57" s="261">
        <v>561</v>
      </c>
      <c r="I57" s="262">
        <v>558</v>
      </c>
      <c r="J57" s="260">
        <v>0</v>
      </c>
      <c r="K57" s="263">
        <v>0</v>
      </c>
    </row>
    <row r="58" spans="1:11" ht="13.5" customHeight="1" x14ac:dyDescent="0.2">
      <c r="A58" s="256">
        <v>71</v>
      </c>
      <c r="B58" s="257" t="s">
        <v>276</v>
      </c>
      <c r="C58" s="258"/>
      <c r="D58" s="259">
        <v>9.7874848554307601</v>
      </c>
      <c r="E58" s="260">
        <v>5978</v>
      </c>
      <c r="F58" s="261">
        <v>6019</v>
      </c>
      <c r="G58" s="261">
        <v>5984</v>
      </c>
      <c r="H58" s="261">
        <v>6002</v>
      </c>
      <c r="I58" s="262">
        <v>5974</v>
      </c>
      <c r="J58" s="260">
        <v>4</v>
      </c>
      <c r="K58" s="263">
        <v>6.6956812855708064E-2</v>
      </c>
    </row>
    <row r="59" spans="1:11" ht="13.5" customHeight="1" x14ac:dyDescent="0.2">
      <c r="A59" s="256" t="s">
        <v>277</v>
      </c>
      <c r="B59" s="257" t="s">
        <v>278</v>
      </c>
      <c r="C59" s="258"/>
      <c r="D59" s="259">
        <v>2.9732473230950589</v>
      </c>
      <c r="E59" s="260">
        <v>1816</v>
      </c>
      <c r="F59" s="261">
        <v>1839</v>
      </c>
      <c r="G59" s="261">
        <v>1829</v>
      </c>
      <c r="H59" s="261">
        <v>1835</v>
      </c>
      <c r="I59" s="262">
        <v>1852</v>
      </c>
      <c r="J59" s="260">
        <v>-36</v>
      </c>
      <c r="K59" s="263">
        <v>-1.9438444924406046</v>
      </c>
    </row>
    <row r="60" spans="1:11" ht="13.5" customHeight="1" x14ac:dyDescent="0.2">
      <c r="A60" s="256" t="s">
        <v>279</v>
      </c>
      <c r="B60" s="257" t="s">
        <v>280</v>
      </c>
      <c r="C60" s="258"/>
      <c r="D60" s="259">
        <v>5.7369265529323163</v>
      </c>
      <c r="E60" s="260">
        <v>3504</v>
      </c>
      <c r="F60" s="261">
        <v>3523</v>
      </c>
      <c r="G60" s="261">
        <v>3499</v>
      </c>
      <c r="H60" s="261">
        <v>3515</v>
      </c>
      <c r="I60" s="262">
        <v>3481</v>
      </c>
      <c r="J60" s="260">
        <v>23</v>
      </c>
      <c r="K60" s="263">
        <v>0.66072967538063776</v>
      </c>
    </row>
    <row r="61" spans="1:11" ht="13.5" customHeight="1" x14ac:dyDescent="0.2">
      <c r="A61" s="256">
        <v>72</v>
      </c>
      <c r="B61" s="257" t="s">
        <v>281</v>
      </c>
      <c r="C61" s="258"/>
      <c r="D61" s="259">
        <v>2.8177085038802843</v>
      </c>
      <c r="E61" s="260">
        <v>1721</v>
      </c>
      <c r="F61" s="261">
        <v>1715</v>
      </c>
      <c r="G61" s="261">
        <v>1688</v>
      </c>
      <c r="H61" s="261">
        <v>1694</v>
      </c>
      <c r="I61" s="262">
        <v>1693</v>
      </c>
      <c r="J61" s="260">
        <v>28</v>
      </c>
      <c r="K61" s="263">
        <v>1.6538688718251624</v>
      </c>
    </row>
    <row r="62" spans="1:11" ht="13.5" customHeight="1" x14ac:dyDescent="0.2">
      <c r="A62" s="256" t="s">
        <v>282</v>
      </c>
      <c r="B62" s="257" t="s">
        <v>283</v>
      </c>
      <c r="C62" s="258"/>
      <c r="D62" s="259">
        <v>1.3736533612757458</v>
      </c>
      <c r="E62" s="260">
        <v>839</v>
      </c>
      <c r="F62" s="261">
        <v>833</v>
      </c>
      <c r="G62" s="261">
        <v>812</v>
      </c>
      <c r="H62" s="261">
        <v>821</v>
      </c>
      <c r="I62" s="262">
        <v>830</v>
      </c>
      <c r="J62" s="260">
        <v>9</v>
      </c>
      <c r="K62" s="263">
        <v>1.0843373493975903</v>
      </c>
    </row>
    <row r="63" spans="1:11" ht="13.5" customHeight="1" x14ac:dyDescent="0.2">
      <c r="A63" s="256" t="s">
        <v>284</v>
      </c>
      <c r="B63" s="257" t="s">
        <v>285</v>
      </c>
      <c r="C63" s="258"/>
      <c r="D63" s="259">
        <v>0.97416418350306166</v>
      </c>
      <c r="E63" s="260">
        <v>595</v>
      </c>
      <c r="F63" s="261">
        <v>594</v>
      </c>
      <c r="G63" s="261">
        <v>598</v>
      </c>
      <c r="H63" s="261">
        <v>592</v>
      </c>
      <c r="I63" s="262">
        <v>593</v>
      </c>
      <c r="J63" s="260">
        <v>2</v>
      </c>
      <c r="K63" s="263">
        <v>0.33726812816188873</v>
      </c>
    </row>
    <row r="64" spans="1:11" ht="13.5" customHeight="1" x14ac:dyDescent="0.2">
      <c r="A64" s="256">
        <v>73</v>
      </c>
      <c r="B64" s="257" t="s">
        <v>286</v>
      </c>
      <c r="C64" s="258"/>
      <c r="D64" s="259">
        <v>1.8517305740201055</v>
      </c>
      <c r="E64" s="260">
        <v>1131</v>
      </c>
      <c r="F64" s="261">
        <v>1133</v>
      </c>
      <c r="G64" s="261">
        <v>1115</v>
      </c>
      <c r="H64" s="261">
        <v>1115</v>
      </c>
      <c r="I64" s="262">
        <v>1114</v>
      </c>
      <c r="J64" s="260">
        <v>17</v>
      </c>
      <c r="K64" s="263">
        <v>1.5260323159784561</v>
      </c>
    </row>
    <row r="65" spans="1:11" ht="13.5" customHeight="1" x14ac:dyDescent="0.2">
      <c r="A65" s="256" t="s">
        <v>287</v>
      </c>
      <c r="B65" s="257" t="s">
        <v>288</v>
      </c>
      <c r="C65" s="258"/>
      <c r="D65" s="259">
        <v>1.6077802154621958</v>
      </c>
      <c r="E65" s="260">
        <v>982</v>
      </c>
      <c r="F65" s="261">
        <v>985</v>
      </c>
      <c r="G65" s="261">
        <v>960</v>
      </c>
      <c r="H65" s="261">
        <v>960</v>
      </c>
      <c r="I65" s="262">
        <v>959</v>
      </c>
      <c r="J65" s="260">
        <v>23</v>
      </c>
      <c r="K65" s="263">
        <v>2.3983315954118876</v>
      </c>
    </row>
    <row r="66" spans="1:11" ht="13.5" customHeight="1" x14ac:dyDescent="0.2">
      <c r="A66" s="256">
        <v>81</v>
      </c>
      <c r="B66" s="257" t="s">
        <v>289</v>
      </c>
      <c r="C66" s="258"/>
      <c r="D66" s="259">
        <v>6.1838960018337206</v>
      </c>
      <c r="E66" s="260">
        <v>3777</v>
      </c>
      <c r="F66" s="261">
        <v>3742</v>
      </c>
      <c r="G66" s="261">
        <v>3641</v>
      </c>
      <c r="H66" s="261">
        <v>3636</v>
      </c>
      <c r="I66" s="262">
        <v>3582</v>
      </c>
      <c r="J66" s="260">
        <v>195</v>
      </c>
      <c r="K66" s="263">
        <v>5.4438860971524292</v>
      </c>
    </row>
    <row r="67" spans="1:11" ht="13.5" customHeight="1" x14ac:dyDescent="0.2">
      <c r="A67" s="256" t="s">
        <v>290</v>
      </c>
      <c r="B67" s="257" t="s">
        <v>291</v>
      </c>
      <c r="C67" s="258"/>
      <c r="D67" s="259">
        <v>2.0416516585349882</v>
      </c>
      <c r="E67" s="260">
        <v>1247</v>
      </c>
      <c r="F67" s="261">
        <v>1266</v>
      </c>
      <c r="G67" s="261">
        <v>1230</v>
      </c>
      <c r="H67" s="261">
        <v>1237</v>
      </c>
      <c r="I67" s="262">
        <v>1225</v>
      </c>
      <c r="J67" s="260">
        <v>22</v>
      </c>
      <c r="K67" s="263">
        <v>1.7959183673469388</v>
      </c>
    </row>
    <row r="68" spans="1:11" ht="13.5" customHeight="1" x14ac:dyDescent="0.2">
      <c r="A68" s="256" t="s">
        <v>292</v>
      </c>
      <c r="B68" s="257" t="s">
        <v>293</v>
      </c>
      <c r="C68" s="268"/>
      <c r="D68" s="259">
        <v>2.2741412619928614</v>
      </c>
      <c r="E68" s="260">
        <v>1389</v>
      </c>
      <c r="F68" s="261">
        <v>1359</v>
      </c>
      <c r="G68" s="261">
        <v>1316</v>
      </c>
      <c r="H68" s="261">
        <v>1308</v>
      </c>
      <c r="I68" s="262">
        <v>1287</v>
      </c>
      <c r="J68" s="260">
        <v>102</v>
      </c>
      <c r="K68" s="263">
        <v>7.9254079254079253</v>
      </c>
    </row>
    <row r="69" spans="1:11" ht="13.5" customHeight="1" x14ac:dyDescent="0.2">
      <c r="A69" s="256" t="s">
        <v>294</v>
      </c>
      <c r="B69" s="257" t="s">
        <v>295</v>
      </c>
      <c r="C69" s="258"/>
      <c r="D69" s="259">
        <v>0.6123317724876387</v>
      </c>
      <c r="E69" s="260">
        <v>374</v>
      </c>
      <c r="F69" s="261">
        <v>368</v>
      </c>
      <c r="G69" s="261">
        <v>357</v>
      </c>
      <c r="H69" s="261">
        <v>355</v>
      </c>
      <c r="I69" s="262">
        <v>346</v>
      </c>
      <c r="J69" s="260">
        <v>28</v>
      </c>
      <c r="K69" s="263">
        <v>8.0924855491329488</v>
      </c>
    </row>
    <row r="70" spans="1:11" ht="13.5" customHeight="1" x14ac:dyDescent="0.2">
      <c r="A70" s="256" t="s">
        <v>296</v>
      </c>
      <c r="B70" s="257" t="s">
        <v>297</v>
      </c>
      <c r="C70" s="258"/>
      <c r="D70" s="259">
        <v>0.69255705818789093</v>
      </c>
      <c r="E70" s="260">
        <v>423</v>
      </c>
      <c r="F70" s="261">
        <v>409</v>
      </c>
      <c r="G70" s="261">
        <v>412</v>
      </c>
      <c r="H70" s="261">
        <v>410</v>
      </c>
      <c r="I70" s="262">
        <v>405</v>
      </c>
      <c r="J70" s="260">
        <v>18</v>
      </c>
      <c r="K70" s="263">
        <v>4.4444444444444446</v>
      </c>
    </row>
    <row r="71" spans="1:11" ht="13.5" customHeight="1" x14ac:dyDescent="0.2">
      <c r="A71" s="256">
        <v>82</v>
      </c>
      <c r="B71" s="257" t="s">
        <v>298</v>
      </c>
      <c r="C71" s="258"/>
      <c r="D71" s="259">
        <v>2.9175807983234554</v>
      </c>
      <c r="E71" s="260">
        <v>1782</v>
      </c>
      <c r="F71" s="261">
        <v>1794</v>
      </c>
      <c r="G71" s="261">
        <v>1800</v>
      </c>
      <c r="H71" s="261">
        <v>1784</v>
      </c>
      <c r="I71" s="262">
        <v>1786</v>
      </c>
      <c r="J71" s="260">
        <v>-4</v>
      </c>
      <c r="K71" s="263">
        <v>-0.22396416573348266</v>
      </c>
    </row>
    <row r="72" spans="1:11" ht="13.5" customHeight="1" x14ac:dyDescent="0.2">
      <c r="A72" s="256" t="s">
        <v>299</v>
      </c>
      <c r="B72" s="269" t="s">
        <v>547</v>
      </c>
      <c r="C72" s="258"/>
      <c r="D72" s="259">
        <v>2.2479452503356363</v>
      </c>
      <c r="E72" s="260">
        <v>1373</v>
      </c>
      <c r="F72" s="261">
        <v>1377</v>
      </c>
      <c r="G72" s="261">
        <v>1391</v>
      </c>
      <c r="H72" s="261">
        <v>1384</v>
      </c>
      <c r="I72" s="262">
        <v>1380</v>
      </c>
      <c r="J72" s="260">
        <v>-7</v>
      </c>
      <c r="K72" s="263">
        <v>-0.50724637681159424</v>
      </c>
    </row>
    <row r="73" spans="1:11" ht="13.5" customHeight="1" x14ac:dyDescent="0.2">
      <c r="A73" s="256" t="s">
        <v>300</v>
      </c>
      <c r="B73" s="257" t="s">
        <v>301</v>
      </c>
      <c r="C73" s="258"/>
      <c r="D73" s="259">
        <v>0.33563639935819772</v>
      </c>
      <c r="E73" s="260">
        <v>205</v>
      </c>
      <c r="F73" s="261">
        <v>214</v>
      </c>
      <c r="G73" s="261">
        <v>207</v>
      </c>
      <c r="H73" s="261">
        <v>201</v>
      </c>
      <c r="I73" s="262">
        <v>206</v>
      </c>
      <c r="J73" s="260">
        <v>-1</v>
      </c>
      <c r="K73" s="263">
        <v>-0.4854368932038835</v>
      </c>
    </row>
    <row r="74" spans="1:11" ht="13.5" customHeight="1" x14ac:dyDescent="0.2">
      <c r="A74" s="256">
        <v>83</v>
      </c>
      <c r="B74" s="257" t="s">
        <v>302</v>
      </c>
      <c r="C74" s="258"/>
      <c r="D74" s="259">
        <v>6.1249549756049637</v>
      </c>
      <c r="E74" s="260">
        <v>3741</v>
      </c>
      <c r="F74" s="261">
        <v>3729</v>
      </c>
      <c r="G74" s="261">
        <v>3629</v>
      </c>
      <c r="H74" s="261">
        <v>3537</v>
      </c>
      <c r="I74" s="262">
        <v>3586</v>
      </c>
      <c r="J74" s="260">
        <v>155</v>
      </c>
      <c r="K74" s="263">
        <v>4.3223647518126045</v>
      </c>
    </row>
    <row r="75" spans="1:11" ht="13.5" customHeight="1" x14ac:dyDescent="0.2">
      <c r="A75" s="256" t="s">
        <v>303</v>
      </c>
      <c r="B75" s="257" t="s">
        <v>304</v>
      </c>
      <c r="C75" s="258"/>
      <c r="D75" s="259">
        <v>5.1720750515733975</v>
      </c>
      <c r="E75" s="260">
        <v>3159</v>
      </c>
      <c r="F75" s="261">
        <v>3142</v>
      </c>
      <c r="G75" s="261">
        <v>3050</v>
      </c>
      <c r="H75" s="261">
        <v>2970</v>
      </c>
      <c r="I75" s="262">
        <v>3012</v>
      </c>
      <c r="J75" s="260">
        <v>147</v>
      </c>
      <c r="K75" s="263">
        <v>4.8804780876494025</v>
      </c>
    </row>
    <row r="76" spans="1:11" ht="13.5" customHeight="1" x14ac:dyDescent="0.2">
      <c r="A76" s="256"/>
      <c r="B76" s="257" t="s">
        <v>305</v>
      </c>
      <c r="C76" s="258"/>
      <c r="D76" s="259">
        <v>4.0767543141556697</v>
      </c>
      <c r="E76" s="260">
        <v>2490</v>
      </c>
      <c r="F76" s="261">
        <v>2478</v>
      </c>
      <c r="G76" s="261">
        <v>2408</v>
      </c>
      <c r="H76" s="261">
        <v>2339</v>
      </c>
      <c r="I76" s="262">
        <v>2390</v>
      </c>
      <c r="J76" s="260">
        <v>100</v>
      </c>
      <c r="K76" s="263">
        <v>4.1841004184100417</v>
      </c>
    </row>
    <row r="77" spans="1:11" ht="13.5" customHeight="1" x14ac:dyDescent="0.2">
      <c r="A77" s="256">
        <v>84</v>
      </c>
      <c r="B77" s="257" t="s">
        <v>306</v>
      </c>
      <c r="C77" s="258"/>
      <c r="D77" s="259">
        <v>1.0069091980745932</v>
      </c>
      <c r="E77" s="260">
        <v>615</v>
      </c>
      <c r="F77" s="261">
        <v>616</v>
      </c>
      <c r="G77" s="261">
        <v>664</v>
      </c>
      <c r="H77" s="261">
        <v>662</v>
      </c>
      <c r="I77" s="262">
        <v>600</v>
      </c>
      <c r="J77" s="260">
        <v>15</v>
      </c>
      <c r="K77" s="263">
        <v>2.5</v>
      </c>
    </row>
    <row r="78" spans="1:11" ht="13.5" customHeight="1" x14ac:dyDescent="0.2">
      <c r="A78" s="256" t="s">
        <v>307</v>
      </c>
      <c r="B78" s="257" t="s">
        <v>308</v>
      </c>
      <c r="C78" s="258"/>
      <c r="D78" s="259">
        <v>0.24231310782933299</v>
      </c>
      <c r="E78" s="260">
        <v>148</v>
      </c>
      <c r="F78" s="261">
        <v>147</v>
      </c>
      <c r="G78" s="261">
        <v>154</v>
      </c>
      <c r="H78" s="261">
        <v>153</v>
      </c>
      <c r="I78" s="262">
        <v>147</v>
      </c>
      <c r="J78" s="260">
        <v>1</v>
      </c>
      <c r="K78" s="263">
        <v>0.68027210884353739</v>
      </c>
    </row>
    <row r="79" spans="1:11" ht="13.5" customHeight="1" x14ac:dyDescent="0.2">
      <c r="A79" s="256" t="s">
        <v>309</v>
      </c>
      <c r="B79" s="257" t="s">
        <v>310</v>
      </c>
      <c r="C79" s="258"/>
      <c r="D79" s="259">
        <v>0.20301909034349519</v>
      </c>
      <c r="E79" s="260">
        <v>124</v>
      </c>
      <c r="F79" s="261">
        <v>125</v>
      </c>
      <c r="G79" s="261">
        <v>122</v>
      </c>
      <c r="H79" s="261">
        <v>123</v>
      </c>
      <c r="I79" s="262">
        <v>120</v>
      </c>
      <c r="J79" s="260">
        <v>4</v>
      </c>
      <c r="K79" s="263">
        <v>3.3333333333333335</v>
      </c>
    </row>
    <row r="80" spans="1:11" s="113" customFormat="1" ht="13.5" customHeight="1" x14ac:dyDescent="0.15">
      <c r="A80" s="256" t="s">
        <v>311</v>
      </c>
      <c r="B80" s="257" t="s">
        <v>312</v>
      </c>
      <c r="C80" s="258"/>
      <c r="D80" s="259" t="s">
        <v>546</v>
      </c>
      <c r="E80" s="260" t="s">
        <v>546</v>
      </c>
      <c r="F80" s="554">
        <v>3</v>
      </c>
      <c r="G80" s="554">
        <v>3</v>
      </c>
      <c r="H80" s="261" t="s">
        <v>546</v>
      </c>
      <c r="I80" s="556">
        <v>3</v>
      </c>
      <c r="J80" s="260" t="s">
        <v>546</v>
      </c>
      <c r="K80" s="263" t="s">
        <v>546</v>
      </c>
    </row>
    <row r="81" spans="1:11" s="113" customFormat="1" ht="13.5" customHeight="1" x14ac:dyDescent="0.15">
      <c r="A81" s="256">
        <v>91</v>
      </c>
      <c r="B81" s="257" t="s">
        <v>313</v>
      </c>
      <c r="C81" s="258"/>
      <c r="D81" s="259">
        <v>4.0931268214414354E-2</v>
      </c>
      <c r="E81" s="552">
        <v>25</v>
      </c>
      <c r="F81" s="554">
        <v>23</v>
      </c>
      <c r="G81" s="554">
        <v>22</v>
      </c>
      <c r="H81" s="554">
        <v>20</v>
      </c>
      <c r="I81" s="556">
        <v>24</v>
      </c>
      <c r="J81" s="260">
        <v>1</v>
      </c>
      <c r="K81" s="263">
        <v>4.166666666666667</v>
      </c>
    </row>
    <row r="82" spans="1:11" s="86" customFormat="1" ht="13.5" customHeight="1" x14ac:dyDescent="0.2">
      <c r="A82" s="256">
        <v>92</v>
      </c>
      <c r="B82" s="257" t="s">
        <v>314</v>
      </c>
      <c r="C82" s="258"/>
      <c r="D82" s="259">
        <v>0.72202757130226924</v>
      </c>
      <c r="E82" s="260">
        <v>441</v>
      </c>
      <c r="F82" s="261">
        <v>420</v>
      </c>
      <c r="G82" s="261">
        <v>415</v>
      </c>
      <c r="H82" s="261">
        <v>415</v>
      </c>
      <c r="I82" s="262">
        <v>405</v>
      </c>
      <c r="J82" s="260">
        <v>36</v>
      </c>
      <c r="K82" s="263">
        <v>8.8888888888888893</v>
      </c>
    </row>
    <row r="83" spans="1:11" s="113" customFormat="1" ht="13.5" customHeight="1" x14ac:dyDescent="0.15">
      <c r="A83" s="256">
        <v>93</v>
      </c>
      <c r="B83" s="257" t="s">
        <v>315</v>
      </c>
      <c r="C83" s="258"/>
      <c r="D83" s="259">
        <v>0.13261730901470251</v>
      </c>
      <c r="E83" s="552">
        <v>81</v>
      </c>
      <c r="F83" s="554">
        <v>87</v>
      </c>
      <c r="G83" s="554">
        <v>88</v>
      </c>
      <c r="H83" s="554">
        <v>90</v>
      </c>
      <c r="I83" s="556">
        <v>88</v>
      </c>
      <c r="J83" s="260">
        <v>-7</v>
      </c>
      <c r="K83" s="263">
        <v>-7.9545454545454541</v>
      </c>
    </row>
    <row r="84" spans="1:11" s="86" customFormat="1" ht="13.5" customHeight="1" x14ac:dyDescent="0.2">
      <c r="A84" s="256">
        <v>94</v>
      </c>
      <c r="B84" s="257" t="s">
        <v>316</v>
      </c>
      <c r="C84" s="258"/>
      <c r="D84" s="259">
        <v>0.13098005828612594</v>
      </c>
      <c r="E84" s="552">
        <v>80</v>
      </c>
      <c r="F84" s="554">
        <v>82</v>
      </c>
      <c r="G84" s="554">
        <v>77</v>
      </c>
      <c r="H84" s="554">
        <v>86</v>
      </c>
      <c r="I84" s="556">
        <v>86</v>
      </c>
      <c r="J84" s="260">
        <v>-6</v>
      </c>
      <c r="K84" s="263">
        <v>-6.9767441860465116</v>
      </c>
    </row>
    <row r="85" spans="1:11" s="86" customFormat="1" ht="13.5" customHeight="1" x14ac:dyDescent="0.2">
      <c r="A85" s="270" t="s">
        <v>317</v>
      </c>
      <c r="B85" s="271" t="s">
        <v>318</v>
      </c>
      <c r="C85" s="272"/>
      <c r="D85" s="273">
        <v>5.4029274043026952E-2</v>
      </c>
      <c r="E85" s="553">
        <v>33</v>
      </c>
      <c r="F85" s="555">
        <v>34</v>
      </c>
      <c r="G85" s="555">
        <v>40</v>
      </c>
      <c r="H85" s="555">
        <v>41</v>
      </c>
      <c r="I85" s="557">
        <v>45</v>
      </c>
      <c r="J85" s="274">
        <v>-12</v>
      </c>
      <c r="K85" s="551">
        <v>-26.666666666666668</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2026-06-18T02:09:00Z</dcterms:created>
  <dcterms:modified xsi:type="dcterms:W3CDTF">2026-06-18T02:12:25Z</dcterms:modified>
</cp:coreProperties>
</file>