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76E79AAD-A832-408E-A065-8EB611943FA4}" xr6:coauthVersionLast="47" xr6:coauthVersionMax="47" xr10:uidLastSave="{00000000-0000-0000-0000-000000000000}"/>
  <bookViews>
    <workbookView xWindow="1410" yWindow="3225" windowWidth="21600" windowHeight="11385" xr2:uid="{15059E4E-150B-479F-9070-6F450E6C8D4A}"/>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6" i="25"/>
  <c r="B36" i="25"/>
  <c r="C35" i="25"/>
  <c r="B35" i="25"/>
  <c r="C34" i="25"/>
  <c r="B34" i="25"/>
  <c r="C33" i="25"/>
  <c r="B33" i="25"/>
  <c r="C32" i="25"/>
  <c r="B32" i="25"/>
  <c r="C31" i="25"/>
  <c r="B31"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C30" i="25"/>
  <c r="C29" i="25"/>
  <c r="B30" i="25"/>
  <c r="B29"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<sst xmlns="http://schemas.openxmlformats.org/spreadsheetml/2006/main" count="1773" uniqueCount="554">
  <si>
    <t>Impressum</t>
  </si>
  <si>
    <t>Produktlinie/Reihe:</t>
  </si>
  <si>
    <t>Tabellen</t>
  </si>
  <si>
    <t>Produkt-ID:</t>
  </si>
  <si>
    <t>Titel:</t>
  </si>
  <si>
    <t>Regionalreport über Beschäftigte (Quartalszahlen)</t>
  </si>
  <si>
    <t>Region:</t>
  </si>
  <si>
    <t>Alzey-Worms (07331)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</si>
  <si>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</si>
  <si>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</si>
  <si>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</si>
  <si>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</si>
  <si>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</si>
  <si>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</si>
  <si>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</si>
  <si>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</si>
  <si>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</si>
  <si>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</si>
  <si>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</si>
  <si>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</si>
  <si>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</si>
  <si>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</si>
  <si>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</si>
  <si>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</si>
  <si>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</si>
  <si>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</si>
  <si>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</si>
  <si>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</si>
  <si>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</si>
  <si>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Internet:</t>
  </si>
  <si>
    <t>https://statistik.arbeitsagentur.de</t>
  </si>
  <si>
    <t>Zitierhinweis:</t>
  </si>
  <si>
    <t>Statistik der Bundesagentur für Arbeit,</t>
  </si>
  <si>
    <t>Tabellen, Regionalreport über Beschäftigte (Quartalszahlen), Frankfurt a.M.,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</si>
  <si>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</si>
  <si>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</si>
  <si>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</si>
  <si>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</si>
  <si>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</si>
  <si>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</si>
  <si>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</si>
  <si>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</si>
  <si>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</si>
  <si>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</si>
  <si>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</si>
  <si>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</si>
  <si>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</si>
  <si>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</si>
  <si>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</si>
  <si>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</si>
  <si>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</si>
  <si>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</si>
  <si>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</si>
  <si>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</si>
  <si>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</si>
  <si>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</si>
  <si>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</si>
  <si>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</si>
  <si>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</si>
  <si>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</si>
  <si>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</si>
  <si>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</si>
  <si>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</si>
  <si>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</si>
  <si>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</si>
  <si>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</si>
  <si>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</si>
  <si>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</si>
  <si>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</si>
  <si>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</si>
  <si>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</si>
  <si>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</si>
  <si>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</si>
  <si>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</si>
  <si>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</si>
  <si>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</si>
  <si>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</si>
  <si>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</si>
  <si>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</si>
  <si>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</si>
  <si>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</si>
  <si>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</si>
  <si>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</si>
  <si>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</si>
  <si>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Alzey-Worms (07331);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</si>
  <si>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</si>
  <si>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</si>
  <si>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</si>
  <si>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</si>
  <si>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</si>
  <si>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</si>
  <si>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</si>
  <si>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</si>
  <si>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</si>
  <si>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</si>
  <si>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</si>
  <si>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</si>
  <si>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</si>
  <si>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</si>
  <si>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</si>
  <si>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</si>
  <si>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</si>
  <si>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</si>
  <si>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</si>
  <si>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</si>
  <si>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</si>
  <si>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</si>
  <si>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</si>
  <si>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</si>
  <si>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</si>
  <si>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</si>
  <si>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</si>
  <si>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</si>
  <si>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</si>
  <si>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</si>
  <si>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</si>
  <si>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</si>
  <si>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</si>
  <si>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</si>
  <si>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</si>
  <si>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</si>
  <si>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Rheinland-Pfalz</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</si>
  <si>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</si>
  <si>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</si>
  <si>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</si>
  <si>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</si>
  <si>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</si>
  <si>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</si>
  <si>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</si>
  <si>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</si>
  <si>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</si>
  <si>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</si>
  <si>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</si>
  <si>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</si>
  <si>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</si>
  <si>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</si>
  <si>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</si>
  <si>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</si>
  <si>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</si>
  <si>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</si>
  <si>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</si>
  <si>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</si>
  <si>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</si>
  <si>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</si>
  <si>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</si>
  <si>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</si>
  <si>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</si>
  <si>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</si>
  <si>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</si>
  <si>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</si>
  <si>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</si>
  <si>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</si>
  <si>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</si>
  <si>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</si>
  <si>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</si>
  <si>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</si>
  <si>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</si>
  <si>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</si>
  <si>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</si>
  <si>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</si>
  <si>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</si>
  <si>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</si>
  <si>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</si>
  <si>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</si>
  <si>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</si>
  <si>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</si>
  <si>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</si>
  <si>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</si>
  <si>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</si>
  <si>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</si>
  <si>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</si>
  <si>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</si>
  <si>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</si>
  <si>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</si>
  <si>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</si>
  <si>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</si>
  <si>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</si>
  <si>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Alzey-Worms (07331)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</si>
  <si>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</si>
  <si>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</si>
  <si>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</si>
  <si>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</si>
  <si>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</si>
  <si>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</si>
  <si>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</si>
  <si>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</si>
  <si>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</si>
  <si>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</si>
  <si>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</si>
  <si>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</si>
  <si>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</si>
  <si>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</si>
  <si>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</si>
  <si>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</si>
  <si>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</si>
  <si>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</si>
  <si>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</si>
  <si>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</si>
  <si>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</si>
  <si>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</si>
  <si>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</si>
  <si>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</si>
  <si>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</si>
  <si>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</si>
  <si>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</si>
  <si>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</si>
  <si>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</si>
  <si>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</si>
  <si>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</si>
  <si>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</si>
  <si>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</si>
  <si>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</si>
  <si>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</si>
  <si>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</si>
  <si>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</si>
  <si>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</si>
  <si>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</si>
  <si>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</si>
  <si>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</si>
  <si>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</si>
  <si>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</si>
  <si>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</si>
  <si>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</si>
  <si>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</si>
  <si>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</si>
  <si>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</si>
  <si>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</si>
  <si>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</si>
  <si>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</si>
  <si>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</si>
  <si>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</si>
  <si>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</si>
  <si>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</si>
  <si>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</si>
  <si>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</si>
  <si>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</si>
  <si>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</si>
  <si>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</si>
  <si>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</si>
  <si>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</si>
  <si>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</si>
  <si>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</si>
  <si>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</si>
  <si>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</si>
  <si>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</si>
  <si>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</si>
  <si>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</si>
  <si>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</si>
  <si>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</si>
  <si>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</si>
  <si>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</si>
  <si>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</si>
  <si>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</si>
  <si>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</si>
  <si>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</si>
  <si>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</si>
  <si>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</si>
  <si>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</si>
  <si>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</si>
  <si>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</si>
  <si>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</si>
  <si>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</si>
  <si>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</si>
  <si>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</si>
  <si>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</si>
  <si>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</si>
  <si>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</si>
  <si>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</si>
  <si>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</si>
  <si>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</si>
  <si>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</si>
  <si>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</si>
  <si>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</si>
  <si>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</si>
  <si>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</si>
  <si>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</si>
  <si>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</si>
  <si>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</si>
  <si>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</si>
  <si>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</si>
  <si>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</si>
  <si>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</si>
  <si>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</si>
  <si>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</si>
  <si>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</si>
  <si>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</si>
  <si>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</si>
  <si>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</si>
  <si>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</si>
  <si>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</si>
  <si>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</si>
  <si>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</si>
  <si>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</si>
  <si>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</si>
  <si>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</si>
  <si>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</si>
  <si>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</si>
  <si>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</si>
  <si>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</si>
  <si>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</si>
  <si>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</si>
  <si>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</si>
  <si>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</si>
  <si>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</si>
  <si>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</si>
  <si>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</si>
  <si>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</si>
  <si>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</si>
  <si>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</si>
  <si>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</si>
  <si>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</si>
  <si>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</si>
  <si>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</si>
  <si>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</si>
  <si>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</si>
  <si>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</si>
  <si>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</si>
  <si>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</si>
  <si>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</si>
  <si>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</si>
  <si>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</si>
  <si>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</si>
  <si>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</si>
  <si>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</si>
  <si>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</si>
  <si>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</si>
  <si>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</si>
  <si>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</si>
  <si>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</si>
  <si>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</si>
  <si>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</si>
  <si>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</si>
  <si>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</si>
  <si>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</si>
  <si>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</si>
  <si>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</si>
  <si>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</si>
  <si>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</si>
  <si>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</si>
  <si>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</si>
  <si>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</si>
  <si>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</si>
  <si>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</si>
  <si>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</si>
  <si>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</si>
  <si>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</si>
  <si>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</si>
  <si>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</si>
  <si>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</si>
  <si>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</si>
  <si>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</si>
  <si>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</si>
  <si>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</si>
  <si>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</si>
  <si>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</si>
  <si>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</si>
  <si>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</si>
  <si>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</si>
  <si>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</si>
  <si>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</si>
  <si>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</si>
  <si>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</si>
  <si>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</si>
  <si>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</si>
  <si>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</si>
  <si>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</si>
  <si>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</si>
  <si>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</si>
  <si>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</si>
  <si>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</si>
  <si>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</si>
  <si>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</si>
  <si>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</si>
  <si>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</si>
  <si>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Alzey-Worms (07331);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</si>
  <si>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</si>
  <si>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</si>
  <si>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</si>
  <si>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</si>
  <si>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</si>
  <si>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</si>
  <si>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</si>
  <si>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</si>
  <si>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</si>
  <si>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</si>
  <si>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</si>
  <si>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</si>
  <si>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</si>
  <si>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</si>
  <si>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</si>
  <si>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</si>
  <si>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</si>
  <si>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</si>
  <si>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</si>
  <si>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</si>
  <si>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</si>
  <si>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</si>
  <si>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</si>
  <si>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</si>
  <si>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</si>
  <si>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</si>
  <si>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</si>
  <si>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</si>
  <si>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</si>
  <si>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</si>
  <si>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</si>
  <si>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</si>
  <si>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</si>
  <si>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</si>
  <si>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</si>
  <si>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</si>
  <si>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</si>
  <si>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</si>
  <si>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</si>
  <si>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</si>
  <si>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</si>
  <si>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</si>
  <si>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</si>
  <si>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</si>
  <si>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</si>
  <si>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</si>
  <si>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</si>
  <si>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</si>
  <si>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</si>
  <si>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</si>
  <si>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</si>
  <si>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</si>
  <si>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</si>
  <si>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</si>
  <si>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</si>
  <si>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</si>
  <si>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</si>
  <si>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</si>
  <si>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</si>
  <si>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</si>
  <si>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</si>
  <si>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</si>
  <si>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</si>
  <si>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</si>
  <si>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</si>
  <si>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</si>
  <si>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</si>
  <si>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</si>
  <si>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</si>
  <si>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</si>
  <si>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</si>
  <si>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</si>
  <si>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</si>
  <si>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</si>
  <si>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</si>
  <si>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</si>
  <si>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</si>
  <si>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</si>
  <si>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</si>
  <si>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</si>
  <si>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</si>
  <si>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</si>
  <si>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</si>
  <si>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</si>
  <si>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</si>
  <si>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</si>
  <si>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</si>
  <si>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</si>
  <si>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</si>
  <si>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</si>
  <si>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</si>
  <si>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</si>
  <si>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</si>
  <si>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</si>
  <si>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</si>
  <si>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</si>
  <si>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</si>
  <si>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</si>
  <si>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</si>
  <si>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</si>
  <si>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</si>
  <si>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</si>
  <si>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</si>
  <si>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</si>
  <si>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</si>
  <si>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</si>
  <si>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</si>
  <si>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</si>
  <si>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</si>
  <si>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</si>
  <si>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</si>
  <si>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</si>
  <si>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</si>
  <si>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</si>
  <si>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</si>
  <si>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</si>
  <si>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</si>
  <si>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</si>
  <si>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</si>
  <si>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</si>
  <si>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</si>
  <si>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</si>
  <si>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</si>
  <si>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</si>
  <si>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</si>
  <si>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</si>
  <si>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</si>
  <si>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</si>
  <si>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</si>
  <si>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</si>
  <si>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</si>
  <si>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</si>
  <si>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</si>
  <si>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</si>
  <si>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</si>
  <si>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</si>
  <si>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</si>
  <si>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</si>
  <si>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</si>
  <si>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</si>
  <si>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</si>
  <si>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</si>
  <si>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</si>
  <si>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</si>
  <si>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</si>
  <si>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</si>
  <si>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</si>
  <si>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</si>
  <si>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</si>
  <si>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</si>
  <si>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</si>
  <si>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</si>
  <si>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</si>
  <si>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</si>
  <si>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</si>
  <si>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</si>
  <si>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</si>
  <si>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</si>
  <si>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</si>
  <si>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</si>
  <si>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</si>
  <si>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</si>
  <si>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</si>
  <si>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</si>
  <si>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</si>
  <si>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</si>
  <si>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</si>
  <si>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</si>
  <si>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</si>
  <si>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</si>
  <si>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</si>
  <si>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</si>
  <si>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.X</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</si>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</sst>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6">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17" xfId="0" applyNumberFormat="1" applyFont="1" applyBorder="1" applyAlignment="1">
      <alignment horizontal="right" vertical="center"/>
    </xf>
    <xf numFmtId="179" fontId="19" fillId="0" borderId="3" xfId="0" applyNumberFormat="1" applyFont="1" applyBorder="1" applyAlignment="1">
      <alignment horizontal="right" vertical="center"/>
    </xf>
  </cellXfs>
  <cellStyles count="13">
    <cellStyle name="Hyperlink 3 3" xfId="9" xr:uid="{267BB119-0DED-41D7-9ACA-9124CE9C315D}"/>
    <cellStyle name="Link" xfId="1" builtinId="8"/>
    <cellStyle name="Link 2" xfId="6" xr:uid="{D72142C2-83E1-4241-A25C-B129AD0A63EF}"/>
    <cellStyle name="Link 2 2" xfId="12" xr:uid="{4B71E7DA-37DF-4DF1-9513-558186389AB2}"/>
    <cellStyle name="Link 3" xfId="10" xr:uid="{E649AD8F-A294-4D5F-B0FF-35653DA434DA}"/>
    <cellStyle name="Standard" xfId="0" builtinId="0"/>
    <cellStyle name="Standard 2" xfId="7" xr:uid="{419F021D-CB9B-4C0A-8A58-F8C9C417DEA7}"/>
    <cellStyle name="Standard 2 2" xfId="11" xr:uid="{2E0D4BF4-3E76-4901-A982-0D0861610EAC}"/>
    <cellStyle name="Standard 2 4" xfId="5" xr:uid="{20A32626-DEF6-42A0-B8C2-E2DB4A712B0C}"/>
    <cellStyle name="Standard 24" xfId="8" xr:uid="{4C49B03C-BD48-46A6-81D1-C29176BA79F4}"/>
    <cellStyle name="Standard 3 4" xfId="2" xr:uid="{3EDF3CBD-2455-4563-BD4A-089B8345E26F}"/>
    <cellStyle name="Standard 8" xfId="4" xr:uid="{B68BC1E7-F53B-4C47-8D38-A6BAF7AF8E88}"/>
    <cellStyle name="Standard_Vorlage Publikation" xfId="3" xr:uid="{EADFE2B0-EB43-4A50-B318-A657B75A1E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{3B60A5F7-596B-47C1-B098-07C80A1BD23E}</c15:txfldGUID>
                      <c15:f>Daten_Diagramme!$D$6</c15:f>
                      <c15:dlblFieldTableCache>
                        <c:ptCount val="1"/>
                        <c:pt idx="0">
                          <c:v>0.4</c:v>
                        </c:pt>
                      </c15:dlblFieldTableCache>
                    </c15:dlblFTEntry>
                  </c15:dlblFieldTable>
                  <c15:showDataLabelsRange val="0"/>
                </c:ext>
                <c:ext xmlns:c16="http://schemas.microsoft.com/office/drawing/2014/chart" uri="{C3380CC4-5D6E-409C-BE32-E72D297353CC}">
                  <c16:uniqueId val="{00000000-8552-46EC-879D-316F551BD10E}"/>
                </c:ext>
              </c:extLst>
            </c:dLbl>
            <c:dLbl>
              <c:idx val="1"/>
              <c:tx>
                <c:strRef>
                  <c:f>Daten_Diagramme!$D$7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{6E7DAB9E-A1F5-4E4A-B1FB-352A3877B59C}</c15:txfldGUID>
                      <c15:f>Daten_Diagramme!$D$7</c15:f>
                      <c15:dlblFieldTableCache>
                        <c:ptCount val="1"/>
                        <c:pt idx="0">
                          <c:v>0.0</c:v>
                        </c:pt>
                      </c15:dlblFieldTableCache>
                    </c15:dlblFTEntry>
                  </c15:dlblFieldTable>
                  <c15:showDataLabelsRange val="0"/>
                </c:ext>
                <c:ext xmlns:c16="http://schemas.microsoft.com/office/drawing/2014/chart" uri="{C3380CC4-5D6E-409C-BE32-E72D297353CC}">
                  <c16:uniqueId val="{00000001-8552-46EC-879D-316F551BD10E}"/>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{5A1E1629-BFC7-4B84-96FC-13E9C5793C67}</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8552-46EC-879D-316F551BD10E}"/>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{460FBAC7-4A0C-433D-B599-2E437461AEBE}</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8552-46EC-879D-316F551BD10E}"/>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0.42088568988654385</c:v>
                </c:pt>
                <c:pt idx="1">
                  <c:v>2.1476798346286526E-3</c:v>
                </c:pt>
                <c:pt idx="2">
                  <c:v>2.0004637946786547E-2</c:v>
                </c:pt>
                <c:pt idx="3">
                  <c:v>-9.3722224403616675E-2</c:v>
                </c:pt>
              </c:numCache>
            </c:numRef>
          </c:val>
          <c:extLst>
            <c:ext xmlns:c16="http://schemas.microsoft.com/office/drawing/2014/chart" uri="{C3380CC4-5D6E-409C-BE32-E72D297353CC}">
              <c16:uniqueId val="{00000004-8552-46EC-879D-316F551BD10E}"/>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{FEDF6DF7-5D26-4F49-AE34-93D8A3ED8A56}</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8552-46EC-879D-316F551BD10E}"/>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{ADA569A3-10E6-4578-ABA3-DBCD3A606AFB}</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8552-46EC-879D-316F551BD10E}"/>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{1AA611DC-A21D-4F6A-A808-785A68583FBE}</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8552-46EC-879D-316F551BD10E}"/>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{918EB40E-898E-425A-AF1F-A02F729E3592}</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8552-46EC-879D-316F551BD10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8552-46EC-879D-316F551BD10E}"/>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8552-46EC-879D-316F551BD10E}"/>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{3F79A6BC-8455-4DA3-B833-A3B3DF488C2E}</c15:txfldGUID>
                      <c15:f>Daten_Diagramme!$E$6</c15:f>
                      <c15:dlblFieldTableCache>
                        <c:ptCount val="1"/>
                        <c:pt idx="0">
                          <c:v>1.0</c:v>
                        </c:pt>
                      </c15:dlblFieldTableCache>
                    </c15:dlblFTEntry>
                  </c15:dlblFieldTable>
                  <c15:showDataLabelsRange val="0"/>
                </c:ext>
                <c:ext xmlns:c16="http://schemas.microsoft.com/office/drawing/2014/chart" uri="{C3380CC4-5D6E-409C-BE32-E72D297353CC}">
                  <c16:uniqueId val="{00000000-DCF0-4B5B-A119-226FD20C6EBC}"/>
                </c:ext>
              </c:extLst>
            </c:dLbl>
            <c:dLbl>
              <c:idx val="1"/>
              <c:tx>
                <c:strRef>
                  <c:f>Daten_Diagramme!$E$7</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{020502E5-DBBD-4D67-B6E3-6B1E6627D141}</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1-DCF0-4B5B-A119-226FD20C6EBC}"/>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{3A84FADC-7AA0-4C28-9750-30ADFA306963}</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DCF0-4B5B-A119-226FD20C6EBC}"/>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{F387C06A-3D88-4191-9721-19E6D02355BD}</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DCF0-4B5B-A119-226FD20C6EB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1.0206010206010205</c:v>
                </c:pt>
                <c:pt idx="1">
                  <c:v>-0.63149619162361392</c:v>
                </c:pt>
                <c:pt idx="2">
                  <c:v>-0.60483996951772001</c:v>
                </c:pt>
                <c:pt idx="3">
                  <c:v>-0.45400908070601026</c:v>
                </c:pt>
              </c:numCache>
            </c:numRef>
          </c:val>
          <c:extLst>
            <c:ext xmlns:c16="http://schemas.microsoft.com/office/drawing/2014/chart" uri="{C3380CC4-5D6E-409C-BE32-E72D297353CC}">
              <c16:uniqueId val="{00000004-DCF0-4B5B-A119-226FD20C6EBC}"/>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{CF298228-C0E2-4FD9-BEF1-643FF529A9C6}</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DCF0-4B5B-A119-226FD20C6EBC}"/>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{8B4490CA-592C-4952-8B09-38BEFC9C9BFB}</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DCF0-4B5B-A119-226FD20C6EBC}"/>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{99301D4C-F86E-43C5-B067-FF0F26FCCC6D}</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DCF0-4B5B-A119-226FD20C6EBC}"/>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{0F7FD3D8-F1E1-4C67-AE44-9B266EC913F6}</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DCF0-4B5B-A119-226FD20C6EB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DCF0-4B5B-A119-226FD20C6EBC}"/>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DCF0-4B5B-A119-226FD20C6EBC}"/>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{1FF884C8-CA7C-420C-ACBF-16077F94CEB0}</c15:txfldGUID>
                      <c15:f>Daten_Diagramme!$D$14</c15:f>
                      <c15:dlblFieldTableCache>
                        <c:ptCount val="1"/>
                        <c:pt idx="0">
                          <c:v>0.4</c:v>
                        </c:pt>
                      </c15:dlblFieldTableCache>
                    </c15:dlblFTEntry>
                  </c15:dlblFieldTable>
                  <c15:showDataLabelsRange val="0"/>
                </c:ext>
                <c:ext xmlns:c16="http://schemas.microsoft.com/office/drawing/2014/chart" uri="{C3380CC4-5D6E-409C-BE32-E72D297353CC}">
                  <c16:uniqueId val="{00000000-63B5-4C41-805F-F23D78607A08}"/>
                </c:ext>
              </c:extLst>
            </c:dLbl>
            <c:dLbl>
              <c:idx val="1"/>
              <c:tx>
                <c:strRef>
                  <c:f>Daten_Diagramme!$D$15</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{9EAA8BB6-CDEC-4B5F-A245-E80F2547B3DC}</c15:txfldGUID>
                      <c15:f>Daten_Diagramme!$D$15</c15:f>
                      <c15:dlblFieldTableCache>
                        <c:ptCount val="1"/>
                        <c:pt idx="0">
                          <c:v>-6.2</c:v>
                        </c:pt>
                      </c15:dlblFieldTableCache>
                    </c15:dlblFTEntry>
                  </c15:dlblFieldTable>
                  <c15:showDataLabelsRange val="0"/>
                </c:ext>
                <c:ext xmlns:c16="http://schemas.microsoft.com/office/drawing/2014/chart" uri="{C3380CC4-5D6E-409C-BE32-E72D297353CC}">
                  <c16:uniqueId val="{00000001-63B5-4C41-805F-F23D78607A08}"/>
                </c:ext>
              </c:extLst>
            </c:dLbl>
            <c:dLbl>
              <c:idx val="2"/>
              <c:tx>
                <c:strRef>
                  <c:f>Daten_Diagramme!$D$16</c:f>
                  <c:strCache>
                    <c:ptCount val="1"/>
                    <c:pt idx="0">
                      <c:v>6.8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{DF9C553D-634C-4CAE-B3EC-179120A0A4A2}</c15:txfldGUID>
                      <c15:f>Daten_Diagramme!$D$16</c15:f>
                      <c15:dlblFieldTableCache>
                        <c:ptCount val="1"/>
                        <c:pt idx="0">
                          <c:v>6.8</c:v>
                        </c:pt>
                      </c15:dlblFieldTableCache>
                    </c15:dlblFTEntry>
                  </c15:dlblFieldTable>
                  <c15:showDataLabelsRange val="0"/>
                </c:ext>
                <c:ext xmlns:c16="http://schemas.microsoft.com/office/drawing/2014/chart" uri="{C3380CC4-5D6E-409C-BE32-E72D297353CC}">
                  <c16:uniqueId val="{00000002-63B5-4C41-805F-F23D78607A08}"/>
                </c:ext>
              </c:extLst>
            </c:dLbl>
            <c:dLbl>
              <c:idx val="3"/>
              <c:tx>
                <c:strRef>
                  <c:f>Daten_Diagramme!$D$17</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{3FAF0DC4-D31D-49DD-A399-DEDB62FE6FE4}</c15:txfldGUID>
                      <c15:f>Daten_Diagramme!$D$17</c15:f>
                      <c15:dlblFieldTableCache>
                        <c:ptCount val="1"/>
                        <c:pt idx="0">
                          <c:v>6.2</c:v>
                        </c:pt>
                      </c15:dlblFieldTableCache>
                    </c15:dlblFTEntry>
                  </c15:dlblFieldTable>
                  <c15:showDataLabelsRange val="0"/>
                </c:ext>
                <c:ext xmlns:c16="http://schemas.microsoft.com/office/drawing/2014/chart" uri="{C3380CC4-5D6E-409C-BE32-E72D297353CC}">
                  <c16:uniqueId val="{00000003-63B5-4C41-805F-F23D78607A08}"/>
                </c:ext>
              </c:extLst>
            </c:dLbl>
            <c:dLbl>
              <c:idx val="4"/>
              <c:tx>
                <c:strRef>
                  <c:f>Daten_Diagramme!$D$18</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{9E476498-B052-4793-81D9-E4CE73F17EA0}</c15:txfldGUID>
                      <c15:f>Daten_Diagramme!$D$18</c15:f>
                      <c15:dlblFieldTableCache>
                        <c:ptCount val="1"/>
                        <c:pt idx="0">
                          <c:v>-4.2</c:v>
                        </c:pt>
                      </c15:dlblFieldTableCache>
                    </c15:dlblFTEntry>
                  </c15:dlblFieldTable>
                  <c15:showDataLabelsRange val="0"/>
                </c:ext>
                <c:ext xmlns:c16="http://schemas.microsoft.com/office/drawing/2014/chart" uri="{C3380CC4-5D6E-409C-BE32-E72D297353CC}">
                  <c16:uniqueId val="{00000004-63B5-4C41-805F-F23D78607A08}"/>
                </c:ext>
              </c:extLst>
            </c:dLbl>
            <c:dLbl>
              <c:idx val="5"/>
              <c:tx>
                <c:strRef>
                  <c:f>Daten_Diagramme!$D$19</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{9622A5D1-7733-4469-9E2D-5989C50B42A4}</c15:txfldGUID>
                      <c15:f>Daten_Diagramme!$D$19</c15:f>
                      <c15:dlblFieldTableCache>
                        <c:ptCount val="1"/>
                        <c:pt idx="0">
                          <c:v>3.3</c:v>
                        </c:pt>
                      </c15:dlblFieldTableCache>
                    </c15:dlblFTEntry>
                  </c15:dlblFieldTable>
                  <c15:showDataLabelsRange val="0"/>
                </c:ext>
                <c:ext xmlns:c16="http://schemas.microsoft.com/office/drawing/2014/chart" uri="{C3380CC4-5D6E-409C-BE32-E72D297353CC}">
                  <c16:uniqueId val="{00000005-63B5-4C41-805F-F23D78607A08}"/>
                </c:ext>
              </c:extLst>
            </c:dLbl>
            <c:dLbl>
              <c:idx val="6"/>
              <c:tx>
                <c:strRef>
                  <c:f>Daten_Diagramme!$D$20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{1D118121-3F57-4D47-8FD8-CC272DFA3572}</c15:txfldGUID>
                      <c15:f>Daten_Diagramme!$D$20</c15:f>
                      <c15:dlblFieldTableCache>
                        <c:ptCount val="1"/>
                      </c15:dlblFieldTableCache>
                    </c15:dlblFTEntry>
                  </c15:dlblFieldTable>
                  <c15:showDataLabelsRange val="0"/>
                </c:ext>
                <c:ext xmlns:c16="http://schemas.microsoft.com/office/drawing/2014/chart" uri="{C3380CC4-5D6E-409C-BE32-E72D297353CC}">
                  <c16:uniqueId val="{00000006-63B5-4C41-805F-F23D78607A08}"/>
                </c:ext>
              </c:extLst>
            </c:dLbl>
            <c:dLbl>
              <c:idx val="7"/>
              <c:tx>
                <c:strRef>
                  <c:f>Daten_Diagramme!$D$21</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{AE25762D-BADC-4CD3-9F4C-30584352D222}</c15:txfldGUID>
                      <c15:f>Daten_Diagramme!$D$21</c15:f>
                      <c15:dlblFieldTableCache>
                        <c:ptCount val="1"/>
                        <c:pt idx="0">
                          <c:v>-0.7</c:v>
                        </c:pt>
                      </c15:dlblFieldTableCache>
                    </c15:dlblFTEntry>
                  </c15:dlblFieldTable>
                  <c15:showDataLabelsRange val="0"/>
                </c:ext>
                <c:ext xmlns:c16="http://schemas.microsoft.com/office/drawing/2014/chart" uri="{C3380CC4-5D6E-409C-BE32-E72D297353CC}">
                  <c16:uniqueId val="{00000007-63B5-4C41-805F-F23D78607A08}"/>
                </c:ext>
              </c:extLst>
            </c:dLbl>
            <c:dLbl>
              <c:idx val="8"/>
              <c:tx>
                <c:strRef>
                  <c:f>Daten_Diagramme!$D$22</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{312B4D15-A948-4766-9A0F-521C17A826FC}</c15:txfldGUID>
                      <c15:f>Daten_Diagramme!$D$22</c15:f>
                      <c15:dlblFieldTableCache>
                        <c:ptCount val="1"/>
                        <c:pt idx="0">
                          <c:v>-1.6</c:v>
                        </c:pt>
                      </c15:dlblFieldTableCache>
                    </c15:dlblFTEntry>
                  </c15:dlblFieldTable>
                  <c15:showDataLabelsRange val="0"/>
                </c:ext>
                <c:ext xmlns:c16="http://schemas.microsoft.com/office/drawing/2014/chart" uri="{C3380CC4-5D6E-409C-BE32-E72D297353CC}">
                  <c16:uniqueId val="{00000008-63B5-4C41-805F-F23D78607A08}"/>
                </c:ext>
              </c:extLst>
            </c:dLbl>
            <c:dLbl>
              <c:idx val="9"/>
              <c:tx>
                <c:strRef>
                  <c:f>Daten_Diagramme!$D$23</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{73202FD1-13DD-47EA-B3CF-F117F72E3E89}</c15:txfldGUID>
                      <c15:f>Daten_Diagramme!$D$23</c15:f>
                      <c15:dlblFieldTableCache>
                        <c:ptCount val="1"/>
                        <c:pt idx="0">
                          <c:v>-1.5</c:v>
                        </c:pt>
                      </c15:dlblFieldTableCache>
                    </c15:dlblFTEntry>
                  </c15:dlblFieldTable>
                  <c15:showDataLabelsRange val="0"/>
                </c:ext>
                <c:ext xmlns:c16="http://schemas.microsoft.com/office/drawing/2014/chart" uri="{C3380CC4-5D6E-409C-BE32-E72D297353CC}">
                  <c16:uniqueId val="{00000009-63B5-4C41-805F-F23D78607A08}"/>
                </c:ext>
              </c:extLst>
            </c:dLbl>
            <c:dLbl>
              <c:idx val="10"/>
              <c:tx>
                <c:strRef>
                  <c:f>Daten_Diagramme!$D$24</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{56E6105B-6812-4FC0-92B2-35294B75FBEE}</c15:txfldGUID>
                      <c15:f>Daten_Diagramme!$D$24</c15:f>
                      <c15:dlblFieldTableCache>
                        <c:ptCount val="1"/>
                        <c:pt idx="0">
                          <c:v>-2.7</c:v>
                        </c:pt>
                      </c15:dlblFieldTableCache>
                    </c15:dlblFTEntry>
                  </c15:dlblFieldTable>
                  <c15:showDataLabelsRange val="0"/>
                </c:ext>
                <c:ext xmlns:c16="http://schemas.microsoft.com/office/drawing/2014/chart" uri="{C3380CC4-5D6E-409C-BE32-E72D297353CC}">
                  <c16:uniqueId val="{0000000A-63B5-4C41-805F-F23D78607A08}"/>
                </c:ext>
              </c:extLst>
            </c:dLbl>
            <c:dLbl>
              <c:idx val="11"/>
              <c:tx>
                <c:strRef>
                  <c:f>Daten_Diagramme!$D$25</c:f>
                  <c:strCache>
                    <c:ptCount val="1"/>
                    <c:pt idx="0">
                      <c:v>-23.2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{061D4978-3808-4D92-8A98-D69817E205AF}</c15:txfldGUID>
                      <c15:f>Daten_Diagramme!$D$25</c15:f>
                      <c15:dlblFieldTableCache>
                        <c:ptCount val="1"/>
                        <c:pt idx="0">
                          <c:v>-23.2</c:v>
                        </c:pt>
                      </c15:dlblFieldTableCache>
                    </c15:dlblFTEntry>
                  </c15:dlblFieldTable>
                  <c15:showDataLabelsRange val="0"/>
                </c:ext>
                <c:ext xmlns:c16="http://schemas.microsoft.com/office/drawing/2014/chart" uri="{C3380CC4-5D6E-409C-BE32-E72D297353CC}">
                  <c16:uniqueId val="{0000000B-63B5-4C41-805F-F23D78607A08}"/>
                </c:ext>
              </c:extLst>
            </c:dLbl>
            <c:dLbl>
              <c:idx val="12"/>
              <c:tx>
                <c:strRef>
                  <c:f>Daten_Diagramme!$D$26</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{5C50DABB-A983-49C8-A388-89B2F9725CBB}</c15:txfldGUID>
                      <c15:f>Daten_Diagramme!$D$26</c15:f>
                      <c15:dlblFieldTableCache>
                        <c:ptCount val="1"/>
                        <c:pt idx="0">
                          <c:v>0.5</c:v>
                        </c:pt>
                      </c15:dlblFieldTableCache>
                    </c15:dlblFTEntry>
                  </c15:dlblFieldTable>
                  <c15:showDataLabelsRange val="0"/>
                </c:ext>
                <c:ext xmlns:c16="http://schemas.microsoft.com/office/drawing/2014/chart" uri="{C3380CC4-5D6E-409C-BE32-E72D297353CC}">
                  <c16:uniqueId val="{0000000C-63B5-4C41-805F-F23D78607A08}"/>
                </c:ext>
              </c:extLst>
            </c:dLbl>
            <c:dLbl>
              <c:idx val="13"/>
              <c:tx>
                <c:strRef>
                  <c:f>Daten_Diagramme!$D$27</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{6FB29745-267B-4D21-92C6-0BDBCF4A02F5}</c15:txfldGUID>
                      <c15:f>Daten_Diagramme!$D$27</c15:f>
                      <c15:dlblFieldTableCache>
                        <c:ptCount val="1"/>
                        <c:pt idx="0">
                          <c:v>0.8</c:v>
                        </c:pt>
                      </c15:dlblFieldTableCache>
                    </c15:dlblFTEntry>
                  </c15:dlblFieldTable>
                  <c15:showDataLabelsRange val="0"/>
                </c:ext>
                <c:ext xmlns:c16="http://schemas.microsoft.com/office/drawing/2014/chart" uri="{C3380CC4-5D6E-409C-BE32-E72D297353CC}">
                  <c16:uniqueId val="{0000000D-63B5-4C41-805F-F23D78607A08}"/>
                </c:ext>
              </c:extLst>
            </c:dLbl>
            <c:dLbl>
              <c:idx val="14"/>
              <c:tx>
                <c:strRef>
                  <c:f>Daten_Diagramme!$D$28</c:f>
                  <c:strCache>
                    <c:ptCount val="1"/>
                    <c:pt idx="0">
                      <c:v>-11.1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{48E52395-FB1A-4FF2-8E3E-9EB9631F3864}</c15:txfldGUID>
                      <c15:f>Daten_Diagramme!$D$28</c15:f>
                      <c15:dlblFieldTableCache>
                        <c:ptCount val="1"/>
                        <c:pt idx="0">
                          <c:v>-11.1</c:v>
                        </c:pt>
                      </c15:dlblFieldTableCache>
                    </c15:dlblFTEntry>
                  </c15:dlblFieldTable>
                  <c15:showDataLabelsRange val="0"/>
                </c:ext>
                <c:ext xmlns:c16="http://schemas.microsoft.com/office/drawing/2014/chart" uri="{C3380CC4-5D6E-409C-BE32-E72D297353CC}">
                  <c16:uniqueId val="{0000000E-63B5-4C41-805F-F23D78607A08}"/>
                </c:ext>
              </c:extLst>
            </c:dLbl>
            <c:dLbl>
              <c:idx val="15"/>
              <c:tx>
                <c:strRef>
                  <c:f>Daten_Diagramme!$D$29</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{149ED449-DD33-4A27-9B44-E947213CD9DF}</c15:txfldGUID>
                      <c15:f>Daten_Diagramme!$D$29</c15:f>
                      <c15:dlblFieldTableCache>
                        <c:ptCount val="1"/>
                        <c:pt idx="0">
                          <c:v>*</c:v>
                        </c:pt>
                      </c15:dlblFieldTableCache>
                    </c15:dlblFTEntry>
                  </c15:dlblFieldTable>
                  <c15:showDataLabelsRange val="0"/>
                </c:ext>
                <c:ext xmlns:c16="http://schemas.microsoft.com/office/drawing/2014/chart" uri="{C3380CC4-5D6E-409C-BE32-E72D297353CC}">
                  <c16:uniqueId val="{0000000F-63B5-4C41-805F-F23D78607A08}"/>
                </c:ext>
              </c:extLst>
            </c:dLbl>
            <c:dLbl>
              <c:idx val="16"/>
              <c:tx>
                <c:strRef>
                  <c:f>Daten_Diagramme!$D$30</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{31B31C8D-204D-4212-AC51-375D373EFC72}</c15:txfldGUID>
                      <c15:f>Daten_Diagramme!$D$30</c15:f>
                      <c15:dlblFieldTableCache>
                        <c:ptCount val="1"/>
                        <c:pt idx="0">
                          <c:v>*</c:v>
                        </c:pt>
                      </c15:dlblFieldTableCache>
                    </c15:dlblFTEntry>
                  </c15:dlblFieldTable>
                  <c15:showDataLabelsRange val="0"/>
                </c:ext>
                <c:ext xmlns:c16="http://schemas.microsoft.com/office/drawing/2014/chart" uri="{C3380CC4-5D6E-409C-BE32-E72D297353CC}">
                  <c16:uniqueId val="{00000010-63B5-4C41-805F-F23D78607A08}"/>
                </c:ext>
              </c:extLst>
            </c:dLbl>
            <c:dLbl>
              <c:idx val="17"/>
              <c:tx>
                <c:strRef>
                  <c:f>Daten_Diagramme!$D$31</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{D74D629E-FEF5-412C-AD7E-5AC3CCDA6E5B}</c15:txfldGUID>
                      <c15:f>Daten_Diagramme!$D$31</c15:f>
                      <c15:dlblFieldTableCache>
                        <c:ptCount val="1"/>
                        <c:pt idx="0">
                          <c:v>4.3</c:v>
                        </c:pt>
                      </c15:dlblFieldTableCache>
                    </c15:dlblFTEntry>
                  </c15:dlblFieldTable>
                  <c15:showDataLabelsRange val="0"/>
                </c:ext>
                <c:ext xmlns:c16="http://schemas.microsoft.com/office/drawing/2014/chart" uri="{C3380CC4-5D6E-409C-BE32-E72D297353CC}">
                  <c16:uniqueId val="{00000011-63B5-4C41-805F-F23D78607A08}"/>
                </c:ext>
              </c:extLst>
            </c:dLbl>
            <c:dLbl>
              <c:idx val="18"/>
              <c:tx>
                <c:strRef>
                  <c:f>Daten_Diagramme!$D$32</c:f>
                  <c:strCache>
                    <c:ptCount val="1"/>
                    <c:pt idx="0">
                      <c:v>-5.6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{313B07DD-A27C-42EA-A9DE-BDB07C6144EA}</c15:txfldGUID>
                      <c15:f>Daten_Diagramme!$D$32</c15:f>
                      <c15:dlblFieldTableCache>
                        <c:ptCount val="1"/>
                        <c:pt idx="0">
                          <c:v>-5.6</c:v>
                        </c:pt>
                      </c15:dlblFieldTableCache>
                    </c15:dlblFTEntry>
                  </c15:dlblFieldTable>
                  <c15:showDataLabelsRange val="0"/>
                </c:ext>
                <c:ext xmlns:c16="http://schemas.microsoft.com/office/drawing/2014/chart" uri="{C3380CC4-5D6E-409C-BE32-E72D297353CC}">
                  <c16:uniqueId val="{00000012-63B5-4C41-805F-F23D78607A08}"/>
                </c:ext>
              </c:extLst>
            </c:dLbl>
            <c:dLbl>
              <c:idx val="19"/>
              <c:tx>
                <c:strRef>
                  <c:f>Daten_Diagramme!$D$33</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{7B2A63E6-009D-424F-BE4E-DEBB8623EA54}</c15:txfldGUID>
                      <c15:f>Daten_Diagramme!$D$33</c15:f>
                      <c15:dlblFieldTableCache>
                        <c:ptCount val="1"/>
                        <c:pt idx="0">
                          <c:v>3.2</c:v>
                        </c:pt>
                      </c15:dlblFieldTableCache>
                    </c15:dlblFTEntry>
                  </c15:dlblFieldTable>
                  <c15:showDataLabelsRange val="0"/>
                </c:ext>
                <c:ext xmlns:c16="http://schemas.microsoft.com/office/drawing/2014/chart" uri="{C3380CC4-5D6E-409C-BE32-E72D297353CC}">
                  <c16:uniqueId val="{00000013-63B5-4C41-805F-F23D78607A08}"/>
                </c:ext>
              </c:extLst>
            </c:dLbl>
            <c:dLbl>
              <c:idx val="20"/>
              <c:tx>
                <c:strRef>
                  <c:f>Daten_Diagramme!$D$34</c:f>
                  <c:strCache>
                    <c:ptCount val="1"/>
                    <c:pt idx="0">
                      <c:v>18.2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{A82CFC4B-2303-4FF5-B36A-058944C877B7}</c15:txfldGUID>
                      <c15:f>Daten_Diagramme!$D$34</c15:f>
                      <c15:dlblFieldTableCache>
                        <c:ptCount val="1"/>
                        <c:pt idx="0">
                          <c:v>18.2</c:v>
                        </c:pt>
                      </c15:dlblFieldTableCache>
                    </c15:dlblFTEntry>
                  </c15:dlblFieldTable>
                  <c15:showDataLabelsRange val="0"/>
                </c:ext>
                <c:ext xmlns:c16="http://schemas.microsoft.com/office/drawing/2014/chart" uri="{C3380CC4-5D6E-409C-BE32-E72D297353CC}">
                  <c16:uniqueId val="{00000014-63B5-4C41-805F-F23D78607A08}"/>
                </c:ext>
              </c:extLst>
            </c:dLbl>
            <c:dLbl>
              <c:idx val="21"/>
              <c:tx>
                <c:strRef>
                  <c:f>Daten_Diagramme!$D$35</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{F0B92F04-3962-40B1-AEFE-2263DF40A406}</c15:txfldGUID>
                      <c15:f>Daten_Diagramme!$D$35</c15:f>
                      <c15:dlblFieldTableCache>
                        <c:ptCount val="1"/>
                        <c:pt idx="0">
                          <c:v>-3.5</c:v>
                        </c:pt>
                      </c15:dlblFieldTableCache>
                    </c15:dlblFTEntry>
                  </c15:dlblFieldTable>
                  <c15:showDataLabelsRange val="0"/>
                </c:ext>
                <c:ext xmlns:c16="http://schemas.microsoft.com/office/drawing/2014/chart" uri="{C3380CC4-5D6E-409C-BE32-E72D297353CC}">
                  <c16:uniqueId val="{00000015-63B5-4C41-805F-F23D78607A08}"/>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{E83334BD-D93D-464D-A892-FA74160703C1}</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63B5-4C41-805F-F23D78607A08}"/>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{831F6B6A-90ED-45A2-A4C1-8DCB1479B20C}</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63B5-4C41-805F-F23D78607A08}"/>
                </c:ext>
              </c:extLst>
            </c:dLbl>
            <c:dLbl>
              <c:idx val="24"/>
              <c:layout>
                <c:manualLayout>
                  <c:x val="4.7769028871392123E-3"/>
                  <c:y val="-4.6876052205785108E-5"/>
                </c:manualLayout>
              </c:layout>
              <c:tx>
                <c:strRef>
                  <c:f>Daten_Diagramme!$D$38</c:f>
                  <c:strCache>
                    <c:ptCount val="1"/>
                    <c:pt idx="0">
                      <c:v>-6.2</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{EB1F4480-CA3D-4BF5-A167-70AA8AF92E51}</c15:txfldGUID>
                      <c15:f>Daten_Diagramme!$D$38</c15:f>
                      <c15:dlblFieldTableCache>
                        <c:ptCount val="1"/>
                        <c:pt idx="0">
                          <c:v>-6.2</c:v>
                        </c:pt>
                      </c15:dlblFieldTableCache>
                    </c15:dlblFTEntry>
                  </c15:dlblFieldTable>
                  <c15:showDataLabelsRange val="0"/>
                </c:ext>
                <c:ext xmlns:c16="http://schemas.microsoft.com/office/drawing/2014/chart" uri="{C3380CC4-5D6E-409C-BE32-E72D297353CC}">
                  <c16:uniqueId val="{00000018-63B5-4C41-805F-F23D78607A08}"/>
                </c:ext>
              </c:extLst>
            </c:dLbl>
            <c:dLbl>
              <c:idx val="25"/>
              <c:tx>
                <c:strRef>
                  <c:f>Daten_Diagramme!$D$39</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{83D49230-965D-418C-86CB-617D1F0940CD}</c15:txfldGUID>
                      <c15:f>Daten_Diagramme!$D$39</c15:f>
                      <c15:dlblFieldTableCache>
                        <c:ptCount val="1"/>
                        <c:pt idx="0">
                          <c:v>3.5</c:v>
                        </c:pt>
                      </c15:dlblFieldTableCache>
                    </c15:dlblFTEntry>
                  </c15:dlblFieldTable>
                  <c15:showDataLabelsRange val="0"/>
                </c:ext>
                <c:ext xmlns:c16="http://schemas.microsoft.com/office/drawing/2014/chart" uri="{C3380CC4-5D6E-409C-BE32-E72D297353CC}">
                  <c16:uniqueId val="{00000019-63B5-4C41-805F-F23D78607A08}"/>
                </c:ext>
              </c:extLst>
            </c:dLbl>
            <c:dLbl>
              <c:idx val="26"/>
              <c:tx>
                <c:strRef>
                  <c:f>Daten_Diagramme!$D$40</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{DCA5C6F9-186C-48D4-BABC-DB26B8AE8A10}</c15:txfldGUID>
                      <c15:f>Daten_Diagramme!$D$40</c15:f>
                      <c15:dlblFieldTableCache>
                        <c:ptCount val="1"/>
                        <c:pt idx="0">
                          <c:v>-0.5</c:v>
                        </c:pt>
                      </c15:dlblFieldTableCache>
                    </c15:dlblFTEntry>
                  </c15:dlblFieldTable>
                  <c15:showDataLabelsRange val="0"/>
                </c:ext>
                <c:ext xmlns:c16="http://schemas.microsoft.com/office/drawing/2014/chart" uri="{C3380CC4-5D6E-409C-BE32-E72D297353CC}">
                  <c16:uniqueId val="{0000001A-63B5-4C41-805F-F23D78607A08}"/>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{8427AC15-AF97-4199-80DA-49B5E9587F26}</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63B5-4C41-805F-F23D78607A08}"/>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{74175081-6BC9-41D7-8899-47B5909107A1}</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63B5-4C41-805F-F23D78607A08}"/>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{62725A51-5C96-42BB-A930-C3B8334DD878}</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63B5-4C41-805F-F23D78607A08}"/>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{E378A922-7108-4203-BFC3-3372B77A7399}</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63B5-4C41-805F-F23D78607A08}"/>
                </c:ext>
              </c:extLst>
            </c:dLbl>
            <c:dLbl>
              <c:idx val="31"/>
              <c:tx>
                <c:strRef>
                  <c:f>Daten_Diagramme!$D$46</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{8647B5D5-D0D7-4DAD-9F48-CF4CD587C929}</c15:txfldGUID>
                      <c15:f>Daten_Diagramme!$D$46</c15:f>
                      <c15:dlblFieldTableCache>
                        <c:ptCount val="1"/>
                        <c:pt idx="0">
                          <c:v>-0.5</c:v>
                        </c:pt>
                      </c15:dlblFieldTableCache>
                    </c15:dlblFTEntry>
                  </c15:dlblFieldTable>
                  <c15:showDataLabelsRange val="0"/>
                </c:ext>
                <c:ext xmlns:c16="http://schemas.microsoft.com/office/drawing/2014/chart" uri="{C3380CC4-5D6E-409C-BE32-E72D297353CC}">
                  <c16:uniqueId val="{0000001F-63B5-4C41-805F-F23D78607A0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0.42088568988654385</c:v>
                </c:pt>
                <c:pt idx="1">
                  <c:v>-6.1855670103092786</c:v>
                </c:pt>
                <c:pt idx="2">
                  <c:v>6.8181818181818183</c:v>
                </c:pt>
                <c:pt idx="3">
                  <c:v>6.1848814010197293</c:v>
                </c:pt>
                <c:pt idx="4">
                  <c:v>-4.163090128755365</c:v>
                </c:pt>
                <c:pt idx="5">
                  <c:v>3.2627361190612478</c:v>
                </c:pt>
                <c:pt idx="6">
                  <c:v>73.502304147465438</c:v>
                </c:pt>
                <c:pt idx="7">
                  <c:v>-0.65243179122182682</c:v>
                </c:pt>
                <c:pt idx="8">
                  <c:v>-1.5500871924045727</c:v>
                </c:pt>
                <c:pt idx="9">
                  <c:v>-1.4886731391585761</c:v>
                </c:pt>
                <c:pt idx="10">
                  <c:v>-2.7027027027027026</c:v>
                </c:pt>
                <c:pt idx="11">
                  <c:v>-23.246492985971944</c:v>
                </c:pt>
                <c:pt idx="12">
                  <c:v>0.47393364928909953</c:v>
                </c:pt>
                <c:pt idx="13">
                  <c:v>0.80699394754539344</c:v>
                </c:pt>
                <c:pt idx="14">
                  <c:v>-11.120957022596366</c:v>
                </c:pt>
                <c:pt idx="15">
                  <c:v>0</c:v>
                </c:pt>
                <c:pt idx="16">
                  <c:v>0</c:v>
                </c:pt>
                <c:pt idx="17">
                  <c:v>4.3111527647610126</c:v>
                </c:pt>
                <c:pt idx="18">
                  <c:v>-5.5810899540380827</c:v>
                </c:pt>
                <c:pt idx="19">
                  <c:v>3.1891292290626732</c:v>
                </c:pt>
                <c:pt idx="20">
                  <c:v>18.175535590877679</c:v>
                </c:pt>
                <c:pt idx="21">
                  <c:v>-3.5220125786163523</c:v>
                </c:pt>
                <c:pt idx="22">
                  <c:v>0</c:v>
                </c:pt>
                <c:pt idx="24">
                  <c:v>-6.1855670103092786</c:v>
                </c:pt>
                <c:pt idx="25">
                  <c:v>3.4835334680775176</c:v>
                </c:pt>
                <c:pt idx="26">
                  <c:v>-0.50010506408909439</c:v>
                </c:pt>
              </c:numCache>
            </c:numRef>
          </c:val>
          <c:extLst>
            <c:ext xmlns:c16="http://schemas.microsoft.com/office/drawing/2014/chart" uri="{C3380CC4-5D6E-409C-BE32-E72D297353CC}">
              <c16:uniqueId val="{00000020-63B5-4C41-805F-F23D78607A08}"/>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{4138A46F-8231-4C7C-A3C4-7FF97030E0D4}</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63B5-4C41-805F-F23D78607A08}"/>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{071B7363-425E-4F88-95F5-DD6FB1C52B80}</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63B5-4C41-805F-F23D78607A08}"/>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{015E16A3-9760-4F77-A730-85CEC485903E}</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63B5-4C41-805F-F23D78607A08}"/>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{7E00BFD8-7217-40AB-8466-3BA98C070638}</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63B5-4C41-805F-F23D78607A08}"/>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{D6FAC10C-BCB4-443B-897F-14345015ED3D}</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63B5-4C41-805F-F23D78607A08}"/>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{C2D0A28C-5532-4FF7-A2C2-14F1DFE84C81}</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63B5-4C41-805F-F23D78607A08}"/>
                </c:ext>
              </c:extLst>
            </c:dLbl>
            <c:dLbl>
              <c:idx val="6"/>
              <c:tx>
                <c:strRef>
                  <c:f>Daten_Diagramme!$F$20</c:f>
                  <c:strCache>
                    <c:ptCount val="1"/>
                    <c:pt idx="0">
                      <c:v>&gt; 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{BFB70870-4982-4615-8023-125BEF89D24D}</c15:txfldGUID>
                      <c15:f>Daten_Diagramme!$F$20</c15:f>
                      <c15:dlblFieldTableCache>
                        <c:ptCount val="1"/>
                        <c:pt idx="0">
                          <c:v>&gt; 50</c:v>
                        </c:pt>
                      </c15:dlblFieldTableCache>
                    </c15:dlblFTEntry>
                  </c15:dlblFieldTable>
                  <c15:showDataLabelsRange val="0"/>
                </c:ext>
                <c:ext xmlns:c16="http://schemas.microsoft.com/office/drawing/2014/chart" uri="{C3380CC4-5D6E-409C-BE32-E72D297353CC}">
                  <c16:uniqueId val="{00000027-63B5-4C41-805F-F23D78607A08}"/>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{5A77C056-2B15-4E6D-A79A-5209BD196878}</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63B5-4C41-805F-F23D78607A08}"/>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{D0B24042-D89E-47BC-96FA-FBCEEBD2AA32}</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63B5-4C41-805F-F23D78607A08}"/>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{8933F129-F774-487F-81E8-94FE8291607D}</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63B5-4C41-805F-F23D78607A08}"/>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{58D5C882-FDD3-43C8-97BB-652C659FFB35}</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63B5-4C41-805F-F23D78607A08}"/>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{E26B117A-7CB1-4ECC-8FE0-8AD3F2FD820F}</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63B5-4C41-805F-F23D78607A08}"/>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{172CFFFA-95B4-465F-A564-59AAF89585D4}</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63B5-4C41-805F-F23D78607A08}"/>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{F020A52B-B676-477A-A4A0-6054E61F383A}</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63B5-4C41-805F-F23D78607A08}"/>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{FEBD3C6E-6D12-4DAD-87BA-46534E94A95F}</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63B5-4C41-805F-F23D78607A08}"/>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{93E51DD1-0274-45F8-944D-267D4524741F}</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63B5-4C41-805F-F23D78607A08}"/>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{92952B84-7134-4BA0-A2DC-EF7087BD107C}</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63B5-4C41-805F-F23D78607A08}"/>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{6024FC60-2960-4BAA-84C7-E49516A0E3E5}</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63B5-4C41-805F-F23D78607A08}"/>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{520BCE03-803C-4AC5-AC87-732E7E1A335D}</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63B5-4C41-805F-F23D78607A08}"/>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{14D483B2-8270-4DE9-BF6A-A9F42407ABDD}</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63B5-4C41-805F-F23D78607A08}"/>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{B6ED325E-980E-4FC1-BADE-7859DAAA34A5}</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63B5-4C41-805F-F23D78607A08}"/>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{38A263E7-C7AD-4EAC-BCDD-973CF039D50D}</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63B5-4C41-805F-F23D78607A08}"/>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{9996190F-53F1-4003-888B-05E16ADE1C0F}</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63B5-4C41-805F-F23D78607A08}"/>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{1B90F234-F761-4965-9958-1BF2657544AA}</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63B5-4C41-805F-F23D78607A08}"/>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{A313F8BB-68B6-4AA1-AE98-45F83B369E38}</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63B5-4C41-805F-F23D78607A08}"/>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{75EE7066-8252-4E1E-BC62-BEAA3F99E41C}</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63B5-4C41-805F-F23D78607A08}"/>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{7C2E5694-5411-4EC8-BC9D-D0B940D7FE46}</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63B5-4C41-805F-F23D78607A08}"/>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{A02E53FA-8A80-408F-A939-AD8BE707E9BD}</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63B5-4C41-805F-F23D78607A08}"/>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{A708442E-27CF-4ACA-819A-ADA78717AD3E}</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63B5-4C41-805F-F23D78607A08}"/>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{496FDDD7-7638-49AE-BEC2-F2442784FBA3}</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63B5-4C41-805F-F23D78607A08}"/>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{CEDF59A3-76EA-4336-B411-CB63CE288B7F}</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63B5-4C41-805F-F23D78607A08}"/>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{16AB19E5-70D9-4FA1-893C-23D448CC4D19}</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63B5-4C41-805F-F23D78607A0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-0.75</c:v>
                </c:pt>
                <c:pt idx="7">
                  <c:v>0</c:v>
                </c:pt>
                <c:pt idx="8">
                  <c:v>0</c:v>
                </c:pt>
                <c:pt idx="9">
                  <c:v>0</c:v>
                </c:pt>
                <c:pt idx="10">
                  <c:v>0</c:v>
                </c:pt>
                <c:pt idx="11">
                  <c:v>0</c:v>
                </c:pt>
                <c:pt idx="12">
                  <c:v>0</c:v>
                </c:pt>
                <c:pt idx="13">
                  <c:v>0</c:v>
                </c:pt>
                <c:pt idx="14">
                  <c:v>0</c:v>
                </c:pt>
                <c:pt idx="15">
                  <c:v>-0.75</c:v>
                </c:pt>
                <c:pt idx="16">
                  <c:v>-0.75</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63B5-4C41-805F-F23D78607A08}"/>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45</c:v>
                </c:pt>
                <c:pt idx="7">
                  <c:v>#N/A</c:v>
                </c:pt>
                <c:pt idx="8">
                  <c:v>#N/A</c:v>
                </c:pt>
                <c:pt idx="9">
                  <c:v>#N/A</c:v>
                </c:pt>
                <c:pt idx="10">
                  <c:v>#N/A</c:v>
                </c:pt>
                <c:pt idx="11">
                  <c:v>#N/A</c:v>
                </c:pt>
                <c:pt idx="12">
                  <c:v>#N/A</c:v>
                </c:pt>
                <c:pt idx="13">
                  <c:v>#N/A</c:v>
                </c:pt>
                <c:pt idx="14">
                  <c:v>#N/A</c:v>
                </c:pt>
                <c:pt idx="15">
                  <c:v>45</c:v>
                </c:pt>
                <c:pt idx="16">
                  <c:v>45</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67</c:v>
                </c:pt>
                <c:pt idx="7">
                  <c:v>#N/A</c:v>
                </c:pt>
                <c:pt idx="8">
                  <c:v>#N/A</c:v>
                </c:pt>
                <c:pt idx="9">
                  <c:v>#N/A</c:v>
                </c:pt>
                <c:pt idx="10">
                  <c:v>#N/A</c:v>
                </c:pt>
                <c:pt idx="11">
                  <c:v>#N/A</c:v>
                </c:pt>
                <c:pt idx="12">
                  <c:v>#N/A</c:v>
                </c:pt>
                <c:pt idx="13">
                  <c:v>#N/A</c:v>
                </c:pt>
                <c:pt idx="14">
                  <c:v>#N/A</c:v>
                </c:pt>
                <c:pt idx="15">
                  <c:v>160</c:v>
                </c:pt>
                <c:pt idx="16">
                  <c:v>170</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63B5-4C41-805F-F23D78607A08}"/>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{D8E8582D-B840-4FD3-B5C9-040ED9E6A275}</c15:txfldGUID>
                      <c15:f>Daten_Diagramme!$E$14</c15:f>
                      <c15:dlblFieldTableCache>
                        <c:ptCount val="1"/>
                        <c:pt idx="0">
                          <c:v>1.0</c:v>
                        </c:pt>
                      </c15:dlblFieldTableCache>
                    </c15:dlblFTEntry>
                  </c15:dlblFieldTable>
                  <c15:showDataLabelsRange val="0"/>
                </c:ext>
                <c:ext xmlns:c16="http://schemas.microsoft.com/office/drawing/2014/chart" uri="{C3380CC4-5D6E-409C-BE32-E72D297353CC}">
                  <c16:uniqueId val="{00000000-A6D3-4213-8CC1-90EB211AF32E}"/>
                </c:ext>
              </c:extLst>
            </c:dLbl>
            <c:dLbl>
              <c:idx val="1"/>
              <c:tx>
                <c:strRef>
                  <c:f>Daten_Diagramme!$E$15</c:f>
                  <c:strCache>
                    <c:ptCount val="1"/>
                    <c:pt idx="0">
                      <c:v>-9.5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{4EFDEC24-2E8E-4CAE-9E37-CB71F8BA4F24}</c15:txfldGUID>
                      <c15:f>Daten_Diagramme!$E$15</c15:f>
                      <c15:dlblFieldTableCache>
                        <c:ptCount val="1"/>
                        <c:pt idx="0">
                          <c:v>-9.5</c:v>
                        </c:pt>
                      </c15:dlblFieldTableCache>
                    </c15:dlblFTEntry>
                  </c15:dlblFieldTable>
                  <c15:showDataLabelsRange val="0"/>
                </c:ext>
                <c:ext xmlns:c16="http://schemas.microsoft.com/office/drawing/2014/chart" uri="{C3380CC4-5D6E-409C-BE32-E72D297353CC}">
                  <c16:uniqueId val="{00000001-A6D3-4213-8CC1-90EB211AF32E}"/>
                </c:ext>
              </c:extLst>
            </c:dLbl>
            <c:dLbl>
              <c:idx val="2"/>
              <c:tx>
                <c:strRef>
                  <c:f>Daten_Diagramme!$E$16</c:f>
                  <c:strCache>
                    <c:ptCount val="1"/>
                    <c:pt idx="0">
                      <c:v>-10.3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{EFB636D3-6B44-4334-9FD8-3589186DA914}</c15:txfldGUID>
                      <c15:f>Daten_Diagramme!$E$16</c15:f>
                      <c15:dlblFieldTableCache>
                        <c:ptCount val="1"/>
                        <c:pt idx="0">
                          <c:v>-10.3</c:v>
                        </c:pt>
                      </c15:dlblFieldTableCache>
                    </c15:dlblFTEntry>
                  </c15:dlblFieldTable>
                  <c15:showDataLabelsRange val="0"/>
                </c:ext>
                <c:ext xmlns:c16="http://schemas.microsoft.com/office/drawing/2014/chart" uri="{C3380CC4-5D6E-409C-BE32-E72D297353CC}">
                  <c16:uniqueId val="{00000002-A6D3-4213-8CC1-90EB211AF32E}"/>
                </c:ext>
              </c:extLst>
            </c:dLbl>
            <c:dLbl>
              <c:idx val="3"/>
              <c:tx>
                <c:strRef>
                  <c:f>Daten_Diagramme!$E$17</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{9886FBCB-A131-4F0D-9184-276B3EFC30CD}</c15:txfldGUID>
                      <c15:f>Daten_Diagramme!$E$17</c15:f>
                      <c15:dlblFieldTableCache>
                        <c:ptCount val="1"/>
                        <c:pt idx="0">
                          <c:v>3.3</c:v>
                        </c:pt>
                      </c15:dlblFieldTableCache>
                    </c15:dlblFTEntry>
                  </c15:dlblFieldTable>
                  <c15:showDataLabelsRange val="0"/>
                </c:ext>
                <c:ext xmlns:c16="http://schemas.microsoft.com/office/drawing/2014/chart" uri="{C3380CC4-5D6E-409C-BE32-E72D297353CC}">
                  <c16:uniqueId val="{00000003-A6D3-4213-8CC1-90EB211AF32E}"/>
                </c:ext>
              </c:extLst>
            </c:dLbl>
            <c:dLbl>
              <c:idx val="4"/>
              <c:tx>
                <c:strRef>
                  <c:f>Daten_Diagramme!$E$18</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{DC36E6B1-CFE1-4116-8693-3C971BF30D7D}</c15:txfldGUID>
                      <c15:f>Daten_Diagramme!$E$18</c15:f>
                      <c15:dlblFieldTableCache>
                        <c:ptCount val="1"/>
                        <c:pt idx="0">
                          <c:v>2.9</c:v>
                        </c:pt>
                      </c15:dlblFieldTableCache>
                    </c15:dlblFTEntry>
                  </c15:dlblFieldTable>
                  <c15:showDataLabelsRange val="0"/>
                </c:ext>
                <c:ext xmlns:c16="http://schemas.microsoft.com/office/drawing/2014/chart" uri="{C3380CC4-5D6E-409C-BE32-E72D297353CC}">
                  <c16:uniqueId val="{00000004-A6D3-4213-8CC1-90EB211AF32E}"/>
                </c:ext>
              </c:extLst>
            </c:dLbl>
            <c:dLbl>
              <c:idx val="5"/>
              <c:tx>
                <c:strRef>
                  <c:f>Daten_Diagramme!$E$19</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{7DD7845A-83B3-45B1-A422-3F55BDE1C827}</c15:txfldGUID>
                      <c15:f>Daten_Diagramme!$E$19</c15:f>
                      <c15:dlblFieldTableCache>
                        <c:ptCount val="1"/>
                        <c:pt idx="0">
                          <c:v>6.4</c:v>
                        </c:pt>
                      </c15:dlblFieldTableCache>
                    </c15:dlblFTEntry>
                  </c15:dlblFieldTable>
                  <c15:showDataLabelsRange val="0"/>
                </c:ext>
                <c:ext xmlns:c16="http://schemas.microsoft.com/office/drawing/2014/chart" uri="{C3380CC4-5D6E-409C-BE32-E72D297353CC}">
                  <c16:uniqueId val="{00000005-A6D3-4213-8CC1-90EB211AF32E}"/>
                </c:ext>
              </c:extLst>
            </c:dLbl>
            <c:dLbl>
              <c:idx val="6"/>
              <c:tx>
                <c:strRef>
                  <c:f>Daten_Diagramme!$E$20</c:f>
                  <c:strCache>
                    <c:ptCount val="1"/>
                    <c:pt idx="0">
                      <c:v>-7.3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{A80D3D6A-F2E6-4650-BC54-F7C6303970D4}</c15:txfldGUID>
                      <c15:f>Daten_Diagramme!$E$20</c15:f>
                      <c15:dlblFieldTableCache>
                        <c:ptCount val="1"/>
                        <c:pt idx="0">
                          <c:v>-7.3</c:v>
                        </c:pt>
                      </c15:dlblFieldTableCache>
                    </c15:dlblFTEntry>
                  </c15:dlblFieldTable>
                  <c15:showDataLabelsRange val="0"/>
                </c:ext>
                <c:ext xmlns:c16="http://schemas.microsoft.com/office/drawing/2014/chart" uri="{C3380CC4-5D6E-409C-BE32-E72D297353CC}">
                  <c16:uniqueId val="{00000006-A6D3-4213-8CC1-90EB211AF32E}"/>
                </c:ext>
              </c:extLst>
            </c:dLbl>
            <c:dLbl>
              <c:idx val="7"/>
              <c:tx>
                <c:strRef>
                  <c:f>Daten_Diagramme!$E$21</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{F90309D6-3998-4D26-86AD-1993848E1A49}</c15:txfldGUID>
                      <c15:f>Daten_Diagramme!$E$21</c15:f>
                      <c15:dlblFieldTableCache>
                        <c:ptCount val="1"/>
                        <c:pt idx="0">
                          <c:v>5.3</c:v>
                        </c:pt>
                      </c15:dlblFieldTableCache>
                    </c15:dlblFTEntry>
                  </c15:dlblFieldTable>
                  <c15:showDataLabelsRange val="0"/>
                </c:ext>
                <c:ext xmlns:c16="http://schemas.microsoft.com/office/drawing/2014/chart" uri="{C3380CC4-5D6E-409C-BE32-E72D297353CC}">
                  <c16:uniqueId val="{00000007-A6D3-4213-8CC1-90EB211AF32E}"/>
                </c:ext>
              </c:extLst>
            </c:dLbl>
            <c:dLbl>
              <c:idx val="8"/>
              <c:tx>
                <c:strRef>
                  <c:f>Daten_Diagramme!$E$22</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{FF22C65B-1127-4B75-9F9A-E446D1C4F18E}</c15:txfldGUID>
                      <c15:f>Daten_Diagramme!$E$22</c15:f>
                      <c15:dlblFieldTableCache>
                        <c:ptCount val="1"/>
                        <c:pt idx="0">
                          <c:v>2.2</c:v>
                        </c:pt>
                      </c15:dlblFieldTableCache>
                    </c15:dlblFTEntry>
                  </c15:dlblFieldTable>
                  <c15:showDataLabelsRange val="0"/>
                </c:ext>
                <c:ext xmlns:c16="http://schemas.microsoft.com/office/drawing/2014/chart" uri="{C3380CC4-5D6E-409C-BE32-E72D297353CC}">
                  <c16:uniqueId val="{00000008-A6D3-4213-8CC1-90EB211AF32E}"/>
                </c:ext>
              </c:extLst>
            </c:dLbl>
            <c:dLbl>
              <c:idx val="9"/>
              <c:tx>
                <c:strRef>
                  <c:f>Daten_Diagramme!$E$23</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{FBFF85FB-C76D-4BE9-AF33-8560A5A51F99}</c15:txfldGUID>
                      <c15:f>Daten_Diagramme!$E$23</c15:f>
                      <c15:dlblFieldTableCache>
                        <c:ptCount val="1"/>
                        <c:pt idx="0">
                          <c:v>0.2</c:v>
                        </c:pt>
                      </c15:dlblFieldTableCache>
                    </c15:dlblFTEntry>
                  </c15:dlblFieldTable>
                  <c15:showDataLabelsRange val="0"/>
                </c:ext>
                <c:ext xmlns:c16="http://schemas.microsoft.com/office/drawing/2014/chart" uri="{C3380CC4-5D6E-409C-BE32-E72D297353CC}">
                  <c16:uniqueId val="{00000009-A6D3-4213-8CC1-90EB211AF32E}"/>
                </c:ext>
              </c:extLst>
            </c:dLbl>
            <c:dLbl>
              <c:idx val="10"/>
              <c:tx>
                <c:strRef>
                  <c:f>Daten_Diagramme!$E$24</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{B511AC89-D091-4E94-A131-CC9F258E2705}</c15:txfldGUID>
                      <c15:f>Daten_Diagramme!$E$24</c15:f>
                      <c15:dlblFieldTableCache>
                        <c:ptCount val="1"/>
                        <c:pt idx="0">
                          <c:v>-1.0</c:v>
                        </c:pt>
                      </c15:dlblFieldTableCache>
                    </c15:dlblFTEntry>
                  </c15:dlblFieldTable>
                  <c15:showDataLabelsRange val="0"/>
                </c:ext>
                <c:ext xmlns:c16="http://schemas.microsoft.com/office/drawing/2014/chart" uri="{C3380CC4-5D6E-409C-BE32-E72D297353CC}">
                  <c16:uniqueId val="{0000000A-A6D3-4213-8CC1-90EB211AF32E}"/>
                </c:ext>
              </c:extLst>
            </c:dLbl>
            <c:dLbl>
              <c:idx val="11"/>
              <c:tx>
                <c:strRef>
                  <c:f>Daten_Diagramme!$E$25</c:f>
                  <c:strCache>
                    <c:ptCount val="1"/>
                    <c:pt idx="0">
                      <c:v>-7.5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{BF86C8B6-0562-44C2-A5D4-A39817CEA985}</c15:txfldGUID>
                      <c15:f>Daten_Diagramme!$E$25</c15:f>
                      <c15:dlblFieldTableCache>
                        <c:ptCount val="1"/>
                        <c:pt idx="0">
                          <c:v>-7.5</c:v>
                        </c:pt>
                      </c15:dlblFieldTableCache>
                    </c15:dlblFTEntry>
                  </c15:dlblFieldTable>
                  <c15:showDataLabelsRange val="0"/>
                </c:ext>
                <c:ext xmlns:c16="http://schemas.microsoft.com/office/drawing/2014/chart" uri="{C3380CC4-5D6E-409C-BE32-E72D297353CC}">
                  <c16:uniqueId val="{0000000B-A6D3-4213-8CC1-90EB211AF32E}"/>
                </c:ext>
              </c:extLst>
            </c:dLbl>
            <c:dLbl>
              <c:idx val="12"/>
              <c:tx>
                <c:strRef>
                  <c:f>Daten_Diagramme!$E$26</c:f>
                  <c:strCache>
                    <c:ptCount val="1"/>
                    <c:pt idx="0">
                      <c:v>17.0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{4B143CC3-7C7E-4A90-BE3E-FB19F650A259}</c15:txfldGUID>
                      <c15:f>Daten_Diagramme!$E$26</c15:f>
                      <c15:dlblFieldTableCache>
                        <c:ptCount val="1"/>
                        <c:pt idx="0">
                          <c:v>17.0</c:v>
                        </c:pt>
                      </c15:dlblFieldTableCache>
                    </c15:dlblFTEntry>
                  </c15:dlblFieldTable>
                  <c15:showDataLabelsRange val="0"/>
                </c:ext>
                <c:ext xmlns:c16="http://schemas.microsoft.com/office/drawing/2014/chart" uri="{C3380CC4-5D6E-409C-BE32-E72D297353CC}">
                  <c16:uniqueId val="{0000000C-A6D3-4213-8CC1-90EB211AF32E}"/>
                </c:ext>
              </c:extLst>
            </c:dLbl>
            <c:dLbl>
              <c:idx val="13"/>
              <c:tx>
                <c:strRef>
                  <c:f>Daten_Diagramme!$E$27</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{319E2B1E-BB0D-48DB-B1D7-F928AB0E788F}</c15:txfldGUID>
                      <c15:f>Daten_Diagramme!$E$27</c15:f>
                      <c15:dlblFieldTableCache>
                        <c:ptCount val="1"/>
                        <c:pt idx="0">
                          <c:v>-2.5</c:v>
                        </c:pt>
                      </c15:dlblFieldTableCache>
                    </c15:dlblFTEntry>
                  </c15:dlblFieldTable>
                  <c15:showDataLabelsRange val="0"/>
                </c:ext>
                <c:ext xmlns:c16="http://schemas.microsoft.com/office/drawing/2014/chart" uri="{C3380CC4-5D6E-409C-BE32-E72D297353CC}">
                  <c16:uniqueId val="{0000000D-A6D3-4213-8CC1-90EB211AF32E}"/>
                </c:ext>
              </c:extLst>
            </c:dLbl>
            <c:dLbl>
              <c:idx val="14"/>
              <c:tx>
                <c:strRef>
                  <c:f>Daten_Diagramme!$E$28</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{FC2F5740-7509-4514-9E71-F8E69BB1EB88}</c15:txfldGUID>
                      <c15:f>Daten_Diagramme!$E$28</c15:f>
                      <c15:dlblFieldTableCache>
                        <c:ptCount val="1"/>
                        <c:pt idx="0">
                          <c:v>1.8</c:v>
                        </c:pt>
                      </c15:dlblFieldTableCache>
                    </c15:dlblFTEntry>
                  </c15:dlblFieldTable>
                  <c15:showDataLabelsRange val="0"/>
                </c:ext>
                <c:ext xmlns:c16="http://schemas.microsoft.com/office/drawing/2014/chart" uri="{C3380CC4-5D6E-409C-BE32-E72D297353CC}">
                  <c16:uniqueId val="{0000000E-A6D3-4213-8CC1-90EB211AF32E}"/>
                </c:ext>
              </c:extLst>
            </c:dLbl>
            <c:dLbl>
              <c:idx val="15"/>
              <c:tx>
                <c:strRef>
                  <c:f>Daten_Diagramme!$E$29</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{32745D38-E5EE-4914-857B-8ACB3BAC4C7F}</c15:txfldGUID>
                      <c15:f>Daten_Diagramme!$E$29</c15:f>
                      <c15:dlblFieldTableCache>
                        <c:ptCount val="1"/>
                        <c:pt idx="0">
                          <c:v>*</c:v>
                        </c:pt>
                      </c15:dlblFieldTableCache>
                    </c15:dlblFTEntry>
                  </c15:dlblFieldTable>
                  <c15:showDataLabelsRange val="0"/>
                </c:ext>
                <c:ext xmlns:c16="http://schemas.microsoft.com/office/drawing/2014/chart" uri="{C3380CC4-5D6E-409C-BE32-E72D297353CC}">
                  <c16:uniqueId val="{0000000F-A6D3-4213-8CC1-90EB211AF32E}"/>
                </c:ext>
              </c:extLst>
            </c:dLbl>
            <c:dLbl>
              <c:idx val="16"/>
              <c:tx>
                <c:strRef>
                  <c:f>Daten_Diagramme!$E$30</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{F6686D60-7711-48FC-8D8A-A4CFA67AF9E9}</c15:txfldGUID>
                      <c15:f>Daten_Diagramme!$E$30</c15:f>
                      <c15:dlblFieldTableCache>
                        <c:ptCount val="1"/>
                        <c:pt idx="0">
                          <c:v>*</c:v>
                        </c:pt>
                      </c15:dlblFieldTableCache>
                    </c15:dlblFTEntry>
                  </c15:dlblFieldTable>
                  <c15:showDataLabelsRange val="0"/>
                </c:ext>
                <c:ext xmlns:c16="http://schemas.microsoft.com/office/drawing/2014/chart" uri="{C3380CC4-5D6E-409C-BE32-E72D297353CC}">
                  <c16:uniqueId val="{00000010-A6D3-4213-8CC1-90EB211AF32E}"/>
                </c:ext>
              </c:extLst>
            </c:dLbl>
            <c:dLbl>
              <c:idx val="17"/>
              <c:tx>
                <c:strRef>
                  <c:f>Daten_Diagramme!$E$31</c:f>
                  <c:strCache>
                    <c:ptCount val="1"/>
                    <c:pt idx="0">
                      <c:v>8.4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{C692B6ED-65FB-4DA3-8561-E65C94793155}</c15:txfldGUID>
                      <c15:f>Daten_Diagramme!$E$31</c15:f>
                      <c15:dlblFieldTableCache>
                        <c:ptCount val="1"/>
                        <c:pt idx="0">
                          <c:v>8.4</c:v>
                        </c:pt>
                      </c15:dlblFieldTableCache>
                    </c15:dlblFTEntry>
                  </c15:dlblFieldTable>
                  <c15:showDataLabelsRange val="0"/>
                </c:ext>
                <c:ext xmlns:c16="http://schemas.microsoft.com/office/drawing/2014/chart" uri="{C3380CC4-5D6E-409C-BE32-E72D297353CC}">
                  <c16:uniqueId val="{00000011-A6D3-4213-8CC1-90EB211AF32E}"/>
                </c:ext>
              </c:extLst>
            </c:dLbl>
            <c:dLbl>
              <c:idx val="18"/>
              <c:tx>
                <c:strRef>
                  <c:f>Daten_Diagramme!$E$32</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{5E6D4EFF-684D-4062-A765-F2C35E223539}</c15:txfldGUID>
                      <c15:f>Daten_Diagramme!$E$32</c15:f>
                      <c15:dlblFieldTableCache>
                        <c:ptCount val="1"/>
                        <c:pt idx="0">
                          <c:v>1.4</c:v>
                        </c:pt>
                      </c15:dlblFieldTableCache>
                    </c15:dlblFTEntry>
                  </c15:dlblFieldTable>
                  <c15:showDataLabelsRange val="0"/>
                </c:ext>
                <c:ext xmlns:c16="http://schemas.microsoft.com/office/drawing/2014/chart" uri="{C3380CC4-5D6E-409C-BE32-E72D297353CC}">
                  <c16:uniqueId val="{00000012-A6D3-4213-8CC1-90EB211AF32E}"/>
                </c:ext>
              </c:extLst>
            </c:dLbl>
            <c:dLbl>
              <c:idx val="19"/>
              <c:tx>
                <c:strRef>
                  <c:f>Daten_Diagramme!$E$33</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{B07B4C3E-18BE-4F08-AC2D-5F47C36786D4}</c15:txfldGUID>
                      <c15:f>Daten_Diagramme!$E$33</c15:f>
                      <c15:dlblFieldTableCache>
                        <c:ptCount val="1"/>
                        <c:pt idx="0">
                          <c:v>-1.3</c:v>
                        </c:pt>
                      </c15:dlblFieldTableCache>
                    </c15:dlblFTEntry>
                  </c15:dlblFieldTable>
                  <c15:showDataLabelsRange val="0"/>
                </c:ext>
                <c:ext xmlns:c16="http://schemas.microsoft.com/office/drawing/2014/chart" uri="{C3380CC4-5D6E-409C-BE32-E72D297353CC}">
                  <c16:uniqueId val="{00000013-A6D3-4213-8CC1-90EB211AF32E}"/>
                </c:ext>
              </c:extLst>
            </c:dLbl>
            <c:dLbl>
              <c:idx val="20"/>
              <c:tx>
                <c:strRef>
                  <c:f>Daten_Diagramme!$E$34</c:f>
                  <c:strCache>
                    <c:ptCount val="1"/>
                    <c:pt idx="0">
                      <c:v>26.7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{DC270AD4-39FB-4F22-9098-343AA0241550}</c15:txfldGUID>
                      <c15:f>Daten_Diagramme!$E$34</c15:f>
                      <c15:dlblFieldTableCache>
                        <c:ptCount val="1"/>
                        <c:pt idx="0">
                          <c:v>26.7</c:v>
                        </c:pt>
                      </c15:dlblFieldTableCache>
                    </c15:dlblFTEntry>
                  </c15:dlblFieldTable>
                  <c15:showDataLabelsRange val="0"/>
                </c:ext>
                <c:ext xmlns:c16="http://schemas.microsoft.com/office/drawing/2014/chart" uri="{C3380CC4-5D6E-409C-BE32-E72D297353CC}">
                  <c16:uniqueId val="{00000014-A6D3-4213-8CC1-90EB211AF32E}"/>
                </c:ext>
              </c:extLst>
            </c:dLbl>
            <c:dLbl>
              <c:idx val="21"/>
              <c:tx>
                <c:strRef>
                  <c:f>Daten_Diagramme!$E$35</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{8929D43B-3F03-4F0E-A3E3-0D855F6F848D}</c15:txfldGUID>
                      <c15:f>Daten_Diagramme!$E$35</c15:f>
                      <c15:dlblFieldTableCache>
                        <c:ptCount val="1"/>
                        <c:pt idx="0">
                          <c:v>-3.5</c:v>
                        </c:pt>
                      </c15:dlblFieldTableCache>
                    </c15:dlblFTEntry>
                  </c15:dlblFieldTable>
                  <c15:showDataLabelsRange val="0"/>
                </c:ext>
                <c:ext xmlns:c16="http://schemas.microsoft.com/office/drawing/2014/chart" uri="{C3380CC4-5D6E-409C-BE32-E72D297353CC}">
                  <c16:uniqueId val="{00000015-A6D3-4213-8CC1-90EB211AF32E}"/>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{DEDF6283-3F88-45C0-BF17-06C49E3E596A}</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A6D3-4213-8CC1-90EB211AF32E}"/>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{15ABAC2F-C13D-4697-A6DC-F91AC2874172}</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A6D3-4213-8CC1-90EB211AF32E}"/>
                </c:ext>
              </c:extLst>
            </c:dLbl>
            <c:dLbl>
              <c:idx val="24"/>
              <c:tx>
                <c:strRef>
                  <c:f>Daten_Diagramme!$E$38</c:f>
                  <c:strCache>
                    <c:ptCount val="1"/>
                    <c:pt idx="0">
                      <c:v>-9.5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{7B8382A4-1EA3-4957-AAE6-AC0E42C997FD}</c15:txfldGUID>
                      <c15:f>Daten_Diagramme!$E$38</c15:f>
                      <c15:dlblFieldTableCache>
                        <c:ptCount val="1"/>
                        <c:pt idx="0">
                          <c:v>-9.5</c:v>
                        </c:pt>
                      </c15:dlblFieldTableCache>
                    </c15:dlblFTEntry>
                  </c15:dlblFieldTable>
                  <c15:showDataLabelsRange val="0"/>
                </c:ext>
                <c:ext xmlns:c16="http://schemas.microsoft.com/office/drawing/2014/chart" uri="{C3380CC4-5D6E-409C-BE32-E72D297353CC}">
                  <c16:uniqueId val="{00000018-A6D3-4213-8CC1-90EB211AF32E}"/>
                </c:ext>
              </c:extLst>
            </c:dLbl>
            <c:dLbl>
              <c:idx val="25"/>
              <c:tx>
                <c:strRef>
                  <c:f>Daten_Diagramme!$E$39</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{BC22A484-1053-4D22-AABE-330B9CC59711}</c15:txfldGUID>
                      <c15:f>Daten_Diagramme!$E$39</c15:f>
                      <c15:dlblFieldTableCache>
                        <c:ptCount val="1"/>
                        <c:pt idx="0">
                          <c:v>3.9</c:v>
                        </c:pt>
                      </c15:dlblFieldTableCache>
                    </c15:dlblFTEntry>
                  </c15:dlblFieldTable>
                  <c15:showDataLabelsRange val="0"/>
                </c:ext>
                <c:ext xmlns:c16="http://schemas.microsoft.com/office/drawing/2014/chart" uri="{C3380CC4-5D6E-409C-BE32-E72D297353CC}">
                  <c16:uniqueId val="{00000019-A6D3-4213-8CC1-90EB211AF32E}"/>
                </c:ext>
              </c:extLst>
            </c:dLbl>
            <c:dLbl>
              <c:idx val="26"/>
              <c:tx>
                <c:strRef>
                  <c:f>Daten_Diagramme!$E$40</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{5E8FC9A0-CD57-4E3D-8C02-CBF9ED02FB65}</c15:txfldGUID>
                      <c15:f>Daten_Diagramme!$E$40</c15:f>
                      <c15:dlblFieldTableCache>
                        <c:ptCount val="1"/>
                        <c:pt idx="0">
                          <c:v>1.2</c:v>
                        </c:pt>
                      </c15:dlblFieldTableCache>
                    </c15:dlblFTEntry>
                  </c15:dlblFieldTable>
                  <c15:showDataLabelsRange val="0"/>
                </c:ext>
                <c:ext xmlns:c16="http://schemas.microsoft.com/office/drawing/2014/chart" uri="{C3380CC4-5D6E-409C-BE32-E72D297353CC}">
                  <c16:uniqueId val="{0000001A-A6D3-4213-8CC1-90EB211AF32E}"/>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{D2729282-8D0E-4CA8-AA5E-9BE39CC18BD9}</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A6D3-4213-8CC1-90EB211AF32E}"/>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{6927D713-4AFF-4637-89F1-C093CE87191B}</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A6D3-4213-8CC1-90EB211AF32E}"/>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{159B357C-08CC-42E2-A461-1BE497743BDD}</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A6D3-4213-8CC1-90EB211AF32E}"/>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{B6474019-DCA0-4B50-8407-FC75FB0A6684}</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A6D3-4213-8CC1-90EB211AF32E}"/>
                </c:ext>
              </c:extLst>
            </c:dLbl>
            <c:dLbl>
              <c:idx val="31"/>
              <c:tx>
                <c:strRef>
                  <c:f>Daten_Diagramme!$E$46</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{DC204077-53E4-4554-B24E-AB401B6DF749}</c15:txfldGUID>
                      <c15:f>Daten_Diagramme!$E$46</c15:f>
                      <c15:dlblFieldTableCache>
                        <c:ptCount val="1"/>
                        <c:pt idx="0">
                          <c:v>1.2</c:v>
                        </c:pt>
                      </c15:dlblFieldTableCache>
                    </c15:dlblFTEntry>
                  </c15:dlblFieldTable>
                  <c15:showDataLabelsRange val="0"/>
                </c:ext>
                <c:ext xmlns:c16="http://schemas.microsoft.com/office/drawing/2014/chart" uri="{C3380CC4-5D6E-409C-BE32-E72D297353CC}">
                  <c16:uniqueId val="{0000001F-A6D3-4213-8CC1-90EB211AF32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1.0206010206010205</c:v>
                </c:pt>
                <c:pt idx="1">
                  <c:v>-9.4777562862669242</c:v>
                </c:pt>
                <c:pt idx="2">
                  <c:v>-10.256410256410257</c:v>
                </c:pt>
                <c:pt idx="3">
                  <c:v>3.2577903682719547</c:v>
                </c:pt>
                <c:pt idx="4">
                  <c:v>2.8776978417266186</c:v>
                </c:pt>
                <c:pt idx="5">
                  <c:v>6.4102564102564106</c:v>
                </c:pt>
                <c:pt idx="6">
                  <c:v>-7.2727272727272725</c:v>
                </c:pt>
                <c:pt idx="7">
                  <c:v>5.3445850914205346</c:v>
                </c:pt>
                <c:pt idx="8">
                  <c:v>2.2014309301045678</c:v>
                </c:pt>
                <c:pt idx="9">
                  <c:v>0.21645021645021645</c:v>
                </c:pt>
                <c:pt idx="10">
                  <c:v>-1.0214504596527068</c:v>
                </c:pt>
                <c:pt idx="11">
                  <c:v>-7.4766355140186915</c:v>
                </c:pt>
                <c:pt idx="12">
                  <c:v>17</c:v>
                </c:pt>
                <c:pt idx="13">
                  <c:v>-2.4757804090419806</c:v>
                </c:pt>
                <c:pt idx="14">
                  <c:v>1.8024032042723632</c:v>
                </c:pt>
                <c:pt idx="15">
                  <c:v>0</c:v>
                </c:pt>
                <c:pt idx="16">
                  <c:v>0</c:v>
                </c:pt>
                <c:pt idx="17">
                  <c:v>8.4367245657568244</c:v>
                </c:pt>
                <c:pt idx="18">
                  <c:v>1.3574660633484164</c:v>
                </c:pt>
                <c:pt idx="19">
                  <c:v>-1.288244766505636</c:v>
                </c:pt>
                <c:pt idx="20">
                  <c:v>26.744186046511629</c:v>
                </c:pt>
                <c:pt idx="21">
                  <c:v>-3.4596375617792421</c:v>
                </c:pt>
                <c:pt idx="22">
                  <c:v>0</c:v>
                </c:pt>
                <c:pt idx="24">
                  <c:v>-9.4777562862669242</c:v>
                </c:pt>
                <c:pt idx="25">
                  <c:v>3.9148351648351647</c:v>
                </c:pt>
                <c:pt idx="26">
                  <c:v>1.1615750958299453</c:v>
                </c:pt>
              </c:numCache>
            </c:numRef>
          </c:val>
          <c:extLst>
            <c:ext xmlns:c16="http://schemas.microsoft.com/office/drawing/2014/chart" uri="{C3380CC4-5D6E-409C-BE32-E72D297353CC}">
              <c16:uniqueId val="{00000020-A6D3-4213-8CC1-90EB211AF32E}"/>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{31263C2F-EA4D-4803-A952-0EA1D6D19FCA}</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A6D3-4213-8CC1-90EB211AF32E}"/>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{1A404915-699C-4D50-87CA-35135D3DCA53}</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A6D3-4213-8CC1-90EB211AF32E}"/>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{64BA2EFA-CA69-4F01-A743-5B99FF50445D}</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A6D3-4213-8CC1-90EB211AF32E}"/>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{94D157DD-D911-4209-B1B9-B51D1AA09224}</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A6D3-4213-8CC1-90EB211AF32E}"/>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{6A8394A2-883A-4123-AE11-884B5C5C1A7F}</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A6D3-4213-8CC1-90EB211AF32E}"/>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{C0E3304E-9E52-40E5-99B7-BB284F2F462A}</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A6D3-4213-8CC1-90EB211AF32E}"/>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{C1C73CDF-3D38-4B77-9F01-F80CAEBA0D49}</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A6D3-4213-8CC1-90EB211AF32E}"/>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{5CD4DCB4-8CCF-44ED-AACC-83C6859245BA}</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A6D3-4213-8CC1-90EB211AF32E}"/>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{2E4C378E-64D6-45B4-A2CB-CFD94B3FDED2}</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A6D3-4213-8CC1-90EB211AF32E}"/>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{FAB3FA37-DBFD-4BB5-B798-D655EC4C766C}</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A6D3-4213-8CC1-90EB211AF32E}"/>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{88C3F2D6-887D-4D19-9DBA-E6C8F12F5975}</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A6D3-4213-8CC1-90EB211AF32E}"/>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{2074D038-B02C-4066-9B62-2FF9C1CFE1C9}</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A6D3-4213-8CC1-90EB211AF32E}"/>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{729B3CD7-06FB-47E9-9C78-CE4A5642594E}</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A6D3-4213-8CC1-90EB211AF32E}"/>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{DDB51FE7-7604-4957-89D0-DD7113B3D754}</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A6D3-4213-8CC1-90EB211AF32E}"/>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{4A591E31-8C8A-44AD-8479-FCD70A63A0DA}</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A6D3-4213-8CC1-90EB211AF32E}"/>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{1A6F78B6-44B0-4D27-84E4-7FEF7BD278F6}</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A6D3-4213-8CC1-90EB211AF32E}"/>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{C2BFB892-93AE-4CFE-905A-2AC0EFD368EB}</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A6D3-4213-8CC1-90EB211AF32E}"/>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{F607E130-679D-498B-98B0-92B20CB92196}</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A6D3-4213-8CC1-90EB211AF32E}"/>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{5142FA75-0786-44DA-8B92-1CB2E0A3D1D0}</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A6D3-4213-8CC1-90EB211AF32E}"/>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{6AF7086C-7B7F-4EFE-92F6-0DB1D348ABB6}</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A6D3-4213-8CC1-90EB211AF32E}"/>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{24F47189-A982-4424-ADF2-BF31678390A4}</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A6D3-4213-8CC1-90EB211AF32E}"/>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{832ED818-EB6C-490F-A6DB-8A43D6F72F37}</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A6D3-4213-8CC1-90EB211AF32E}"/>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{B9AB0412-E292-4469-BA0B-266A71629BB7}</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A6D3-4213-8CC1-90EB211AF32E}"/>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{E08D61ED-D1FC-4B3A-95BD-DEBB9F5F1424}</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A6D3-4213-8CC1-90EB211AF32E}"/>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{7DFDD88A-BD29-4068-ACAA-D3B1AC76B3AE}</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A6D3-4213-8CC1-90EB211AF32E}"/>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{5E10FDCB-11BB-48A9-A3AC-4BD0E22722D4}</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A6D3-4213-8CC1-90EB211AF32E}"/>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{D9585E1A-9D92-4EDD-AC26-A9C765C0EAA8}</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A6D3-4213-8CC1-90EB211AF32E}"/>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{5BD9B0A5-6112-4F21-A376-31D2C8BDE496}</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A6D3-4213-8CC1-90EB211AF32E}"/>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{A62EBD8D-8C92-49AE-BA1D-07B2EB95B5D3}</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A6D3-4213-8CC1-90EB211AF32E}"/>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{0E021A7D-8BE5-4847-8596-C7691D319B5F}</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A6D3-4213-8CC1-90EB211AF32E}"/>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{0B008D9A-73CD-4A60-A46F-BA1FC00E92B3}</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A6D3-4213-8CC1-90EB211AF32E}"/>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{46788BD3-3C13-46D5-B442-A1861B511371}</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A6D3-4213-8CC1-90EB211AF32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-0.75</c:v>
                </c:pt>
                <c:pt idx="16">
                  <c:v>-0.75</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A6D3-4213-8CC1-90EB211AF32E}"/>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45</c:v>
                </c:pt>
                <c:pt idx="16">
                  <c:v>45</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160</c:v>
                </c:pt>
                <c:pt idx="16">
                  <c:v>170</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A6D3-4213-8CC1-90EB211AF32E}"/>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77-4463-9168-6488C3F81851}"/>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77-4463-9168-6488C3F81851}"/>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77-4463-9168-6488C3F81851}"/>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77-4463-9168-6488C3F81851}"/>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77-4463-9168-6488C3F81851}"/>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77-4463-9168-6488C3F81851}"/>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77-4463-9168-6488C3F81851}"/>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77-4463-9168-6488C3F81851}"/>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77-4463-9168-6488C3F81851}"/>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77-4463-9168-6488C3F81851}"/>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77-4463-9168-6488C3F81851}"/>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77-4463-9168-6488C3F81851}"/>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77-4463-9168-6488C3F81851}"/>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977-4463-9168-6488C3F81851}"/>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977-4463-9168-6488C3F81851}"/>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977-4463-9168-6488C3F81851}"/>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977-4463-9168-6488C3F81851}"/>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977-4463-9168-6488C3F81851}"/>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977-4463-9168-6488C3F81851}"/>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977-4463-9168-6488C3F81851}"/>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977-4463-9168-6488C3F81851}"/>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977-4463-9168-6488C3F81851}"/>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A977-4463-9168-6488C3F81851}"/>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977-4463-9168-6488C3F81851}"/>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977-4463-9168-6488C3F81851}"/>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977-4463-9168-6488C3F81851}"/>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977-4463-9168-6488C3F81851}"/>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977-4463-9168-6488C3F81851}"/>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977-4463-9168-6488C3F81851}"/>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977-4463-9168-6488C3F81851}"/>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977-4463-9168-6488C3F81851}"/>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977-4463-9168-6488C3F81851}"/>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977-4463-9168-6488C3F81851}"/>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977-4463-9168-6488C3F81851}"/>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977-4463-9168-6488C3F81851}"/>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977-4463-9168-6488C3F81851}"/>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977-4463-9168-6488C3F81851}"/>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977-4463-9168-6488C3F81851}"/>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977-4463-9168-6488C3F81851}"/>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977-4463-9168-6488C3F81851}"/>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977-4463-9168-6488C3F81851}"/>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977-4463-9168-6488C3F81851}"/>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977-4463-9168-6488C3F81851}"/>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977-4463-9168-6488C3F81851}"/>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977-4463-9168-6488C3F81851}"/>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A977-4463-9168-6488C3F81851}"/>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977-4463-9168-6488C3F81851}"/>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977-4463-9168-6488C3F81851}"/>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977-4463-9168-6488C3F81851}"/>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977-4463-9168-6488C3F81851}"/>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A977-4463-9168-6488C3F81851}"/>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A977-4463-9168-6488C3F81851}"/>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977-4463-9168-6488C3F81851}"/>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977-4463-9168-6488C3F81851}"/>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977-4463-9168-6488C3F81851}"/>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A977-4463-9168-6488C3F81851}"/>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A977-4463-9168-6488C3F81851}"/>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A977-4463-9168-6488C3F81851}"/>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A977-4463-9168-6488C3F81851}"/>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A977-4463-9168-6488C3F81851}"/>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A977-4463-9168-6488C3F81851}"/>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A977-4463-9168-6488C3F81851}"/>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A977-4463-9168-6488C3F81851}"/>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A977-4463-9168-6488C3F81851}"/>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A977-4463-9168-6488C3F81851}"/>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A977-4463-9168-6488C3F81851}"/>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A977-4463-9168-6488C3F81851}"/>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A977-4463-9168-6488C3F81851}"/>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A977-4463-9168-6488C3F81851}"/>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D1-41A9-BFD5-299AD55B7D4E}"/>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D1-41A9-BFD5-299AD55B7D4E}"/>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D1-41A9-BFD5-299AD55B7D4E}"/>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D1-41A9-BFD5-299AD55B7D4E}"/>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D1-41A9-BFD5-299AD55B7D4E}"/>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D1-41A9-BFD5-299AD55B7D4E}"/>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D1-41A9-BFD5-299AD55B7D4E}"/>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D1-41A9-BFD5-299AD55B7D4E}"/>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D1-41A9-BFD5-299AD55B7D4E}"/>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D1-41A9-BFD5-299AD55B7D4E}"/>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D1-41A9-BFD5-299AD55B7D4E}"/>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D1-41A9-BFD5-299AD55B7D4E}"/>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D1-41A9-BFD5-299AD55B7D4E}"/>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D1-41A9-BFD5-299AD55B7D4E}"/>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D1-41A9-BFD5-299AD55B7D4E}"/>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FD1-41A9-BFD5-299AD55B7D4E}"/>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FD1-41A9-BFD5-299AD55B7D4E}"/>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FD1-41A9-BFD5-299AD55B7D4E}"/>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FD1-41A9-BFD5-299AD55B7D4E}"/>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FD1-41A9-BFD5-299AD55B7D4E}"/>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FD1-41A9-BFD5-299AD55B7D4E}"/>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FD1-41A9-BFD5-299AD55B7D4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EFD1-41A9-BFD5-299AD55B7D4E}"/>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FD1-41A9-BFD5-299AD55B7D4E}"/>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FD1-41A9-BFD5-299AD55B7D4E}"/>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FD1-41A9-BFD5-299AD55B7D4E}"/>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FD1-41A9-BFD5-299AD55B7D4E}"/>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FD1-41A9-BFD5-299AD55B7D4E}"/>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FD1-41A9-BFD5-299AD55B7D4E}"/>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FD1-41A9-BFD5-299AD55B7D4E}"/>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FD1-41A9-BFD5-299AD55B7D4E}"/>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FD1-41A9-BFD5-299AD55B7D4E}"/>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FD1-41A9-BFD5-299AD55B7D4E}"/>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FD1-41A9-BFD5-299AD55B7D4E}"/>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FD1-41A9-BFD5-299AD55B7D4E}"/>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FD1-41A9-BFD5-299AD55B7D4E}"/>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FD1-41A9-BFD5-299AD55B7D4E}"/>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FD1-41A9-BFD5-299AD55B7D4E}"/>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FD1-41A9-BFD5-299AD55B7D4E}"/>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FD1-41A9-BFD5-299AD55B7D4E}"/>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FD1-41A9-BFD5-299AD55B7D4E}"/>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FD1-41A9-BFD5-299AD55B7D4E}"/>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FD1-41A9-BFD5-299AD55B7D4E}"/>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FD1-41A9-BFD5-299AD55B7D4E}"/>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FD1-41A9-BFD5-299AD55B7D4E}"/>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EFD1-41A9-BFD5-299AD55B7D4E}"/>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FD1-41A9-BFD5-299AD55B7D4E}"/>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FD1-41A9-BFD5-299AD55B7D4E}"/>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FD1-41A9-BFD5-299AD55B7D4E}"/>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FD1-41A9-BFD5-299AD55B7D4E}"/>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EFD1-41A9-BFD5-299AD55B7D4E}"/>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FD1-41A9-BFD5-299AD55B7D4E}"/>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FD1-41A9-BFD5-299AD55B7D4E}"/>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FD1-41A9-BFD5-299AD55B7D4E}"/>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FD1-41A9-BFD5-299AD55B7D4E}"/>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EFD1-41A9-BFD5-299AD55B7D4E}"/>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EFD1-41A9-BFD5-299AD55B7D4E}"/>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EFD1-41A9-BFD5-299AD55B7D4E}"/>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EFD1-41A9-BFD5-299AD55B7D4E}"/>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EFD1-41A9-BFD5-299AD55B7D4E}"/>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EFD1-41A9-BFD5-299AD55B7D4E}"/>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EFD1-41A9-BFD5-299AD55B7D4E}"/>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EFD1-41A9-BFD5-299AD55B7D4E}"/>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EFD1-41A9-BFD5-299AD55B7D4E}"/>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EFD1-41A9-BFD5-299AD55B7D4E}"/>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EFD1-41A9-BFD5-299AD55B7D4E}"/>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EFD1-41A9-BFD5-299AD55B7D4E}"/>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EFD1-41A9-BFD5-299AD55B7D4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EFD1-41A9-BFD5-299AD55B7D4E}"/>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101.08412836079792</c:v>
                </c:pt>
                <c:pt idx="2">
                  <c:v>100.50703849489626</c:v>
                </c:pt>
                <c:pt idx="3">
                  <c:v>101.75128427513509</c:v>
                </c:pt>
                <c:pt idx="4">
                  <c:v>101.51777970511708</c:v>
                </c:pt>
                <c:pt idx="5">
                  <c:v>104.64006938421508</c:v>
                </c:pt>
                <c:pt idx="6">
                  <c:v>106.68823804123025</c:v>
                </c:pt>
                <c:pt idx="7">
                  <c:v>108.00587097204617</c:v>
                </c:pt>
                <c:pt idx="8">
                  <c:v>105.68750416972446</c:v>
                </c:pt>
                <c:pt idx="9">
                  <c:v>107.84575355260525</c:v>
                </c:pt>
                <c:pt idx="10">
                  <c:v>109.75381946760959</c:v>
                </c:pt>
                <c:pt idx="11">
                  <c:v>110.16078457535525</c:v>
                </c:pt>
                <c:pt idx="12">
                  <c:v>107.87243978917873</c:v>
                </c:pt>
                <c:pt idx="13">
                  <c:v>109.63706718260057</c:v>
                </c:pt>
                <c:pt idx="14">
                  <c:v>111.06144505971045</c:v>
                </c:pt>
                <c:pt idx="15">
                  <c:v>111.214890920008</c:v>
                </c:pt>
                <c:pt idx="16">
                  <c:v>109.21008739742477</c:v>
                </c:pt>
                <c:pt idx="17">
                  <c:v>108.52625258522917</c:v>
                </c:pt>
                <c:pt idx="18">
                  <c:v>110.82126893054907</c:v>
                </c:pt>
                <c:pt idx="19">
                  <c:v>110.75121755954368</c:v>
                </c:pt>
                <c:pt idx="20">
                  <c:v>109.37354059643738</c:v>
                </c:pt>
                <c:pt idx="21">
                  <c:v>111.17819734471945</c:v>
                </c:pt>
                <c:pt idx="22">
                  <c:v>111.5484688771766</c:v>
                </c:pt>
                <c:pt idx="23">
                  <c:v>112.3490559743812</c:v>
                </c:pt>
                <c:pt idx="24">
                  <c:v>109.83387817733004</c:v>
                </c:pt>
              </c:numCache>
            </c:numRef>
          </c:val>
          <c:smooth val="0"/>
          <c:extLst>
            <c:ext xmlns:c16="http://schemas.microsoft.com/office/drawing/2014/chart" uri="{C3380CC4-5D6E-409C-BE32-E72D297353CC}">
              <c16:uniqueId val="{00000000-3B03-4D87-9885-7322F6AC146E}"/>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96.458105788734599</c:v>
                </c:pt>
                <c:pt idx="2">
                  <c:v>94.398502106412849</c:v>
                </c:pt>
                <c:pt idx="3">
                  <c:v>94.616944921204563</c:v>
                </c:pt>
                <c:pt idx="4">
                  <c:v>91.76158527071307</c:v>
                </c:pt>
                <c:pt idx="5">
                  <c:v>90.950226244343895</c:v>
                </c:pt>
                <c:pt idx="6">
                  <c:v>94.226868466219386</c:v>
                </c:pt>
                <c:pt idx="7">
                  <c:v>91.870806678108906</c:v>
                </c:pt>
                <c:pt idx="8">
                  <c:v>89.95163051958184</c:v>
                </c:pt>
                <c:pt idx="9">
                  <c:v>87.814011546263075</c:v>
                </c:pt>
                <c:pt idx="10">
                  <c:v>90.3261039163676</c:v>
                </c:pt>
                <c:pt idx="11">
                  <c:v>90.981432360742716</c:v>
                </c:pt>
                <c:pt idx="12">
                  <c:v>91.340302699329072</c:v>
                </c:pt>
                <c:pt idx="13">
                  <c:v>92.94741769386799</c:v>
                </c:pt>
                <c:pt idx="14">
                  <c:v>95.100639725386173</c:v>
                </c:pt>
                <c:pt idx="15">
                  <c:v>92.994226868466228</c:v>
                </c:pt>
                <c:pt idx="16">
                  <c:v>92.02683726010298</c:v>
                </c:pt>
                <c:pt idx="17">
                  <c:v>91.324699641129655</c:v>
                </c:pt>
                <c:pt idx="18">
                  <c:v>93.259478857856138</c:v>
                </c:pt>
                <c:pt idx="19">
                  <c:v>91.917615852707129</c:v>
                </c:pt>
                <c:pt idx="20">
                  <c:v>90.716180371352777</c:v>
                </c:pt>
                <c:pt idx="21">
                  <c:v>89.109065376813859</c:v>
                </c:pt>
                <c:pt idx="22">
                  <c:v>91.699173037915429</c:v>
                </c:pt>
                <c:pt idx="23">
                  <c:v>89.73318770479014</c:v>
                </c:pt>
                <c:pt idx="24">
                  <c:v>89.452332657200799</c:v>
                </c:pt>
              </c:numCache>
            </c:numRef>
          </c:val>
          <c:smooth val="0"/>
          <c:extLst>
            <c:ext xmlns:c16="http://schemas.microsoft.com/office/drawing/2014/chart" uri="{C3380CC4-5D6E-409C-BE32-E72D297353CC}">
              <c16:uniqueId val="{00000001-3B03-4D87-9885-7322F6AC146E}"/>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95.909926470588232</c:v>
                </c:pt>
                <c:pt idx="2">
                  <c:v>92.11856617647058</c:v>
                </c:pt>
                <c:pt idx="3">
                  <c:v>95.680147058823522</c:v>
                </c:pt>
                <c:pt idx="4">
                  <c:v>93.81893382352942</c:v>
                </c:pt>
                <c:pt idx="5">
                  <c:v>93.704044117647058</c:v>
                </c:pt>
                <c:pt idx="6">
                  <c:v>97.679227941176478</c:v>
                </c:pt>
                <c:pt idx="7">
                  <c:v>99.93106617647058</c:v>
                </c:pt>
                <c:pt idx="8">
                  <c:v>98.460477941176478</c:v>
                </c:pt>
                <c:pt idx="9">
                  <c:v>96.691176470588232</c:v>
                </c:pt>
                <c:pt idx="10">
                  <c:v>100.32169117647058</c:v>
                </c:pt>
                <c:pt idx="11">
                  <c:v>103.2858455882353</c:v>
                </c:pt>
                <c:pt idx="12">
                  <c:v>104.34283088235294</c:v>
                </c:pt>
                <c:pt idx="13">
                  <c:v>105.03216911764706</c:v>
                </c:pt>
                <c:pt idx="14">
                  <c:v>107.8125</c:v>
                </c:pt>
                <c:pt idx="15">
                  <c:v>109.9954044117647</c:v>
                </c:pt>
                <c:pt idx="16">
                  <c:v>108.70863970588236</c:v>
                </c:pt>
                <c:pt idx="17">
                  <c:v>106.57169117647058</c:v>
                </c:pt>
                <c:pt idx="18">
                  <c:v>108.61672794117648</c:v>
                </c:pt>
                <c:pt idx="19">
                  <c:v>111.53492647058823</c:v>
                </c:pt>
                <c:pt idx="20">
                  <c:v>109.55882352941177</c:v>
                </c:pt>
                <c:pt idx="21">
                  <c:v>110.7077205882353</c:v>
                </c:pt>
                <c:pt idx="22">
                  <c:v>114.17738970588236</c:v>
                </c:pt>
                <c:pt idx="23">
                  <c:v>115.83180147058823</c:v>
                </c:pt>
                <c:pt idx="24">
                  <c:v>113.9016544117647</c:v>
                </c:pt>
              </c:numCache>
            </c:numRef>
          </c:val>
          <c:smooth val="0"/>
          <c:extLst>
            <c:ext xmlns:c16="http://schemas.microsoft.com/office/drawing/2014/chart" uri="{C3380CC4-5D6E-409C-BE32-E72D297353CC}">
              <c16:uniqueId val="{00000002-3B03-4D87-9885-7322F6AC146E}"/>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3B03-4D87-9885-7322F6AC146E}"/>
                </c:ext>
              </c:extLst>
            </c:dLbl>
            <c:dLbl>
              <c:idx val="1"/>
              <c:delete val="1"/>
              <c:extLst>
                <c:ext xmlns:c15="http://schemas.microsoft.com/office/drawing/2012/chart" uri="{CE6537A1-D6FC-4f65-9D91-7224C49458BB}"/>
                <c:ext xmlns:c16="http://schemas.microsoft.com/office/drawing/2014/chart" uri="{C3380CC4-5D6E-409C-BE32-E72D297353CC}">
                  <c16:uniqueId val="{00000004-3B03-4D87-9885-7322F6AC146E}"/>
                </c:ext>
              </c:extLst>
            </c:dLbl>
            <c:dLbl>
              <c:idx val="2"/>
              <c:delete val="1"/>
              <c:extLst>
                <c:ext xmlns:c15="http://schemas.microsoft.com/office/drawing/2012/chart" uri="{CE6537A1-D6FC-4f65-9D91-7224C49458BB}"/>
                <c:ext xmlns:c16="http://schemas.microsoft.com/office/drawing/2014/chart" uri="{C3380CC4-5D6E-409C-BE32-E72D297353CC}">
                  <c16:uniqueId val="{00000005-3B03-4D87-9885-7322F6AC146E}"/>
                </c:ext>
              </c:extLst>
            </c:dLbl>
            <c:dLbl>
              <c:idx val="3"/>
              <c:delete val="1"/>
              <c:extLst>
                <c:ext xmlns:c15="http://schemas.microsoft.com/office/drawing/2012/chart" uri="{CE6537A1-D6FC-4f65-9D91-7224C49458BB}"/>
                <c:ext xmlns:c16="http://schemas.microsoft.com/office/drawing/2014/chart" uri="{C3380CC4-5D6E-409C-BE32-E72D297353CC}">
                  <c16:uniqueId val="{00000006-3B03-4D87-9885-7322F6AC146E}"/>
                </c:ext>
              </c:extLst>
            </c:dLbl>
            <c:dLbl>
              <c:idx val="4"/>
              <c:delete val="1"/>
              <c:extLst>
                <c:ext xmlns:c15="http://schemas.microsoft.com/office/drawing/2012/chart" uri="{CE6537A1-D6FC-4f65-9D91-7224C49458BB}"/>
                <c:ext xmlns:c16="http://schemas.microsoft.com/office/drawing/2014/chart" uri="{C3380CC4-5D6E-409C-BE32-E72D297353CC}">
                  <c16:uniqueId val="{00000007-3B03-4D87-9885-7322F6AC146E}"/>
                </c:ext>
              </c:extLst>
            </c:dLbl>
            <c:dLbl>
              <c:idx val="5"/>
              <c:delete val="1"/>
              <c:extLst>
                <c:ext xmlns:c15="http://schemas.microsoft.com/office/drawing/2012/chart" uri="{CE6537A1-D6FC-4f65-9D91-7224C49458BB}"/>
                <c:ext xmlns:c16="http://schemas.microsoft.com/office/drawing/2014/chart" uri="{C3380CC4-5D6E-409C-BE32-E72D297353CC}">
                  <c16:uniqueId val="{00000008-3B03-4D87-9885-7322F6AC146E}"/>
                </c:ext>
              </c:extLst>
            </c:dLbl>
            <c:dLbl>
              <c:idx val="6"/>
              <c:delete val="1"/>
              <c:extLst>
                <c:ext xmlns:c15="http://schemas.microsoft.com/office/drawing/2012/chart" uri="{CE6537A1-D6FC-4f65-9D91-7224C49458BB}"/>
                <c:ext xmlns:c16="http://schemas.microsoft.com/office/drawing/2014/chart" uri="{C3380CC4-5D6E-409C-BE32-E72D297353CC}">
                  <c16:uniqueId val="{00000009-3B03-4D87-9885-7322F6AC146E}"/>
                </c:ext>
              </c:extLst>
            </c:dLbl>
            <c:dLbl>
              <c:idx val="7"/>
              <c:delete val="1"/>
              <c:extLst>
                <c:ext xmlns:c15="http://schemas.microsoft.com/office/drawing/2012/chart" uri="{CE6537A1-D6FC-4f65-9D91-7224C49458BB}"/>
                <c:ext xmlns:c16="http://schemas.microsoft.com/office/drawing/2014/chart" uri="{C3380CC4-5D6E-409C-BE32-E72D297353CC}">
                  <c16:uniqueId val="{0000000A-3B03-4D87-9885-7322F6AC146E}"/>
                </c:ext>
              </c:extLst>
            </c:dLbl>
            <c:dLbl>
              <c:idx val="8"/>
              <c:delete val="1"/>
              <c:extLst>
                <c:ext xmlns:c15="http://schemas.microsoft.com/office/drawing/2012/chart" uri="{CE6537A1-D6FC-4f65-9D91-7224C49458BB}"/>
                <c:ext xmlns:c16="http://schemas.microsoft.com/office/drawing/2014/chart" uri="{C3380CC4-5D6E-409C-BE32-E72D297353CC}">
                  <c16:uniqueId val="{0000000B-3B03-4D87-9885-7322F6AC146E}"/>
                </c:ext>
              </c:extLst>
            </c:dLbl>
            <c:dLbl>
              <c:idx val="9"/>
              <c:delete val="1"/>
              <c:extLst>
                <c:ext xmlns:c15="http://schemas.microsoft.com/office/drawing/2012/chart" uri="{CE6537A1-D6FC-4f65-9D91-7224C49458BB}"/>
                <c:ext xmlns:c16="http://schemas.microsoft.com/office/drawing/2014/chart" uri="{C3380CC4-5D6E-409C-BE32-E72D297353CC}">
                  <c16:uniqueId val="{0000000C-3B03-4D87-9885-7322F6AC146E}"/>
                </c:ext>
              </c:extLst>
            </c:dLbl>
            <c:dLbl>
              <c:idx val="10"/>
              <c:delete val="1"/>
              <c:extLst>
                <c:ext xmlns:c15="http://schemas.microsoft.com/office/drawing/2012/chart" uri="{CE6537A1-D6FC-4f65-9D91-7224C49458BB}"/>
                <c:ext xmlns:c16="http://schemas.microsoft.com/office/drawing/2014/chart" uri="{C3380CC4-5D6E-409C-BE32-E72D297353CC}">
                  <c16:uniqueId val="{0000000D-3B03-4D87-9885-7322F6AC146E}"/>
                </c:ext>
              </c:extLst>
            </c:dLbl>
            <c:dLbl>
              <c:idx val="11"/>
              <c:delete val="1"/>
              <c:extLst>
                <c:ext xmlns:c15="http://schemas.microsoft.com/office/drawing/2012/chart" uri="{CE6537A1-D6FC-4f65-9D91-7224C49458BB}"/>
                <c:ext xmlns:c16="http://schemas.microsoft.com/office/drawing/2014/chart" uri="{C3380CC4-5D6E-409C-BE32-E72D297353CC}">
                  <c16:uniqueId val="{0000000E-3B03-4D87-9885-7322F6AC146E}"/>
                </c:ext>
              </c:extLst>
            </c:dLbl>
            <c:dLbl>
              <c:idx val="12"/>
              <c:delete val="1"/>
              <c:extLst>
                <c:ext xmlns:c15="http://schemas.microsoft.com/office/drawing/2012/chart" uri="{CE6537A1-D6FC-4f65-9D91-7224C49458BB}"/>
                <c:ext xmlns:c16="http://schemas.microsoft.com/office/drawing/2014/chart" uri="{C3380CC4-5D6E-409C-BE32-E72D297353CC}">
                  <c16:uniqueId val="{0000000F-3B03-4D87-9885-7322F6AC146E}"/>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03-4D87-9885-7322F6AC146E}"/>
                </c:ext>
              </c:extLst>
            </c:dLbl>
            <c:dLbl>
              <c:idx val="14"/>
              <c:delete val="1"/>
              <c:extLst>
                <c:ext xmlns:c15="http://schemas.microsoft.com/office/drawing/2012/chart" uri="{CE6537A1-D6FC-4f65-9D91-7224C49458BB}"/>
                <c:ext xmlns:c16="http://schemas.microsoft.com/office/drawing/2014/chart" uri="{C3380CC4-5D6E-409C-BE32-E72D297353CC}">
                  <c16:uniqueId val="{00000011-3B03-4D87-9885-7322F6AC146E}"/>
                </c:ext>
              </c:extLst>
            </c:dLbl>
            <c:dLbl>
              <c:idx val="15"/>
              <c:delete val="1"/>
              <c:extLst>
                <c:ext xmlns:c15="http://schemas.microsoft.com/office/drawing/2012/chart" uri="{CE6537A1-D6FC-4f65-9D91-7224C49458BB}"/>
                <c:ext xmlns:c16="http://schemas.microsoft.com/office/drawing/2014/chart" uri="{C3380CC4-5D6E-409C-BE32-E72D297353CC}">
                  <c16:uniqueId val="{00000012-3B03-4D87-9885-7322F6AC146E}"/>
                </c:ext>
              </c:extLst>
            </c:dLbl>
            <c:dLbl>
              <c:idx val="16"/>
              <c:delete val="1"/>
              <c:extLst>
                <c:ext xmlns:c15="http://schemas.microsoft.com/office/drawing/2012/chart" uri="{CE6537A1-D6FC-4f65-9D91-7224C49458BB}"/>
                <c:ext xmlns:c16="http://schemas.microsoft.com/office/drawing/2014/chart" uri="{C3380CC4-5D6E-409C-BE32-E72D297353CC}">
                  <c16:uniqueId val="{00000013-3B03-4D87-9885-7322F6AC146E}"/>
                </c:ext>
              </c:extLst>
            </c:dLbl>
            <c:dLbl>
              <c:idx val="17"/>
              <c:delete val="1"/>
              <c:extLst>
                <c:ext xmlns:c15="http://schemas.microsoft.com/office/drawing/2012/chart" uri="{CE6537A1-D6FC-4f65-9D91-7224C49458BB}"/>
                <c:ext xmlns:c16="http://schemas.microsoft.com/office/drawing/2014/chart" uri="{C3380CC4-5D6E-409C-BE32-E72D297353CC}">
                  <c16:uniqueId val="{00000014-3B03-4D87-9885-7322F6AC146E}"/>
                </c:ext>
              </c:extLst>
            </c:dLbl>
            <c:dLbl>
              <c:idx val="18"/>
              <c:delete val="1"/>
              <c:extLst>
                <c:ext xmlns:c15="http://schemas.microsoft.com/office/drawing/2012/chart" uri="{CE6537A1-D6FC-4f65-9D91-7224C49458BB}"/>
                <c:ext xmlns:c16="http://schemas.microsoft.com/office/drawing/2014/chart" uri="{C3380CC4-5D6E-409C-BE32-E72D297353CC}">
                  <c16:uniqueId val="{00000015-3B03-4D87-9885-7322F6AC146E}"/>
                </c:ext>
              </c:extLst>
            </c:dLbl>
            <c:dLbl>
              <c:idx val="19"/>
              <c:delete val="1"/>
              <c:extLst>
                <c:ext xmlns:c15="http://schemas.microsoft.com/office/drawing/2012/chart" uri="{CE6537A1-D6FC-4f65-9D91-7224C49458BB}"/>
                <c:ext xmlns:c16="http://schemas.microsoft.com/office/drawing/2014/chart" uri="{C3380CC4-5D6E-409C-BE32-E72D297353CC}">
                  <c16:uniqueId val="{00000016-3B03-4D87-9885-7322F6AC146E}"/>
                </c:ext>
              </c:extLst>
            </c:dLbl>
            <c:dLbl>
              <c:idx val="20"/>
              <c:delete val="1"/>
              <c:extLst>
                <c:ext xmlns:c15="http://schemas.microsoft.com/office/drawing/2012/chart" uri="{CE6537A1-D6FC-4f65-9D91-7224C49458BB}"/>
                <c:ext xmlns:c16="http://schemas.microsoft.com/office/drawing/2014/chart" uri="{C3380CC4-5D6E-409C-BE32-E72D297353CC}">
                  <c16:uniqueId val="{00000017-3B03-4D87-9885-7322F6AC146E}"/>
                </c:ext>
              </c:extLst>
            </c:dLbl>
            <c:dLbl>
              <c:idx val="21"/>
              <c:delete val="1"/>
              <c:extLst>
                <c:ext xmlns:c15="http://schemas.microsoft.com/office/drawing/2012/chart" uri="{CE6537A1-D6FC-4f65-9D91-7224C49458BB}"/>
                <c:ext xmlns:c16="http://schemas.microsoft.com/office/drawing/2014/chart" uri="{C3380CC4-5D6E-409C-BE32-E72D297353CC}">
                  <c16:uniqueId val="{00000018-3B03-4D87-9885-7322F6AC146E}"/>
                </c:ext>
              </c:extLst>
            </c:dLbl>
            <c:dLbl>
              <c:idx val="22"/>
              <c:delete val="1"/>
              <c:extLst>
                <c:ext xmlns:c15="http://schemas.microsoft.com/office/drawing/2012/chart" uri="{CE6537A1-D6FC-4f65-9D91-7224C49458BB}"/>
                <c:ext xmlns:c16="http://schemas.microsoft.com/office/drawing/2014/chart" uri="{C3380CC4-5D6E-409C-BE32-E72D297353CC}">
                  <c16:uniqueId val="{00000019-3B03-4D87-9885-7322F6AC146E}"/>
                </c:ext>
              </c:extLst>
            </c:dLbl>
            <c:dLbl>
              <c:idx val="23"/>
              <c:delete val="1"/>
              <c:extLst>
                <c:ext xmlns:c15="http://schemas.microsoft.com/office/drawing/2012/chart" uri="{CE6537A1-D6FC-4f65-9D91-7224C49458BB}"/>
                <c:ext xmlns:c16="http://schemas.microsoft.com/office/drawing/2014/chart" uri="{C3380CC4-5D6E-409C-BE32-E72D297353CC}">
                  <c16:uniqueId val="{0000001A-3B03-4D87-9885-7322F6AC146E}"/>
                </c:ext>
              </c:extLst>
            </c:dLbl>
            <c:dLbl>
              <c:idx val="24"/>
              <c:delete val="1"/>
              <c:extLst>
                <c:ext xmlns:c15="http://schemas.microsoft.com/office/drawing/2012/chart" uri="{CE6537A1-D6FC-4f65-9D91-7224C49458BB}"/>
                <c:ext xmlns:c16="http://schemas.microsoft.com/office/drawing/2014/chart" uri="{C3380CC4-5D6E-409C-BE32-E72D297353CC}">
                  <c16:uniqueId val="{0000001B-3B03-4D87-9885-7322F6AC146E}"/>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29978</c:v>
                </c:pt>
                <c:pt idx="1">
                  <c:v>30303</c:v>
                </c:pt>
                <c:pt idx="2">
                  <c:v>30130</c:v>
                </c:pt>
                <c:pt idx="3">
                  <c:v>30503</c:v>
                </c:pt>
                <c:pt idx="4">
                  <c:v>30433</c:v>
                </c:pt>
                <c:pt idx="5">
                  <c:v>31369</c:v>
                </c:pt>
                <c:pt idx="6">
                  <c:v>31983</c:v>
                </c:pt>
                <c:pt idx="7">
                  <c:v>32378</c:v>
                </c:pt>
                <c:pt idx="8">
                  <c:v>31683</c:v>
                </c:pt>
                <c:pt idx="9">
                  <c:v>32330</c:v>
                </c:pt>
                <c:pt idx="10">
                  <c:v>32902</c:v>
                </c:pt>
                <c:pt idx="11">
                  <c:v>33024</c:v>
                </c:pt>
                <c:pt idx="12">
                  <c:v>32338</c:v>
                </c:pt>
                <c:pt idx="13">
                  <c:v>32867</c:v>
                </c:pt>
                <c:pt idx="14">
                  <c:v>33294</c:v>
                </c:pt>
                <c:pt idx="15">
                  <c:v>33340</c:v>
                </c:pt>
                <c:pt idx="16">
                  <c:v>32739</c:v>
                </c:pt>
                <c:pt idx="17">
                  <c:v>32534</c:v>
                </c:pt>
                <c:pt idx="18">
                  <c:v>33222</c:v>
                </c:pt>
                <c:pt idx="19">
                  <c:v>33201</c:v>
                </c:pt>
                <c:pt idx="20">
                  <c:v>32788</c:v>
                </c:pt>
                <c:pt idx="21">
                  <c:v>33329</c:v>
                </c:pt>
                <c:pt idx="22">
                  <c:v>33440</c:v>
                </c:pt>
                <c:pt idx="23">
                  <c:v>33680</c:v>
                </c:pt>
                <c:pt idx="24">
                  <c:v>32926</c:v>
                </c:pt>
              </c:numCache>
            </c:numRef>
          </c:val>
          <c:smooth val="0"/>
          <c:extLst>
            <c:ext xmlns:c16="http://schemas.microsoft.com/office/drawing/2014/chart" uri="{C3380CC4-5D6E-409C-BE32-E72D297353CC}">
              <c16:uniqueId val="{0000001C-3B03-4D87-9885-7322F6AC146E}"/>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EB4B6008-22EC-41F7-9280-B4632F0847E4}"/>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064C7E73-E77B-4ADC-8477-890651F245EF}"/>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5EC76979-4828-47CD-A94F-A2A5CE55FB0A}"/>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66CF2316-D90A-4954-B965-F1CA781F078B}"/>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FD4D13FB-6EFE-4D9E-8F32-BC2EA3AFD64C}"/>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5E67EF38-EA25-4D3A-BB9A-95AB07EEDCF3}"/>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Alzey-Worms (07331)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B35ADE6B-CEFE-4C14-9C64-C0D40C40B10B}"/>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D7118A18-B5BE-48FE-8CC8-5676B4E6A4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2A49F9F-5C23-4DF0-87F6-5DCCACB9A28F}"/>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D179AFBF-B5FA-4942-B179-265481A65C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71DB519-9C85-4DF9-A7DC-59E4CFE8DD17}"/>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23C49BF-E320-4D80-82D8-8226352E61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5F77649-4F37-4909-9B2B-D777866C8460}"/>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E3810F62-BA3C-49FB-A62B-751BA81776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49C0C98-A950-4379-B5E1-E07BC36E993B}"/>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50472103-1064-4266-B316-7333449EF0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AFBE0B7D-12E2-432C-92E1-C0224AB61495}"/>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40D968C-542F-4F14-8F66-1AD2940D31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4477058-3F77-4443-BC51-0DFC4DBBF835}"/>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C61B300-D6C2-42B8-BC08-F0ABD85B23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A03B440D-4935-47D0-84D4-2BFC595A467C}"/>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5928F6A2-2541-4D3D-A87E-CE921DC40E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0D70DE5-6837-4576-8C11-D756275C3272}"/>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1633BD90-A559-4B97-8B63-F6084C816B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44139AE2-030E-4FCE-B90A-60F00E59BACF}"/>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A0D286B7-4034-473E-A83F-8FFAA0125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B340E680-1896-4544-AA36-A4882ABCC8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E74F3557-232D-4FFC-80A4-DAE0AA4CEF1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14805F09-E9E1-43EB-9A39-DA4E05D0F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604BCFF9-5D71-4404-ABC7-3D97113830C1}"/>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413914F1-434F-4D98-94F3-F7F7B9DCCC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060782F0-B5A9-49F3-AE9A-252C5565BD75}"/>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F95835DE-B657-455E-89F9-E270E2929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C878828E-23C4-474D-AA81-0DE45C43258B}"/>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3F5DA294-02C0-41BF-9FD2-ACD68DEC9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E1F80E27-27DA-4BE2-8BFC-9A79254178B1}"/>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8531BF33-5974-48C1-B192-0614E4EA6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37007032-7409-420B-8682-D8A9B316E506}"/>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AA414BDC-51B2-4682-A911-796C9AEDC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8A730884-9785-4F5C-A177-EF51271F10B2}"/>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FC73037C-8E23-4DDA-B7F5-D209E5B6E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20166CFA-E559-4B45-9582-7EDCEDEC21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EAC2D9A7-1B4E-40F8-BB2C-240EAAF3E59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2E06EAF0-4255-4B9E-A47D-94AF73C3439E}"/>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1A1E5243-3D3C-4189-9856-EE2280126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5BE3F33C-50BE-4D9D-993E-74AF3B7494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62EEA9C8-372C-43D0-B882-EC502D8EE8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DA593F9F-C360-4F97-A929-59AAC52EEE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00BD9938-943C-4842-B527-D40F854B5219}"/>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A227275E-637D-4B3D-AE23-FA6125E735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BF3EA818-1160-4235-B804-20D17D987A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D924FE88-1007-43F0-8003-B3F046AE4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B9A3C3D9-462E-4A1C-91E2-E6D50193C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6F260CAA-D099-4853-83FD-5EA416D7E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D95B07E7-AB5D-4FBE-ABD2-587E5186754E}"/>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9DE2A10F-00EF-4461-B484-3490482C5C75}"/>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134303B1-86D8-4D2B-BA21-53C49B728E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1054C611-58C6-43EA-8C94-151FD36E4BA6}"/>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EAD55B89-E047-411C-9E22-817FFAEAC9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6643787F-A4BB-4674-B662-4A59AE4CA417}"/>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76B9590F-44C6-4DB1-A6BF-DD2F56D839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603B84F-3D96-4817-AFC1-4A5EAD6C8624}"/>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039E256-24A2-4F00-A413-D36433FC2C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6B500088-F528-40D6-91F0-3F7AC33F60D9}"/>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7573-F22E-4087-A9D8-708CE5263578}">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F88B-AF9E-44D2-B812-601AEC96B792}">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10690</v>
      </c>
      <c r="E12" s="79">
        <v>10792</v>
      </c>
      <c r="F12" s="79">
        <v>10846</v>
      </c>
      <c r="G12" s="79">
        <v>10529</v>
      </c>
      <c r="H12" s="105">
        <v>10582</v>
      </c>
      <c r="I12" s="80">
        <v>108</v>
      </c>
      <c r="J12" s="81">
        <v>1.0206010206010205</v>
      </c>
      <c r="K12"/>
      <c r="L12"/>
      <c r="M12"/>
      <c r="N12"/>
      <c r="O12"/>
      <c r="P12"/>
    </row>
    <row r="13" spans="1:16" ht="14.45" customHeight="1" x14ac:dyDescent="0.2">
      <c r="A13" s="85" t="s">
        <v>97</v>
      </c>
      <c r="B13" s="84" t="s">
        <v>98</v>
      </c>
      <c r="C13" s="78">
        <v>42.432179607109447</v>
      </c>
      <c r="D13" s="80">
        <v>4536</v>
      </c>
      <c r="E13" s="79">
        <v>4597</v>
      </c>
      <c r="F13" s="79">
        <v>4604</v>
      </c>
      <c r="G13" s="79">
        <v>4444</v>
      </c>
      <c r="H13" s="105">
        <v>4451</v>
      </c>
      <c r="I13" s="80">
        <v>85</v>
      </c>
      <c r="J13" s="81">
        <v>1.9096832172545495</v>
      </c>
      <c r="K13"/>
      <c r="L13"/>
      <c r="M13"/>
      <c r="N13"/>
      <c r="O13"/>
      <c r="P13"/>
    </row>
    <row r="14" spans="1:16" ht="14.45" customHeight="1" x14ac:dyDescent="0.2">
      <c r="A14" s="85"/>
      <c r="B14" s="84" t="s">
        <v>99</v>
      </c>
      <c r="C14" s="78">
        <v>57.567820392890553</v>
      </c>
      <c r="D14" s="80">
        <v>6154</v>
      </c>
      <c r="E14" s="79">
        <v>6195</v>
      </c>
      <c r="F14" s="79">
        <v>6242</v>
      </c>
      <c r="G14" s="79">
        <v>6085</v>
      </c>
      <c r="H14" s="105">
        <v>6131</v>
      </c>
      <c r="I14" s="80">
        <v>23</v>
      </c>
      <c r="J14" s="81">
        <v>0.37514271733811777</v>
      </c>
      <c r="K14"/>
      <c r="L14"/>
      <c r="M14"/>
      <c r="N14"/>
      <c r="O14"/>
      <c r="P14"/>
    </row>
    <row r="15" spans="1:16" ht="14.45" customHeight="1" x14ac:dyDescent="0.2">
      <c r="A15" s="83" t="s">
        <v>97</v>
      </c>
      <c r="B15" s="86" t="s">
        <v>100</v>
      </c>
      <c r="C15" s="78">
        <v>14.864359214218895</v>
      </c>
      <c r="D15" s="80">
        <v>1589</v>
      </c>
      <c r="E15" s="79">
        <v>1649</v>
      </c>
      <c r="F15" s="79">
        <v>1729</v>
      </c>
      <c r="G15" s="79">
        <v>1605</v>
      </c>
      <c r="H15" s="105">
        <v>1610</v>
      </c>
      <c r="I15" s="80">
        <v>-21</v>
      </c>
      <c r="J15" s="81">
        <v>-1.3043478260869565</v>
      </c>
      <c r="K15"/>
      <c r="L15"/>
      <c r="M15"/>
      <c r="N15"/>
      <c r="O15"/>
      <c r="P15"/>
    </row>
    <row r="16" spans="1:16" ht="14.45" customHeight="1" x14ac:dyDescent="0.2">
      <c r="A16" s="83"/>
      <c r="B16" s="86" t="s">
        <v>101</v>
      </c>
      <c r="C16" s="78">
        <v>45.893358278765199</v>
      </c>
      <c r="D16" s="80">
        <v>4906</v>
      </c>
      <c r="E16" s="79">
        <v>4930</v>
      </c>
      <c r="F16" s="79">
        <v>4908</v>
      </c>
      <c r="G16" s="79">
        <v>4738</v>
      </c>
      <c r="H16" s="105">
        <v>4773</v>
      </c>
      <c r="I16" s="80">
        <v>133</v>
      </c>
      <c r="J16" s="81">
        <v>2.7865074376702283</v>
      </c>
      <c r="K16"/>
      <c r="L16"/>
      <c r="M16"/>
      <c r="N16"/>
      <c r="O16"/>
      <c r="P16"/>
    </row>
    <row r="17" spans="1:16" ht="14.45" customHeight="1" x14ac:dyDescent="0.2">
      <c r="A17" s="83"/>
      <c r="B17" s="86" t="s">
        <v>102</v>
      </c>
      <c r="C17" s="78">
        <v>19.335827876520113</v>
      </c>
      <c r="D17" s="80">
        <v>2067</v>
      </c>
      <c r="E17" s="79">
        <v>2120</v>
      </c>
      <c r="F17" s="79">
        <v>2142</v>
      </c>
      <c r="G17" s="79">
        <v>2155</v>
      </c>
      <c r="H17" s="105">
        <v>2151</v>
      </c>
      <c r="I17" s="80">
        <v>-84</v>
      </c>
      <c r="J17" s="81">
        <v>-3.905160390516039</v>
      </c>
      <c r="K17"/>
      <c r="L17"/>
      <c r="M17"/>
      <c r="N17"/>
      <c r="O17"/>
      <c r="P17"/>
    </row>
    <row r="18" spans="1:16" ht="14.45" customHeight="1" x14ac:dyDescent="0.2">
      <c r="A18" s="85"/>
      <c r="B18" s="86" t="s">
        <v>103</v>
      </c>
      <c r="C18" s="78">
        <v>19.906454630495791</v>
      </c>
      <c r="D18" s="80">
        <v>2128</v>
      </c>
      <c r="E18" s="79">
        <v>2093</v>
      </c>
      <c r="F18" s="79">
        <v>2067</v>
      </c>
      <c r="G18" s="79">
        <v>2031</v>
      </c>
      <c r="H18" s="105">
        <v>2048</v>
      </c>
      <c r="I18" s="80">
        <v>80</v>
      </c>
      <c r="J18" s="81">
        <v>3.90625</v>
      </c>
      <c r="K18"/>
      <c r="L18"/>
      <c r="M18"/>
      <c r="N18"/>
      <c r="O18"/>
      <c r="P18"/>
    </row>
    <row r="19" spans="1:16" ht="14.45" customHeight="1" x14ac:dyDescent="0.2">
      <c r="A19" s="85"/>
      <c r="B19" s="86" t="s">
        <v>104</v>
      </c>
      <c r="C19" s="78">
        <v>2.9747427502338635</v>
      </c>
      <c r="D19" s="80">
        <v>318</v>
      </c>
      <c r="E19" s="79">
        <v>306</v>
      </c>
      <c r="F19" s="79">
        <v>300</v>
      </c>
      <c r="G19" s="79">
        <v>305</v>
      </c>
      <c r="H19" s="105">
        <v>258</v>
      </c>
      <c r="I19" s="80">
        <v>60</v>
      </c>
      <c r="J19" s="81">
        <v>23.255813953488371</v>
      </c>
      <c r="K19"/>
      <c r="L19"/>
      <c r="M19"/>
      <c r="N19"/>
      <c r="O19"/>
      <c r="P19"/>
    </row>
    <row r="20" spans="1:16" ht="14.45" customHeight="1" x14ac:dyDescent="0.2">
      <c r="A20" s="85" t="s">
        <v>105</v>
      </c>
      <c r="B20" s="84" t="s">
        <v>108</v>
      </c>
      <c r="C20" s="78">
        <v>83.058933582787645</v>
      </c>
      <c r="D20" s="80">
        <v>8879</v>
      </c>
      <c r="E20" s="79">
        <v>8983</v>
      </c>
      <c r="F20" s="79">
        <v>9023</v>
      </c>
      <c r="G20" s="79">
        <v>8787</v>
      </c>
      <c r="H20" s="105">
        <v>8915</v>
      </c>
      <c r="I20" s="80">
        <v>-36</v>
      </c>
      <c r="J20" s="81">
        <v>-0.40381379697139652</v>
      </c>
      <c r="K20"/>
      <c r="L20"/>
      <c r="M20"/>
      <c r="N20"/>
      <c r="O20"/>
      <c r="P20"/>
    </row>
    <row r="21" spans="1:16" ht="14.45" customHeight="1" x14ac:dyDescent="0.2">
      <c r="A21" s="88"/>
      <c r="B21" s="89" t="s">
        <v>109</v>
      </c>
      <c r="C21" s="90">
        <v>16.941066417212348</v>
      </c>
      <c r="D21" s="108">
        <v>1811</v>
      </c>
      <c r="E21" s="109">
        <v>1809</v>
      </c>
      <c r="F21" s="109">
        <v>1823</v>
      </c>
      <c r="G21" s="109">
        <v>1742</v>
      </c>
      <c r="H21" s="110">
        <v>1667</v>
      </c>
      <c r="I21" s="108">
        <v>144</v>
      </c>
      <c r="J21" s="111">
        <v>8.6382723455308934</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389294</v>
      </c>
      <c r="E23" s="79">
        <v>394958</v>
      </c>
      <c r="F23" s="79">
        <v>395978</v>
      </c>
      <c r="G23" s="79">
        <v>387693</v>
      </c>
      <c r="H23" s="105">
        <v>391768</v>
      </c>
      <c r="I23" s="80">
        <v>-2474</v>
      </c>
      <c r="J23" s="81">
        <v>-0.63149619162361392</v>
      </c>
      <c r="K23"/>
      <c r="L23"/>
      <c r="M23"/>
      <c r="N23"/>
      <c r="O23"/>
      <c r="P23"/>
    </row>
    <row r="24" spans="1:16" ht="14.45" customHeight="1" x14ac:dyDescent="0.2">
      <c r="A24" s="85" t="s">
        <v>97</v>
      </c>
      <c r="B24" s="84" t="s">
        <v>98</v>
      </c>
      <c r="C24" s="78">
        <v>43.370819997225745</v>
      </c>
      <c r="D24" s="80">
        <v>168840</v>
      </c>
      <c r="E24" s="79">
        <v>171164</v>
      </c>
      <c r="F24" s="79">
        <v>170428</v>
      </c>
      <c r="G24" s="79">
        <v>166685</v>
      </c>
      <c r="H24" s="105">
        <v>168171</v>
      </c>
      <c r="I24" s="80">
        <v>669</v>
      </c>
      <c r="J24" s="81">
        <v>0.39780937260288635</v>
      </c>
      <c r="K24"/>
      <c r="L24"/>
      <c r="M24"/>
      <c r="N24"/>
      <c r="O24"/>
      <c r="P24"/>
    </row>
    <row r="25" spans="1:16" ht="14.45" customHeight="1" x14ac:dyDescent="0.2">
      <c r="A25" s="85"/>
      <c r="B25" s="84" t="s">
        <v>99</v>
      </c>
      <c r="C25" s="78">
        <v>56.629180002774255</v>
      </c>
      <c r="D25" s="80">
        <v>220454</v>
      </c>
      <c r="E25" s="79">
        <v>223794</v>
      </c>
      <c r="F25" s="79">
        <v>225550</v>
      </c>
      <c r="G25" s="79">
        <v>221008</v>
      </c>
      <c r="H25" s="105">
        <v>223597</v>
      </c>
      <c r="I25" s="80">
        <v>-3143</v>
      </c>
      <c r="J25" s="81">
        <v>-1.4056539220114761</v>
      </c>
      <c r="K25"/>
      <c r="L25"/>
      <c r="M25"/>
      <c r="N25"/>
      <c r="O25"/>
      <c r="P25"/>
    </row>
    <row r="26" spans="1:16" ht="14.45" customHeight="1" x14ac:dyDescent="0.2">
      <c r="A26" s="83" t="s">
        <v>97</v>
      </c>
      <c r="B26" s="86" t="s">
        <v>100</v>
      </c>
      <c r="C26" s="78">
        <v>18.050111226990399</v>
      </c>
      <c r="D26" s="80">
        <v>70268</v>
      </c>
      <c r="E26" s="79">
        <v>72522</v>
      </c>
      <c r="F26" s="79">
        <v>74846</v>
      </c>
      <c r="G26" s="79">
        <v>70816</v>
      </c>
      <c r="H26" s="105">
        <v>71809</v>
      </c>
      <c r="I26" s="80">
        <v>-1541</v>
      </c>
      <c r="J26" s="81">
        <v>-2.1459705607932151</v>
      </c>
      <c r="K26"/>
      <c r="L26"/>
      <c r="M26"/>
      <c r="N26"/>
      <c r="O26"/>
      <c r="P26"/>
    </row>
    <row r="27" spans="1:16" ht="14.45" customHeight="1" x14ac:dyDescent="0.2">
      <c r="A27" s="83"/>
      <c r="B27" s="86" t="s">
        <v>101</v>
      </c>
      <c r="C27" s="78">
        <v>45.087003652766292</v>
      </c>
      <c r="D27" s="80">
        <v>175521</v>
      </c>
      <c r="E27" s="79">
        <v>177812</v>
      </c>
      <c r="F27" s="79">
        <v>177202</v>
      </c>
      <c r="G27" s="79">
        <v>174385</v>
      </c>
      <c r="H27" s="105">
        <v>176589</v>
      </c>
      <c r="I27" s="80">
        <v>-1068</v>
      </c>
      <c r="J27" s="81">
        <v>-0.60479418310313782</v>
      </c>
      <c r="K27"/>
      <c r="L27"/>
      <c r="M27"/>
      <c r="N27"/>
      <c r="O27"/>
      <c r="P27"/>
    </row>
    <row r="28" spans="1:16" ht="14.45" customHeight="1" x14ac:dyDescent="0.2">
      <c r="A28" s="83"/>
      <c r="B28" s="86" t="s">
        <v>102</v>
      </c>
      <c r="C28" s="78">
        <v>17.97998427923369</v>
      </c>
      <c r="D28" s="80">
        <v>69995</v>
      </c>
      <c r="E28" s="79">
        <v>71041</v>
      </c>
      <c r="F28" s="79">
        <v>71258</v>
      </c>
      <c r="G28" s="79">
        <v>71239</v>
      </c>
      <c r="H28" s="105">
        <v>72081</v>
      </c>
      <c r="I28" s="80">
        <v>-2086</v>
      </c>
      <c r="J28" s="81">
        <v>-2.8939665098985863</v>
      </c>
      <c r="K28"/>
      <c r="L28"/>
      <c r="M28"/>
      <c r="N28"/>
      <c r="O28"/>
      <c r="P28"/>
    </row>
    <row r="29" spans="1:16" ht="14.45" customHeight="1" x14ac:dyDescent="0.2">
      <c r="A29" s="83"/>
      <c r="B29" s="86" t="s">
        <v>103</v>
      </c>
      <c r="C29" s="78">
        <v>18.882900841009622</v>
      </c>
      <c r="D29" s="80">
        <v>73510</v>
      </c>
      <c r="E29" s="79">
        <v>73583</v>
      </c>
      <c r="F29" s="79">
        <v>72672</v>
      </c>
      <c r="G29" s="79">
        <v>71253</v>
      </c>
      <c r="H29" s="105">
        <v>71289</v>
      </c>
      <c r="I29" s="80">
        <v>2221</v>
      </c>
      <c r="J29" s="81">
        <v>3.1154876628932935</v>
      </c>
      <c r="K29"/>
      <c r="L29"/>
      <c r="M29"/>
      <c r="N29"/>
      <c r="O29"/>
      <c r="P29"/>
    </row>
    <row r="30" spans="1:16" ht="14.45" customHeight="1" x14ac:dyDescent="0.2">
      <c r="A30" s="85"/>
      <c r="B30" s="86" t="s">
        <v>104</v>
      </c>
      <c r="C30" s="78">
        <v>2.7264740787168567</v>
      </c>
      <c r="D30" s="80">
        <v>10614</v>
      </c>
      <c r="E30" s="79">
        <v>10823</v>
      </c>
      <c r="F30" s="79">
        <v>10817</v>
      </c>
      <c r="G30" s="79">
        <v>10759</v>
      </c>
      <c r="H30" s="105">
        <v>9275</v>
      </c>
      <c r="I30" s="80">
        <v>1339</v>
      </c>
      <c r="J30" s="81">
        <v>14.436657681940702</v>
      </c>
      <c r="K30"/>
      <c r="L30"/>
      <c r="M30"/>
      <c r="N30"/>
      <c r="O30"/>
      <c r="P30"/>
    </row>
    <row r="31" spans="1:16" ht="14.45" customHeight="1" x14ac:dyDescent="0.2">
      <c r="A31" s="85" t="s">
        <v>105</v>
      </c>
      <c r="B31" s="84" t="s">
        <v>108</v>
      </c>
      <c r="C31" s="78">
        <v>85.584416918832559</v>
      </c>
      <c r="D31" s="80">
        <v>333175</v>
      </c>
      <c r="E31" s="79">
        <v>338204</v>
      </c>
      <c r="F31" s="79">
        <v>339332</v>
      </c>
      <c r="G31" s="79">
        <v>332732</v>
      </c>
      <c r="H31" s="105">
        <v>336493</v>
      </c>
      <c r="I31" s="80">
        <v>-3318</v>
      </c>
      <c r="J31" s="81">
        <v>-0.98605320170107547</v>
      </c>
      <c r="K31"/>
      <c r="L31"/>
      <c r="M31"/>
      <c r="N31"/>
      <c r="O31"/>
      <c r="P31"/>
    </row>
    <row r="32" spans="1:16" ht="14.45" customHeight="1" x14ac:dyDescent="0.2">
      <c r="A32" s="88"/>
      <c r="B32" s="89" t="s">
        <v>109</v>
      </c>
      <c r="C32" s="90">
        <v>14.415583081167446</v>
      </c>
      <c r="D32" s="108">
        <v>56119</v>
      </c>
      <c r="E32" s="109">
        <v>56754</v>
      </c>
      <c r="F32" s="109">
        <v>56646</v>
      </c>
      <c r="G32" s="109">
        <v>54961</v>
      </c>
      <c r="H32" s="110">
        <v>55275</v>
      </c>
      <c r="I32" s="108">
        <v>844</v>
      </c>
      <c r="J32" s="111">
        <v>1.5269109000452283</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12074</v>
      </c>
      <c r="E56" s="79">
        <v>12225</v>
      </c>
      <c r="F56" s="79">
        <v>12309</v>
      </c>
      <c r="G56" s="79">
        <v>12012</v>
      </c>
      <c r="H56" s="105">
        <v>12155</v>
      </c>
      <c r="I56" s="80">
        <v>-81</v>
      </c>
      <c r="J56" s="81">
        <v>-0.66639243109831348</v>
      </c>
      <c r="K56"/>
      <c r="L56"/>
      <c r="M56"/>
      <c r="N56"/>
      <c r="O56"/>
      <c r="P56"/>
    </row>
    <row r="57" spans="1:16" ht="14.45" customHeight="1" x14ac:dyDescent="0.2">
      <c r="A57" s="85" t="s">
        <v>97</v>
      </c>
      <c r="B57" s="84" t="s">
        <v>98</v>
      </c>
      <c r="C57" s="78">
        <v>41.883385787642872</v>
      </c>
      <c r="D57" s="80">
        <v>5057</v>
      </c>
      <c r="E57" s="79">
        <v>5114</v>
      </c>
      <c r="F57" s="79">
        <v>5136</v>
      </c>
      <c r="G57" s="79">
        <v>4974</v>
      </c>
      <c r="H57" s="105">
        <v>5035</v>
      </c>
      <c r="I57" s="80">
        <v>22</v>
      </c>
      <c r="J57" s="81">
        <v>0.43694141012909632</v>
      </c>
      <c r="K57"/>
      <c r="L57"/>
      <c r="M57"/>
      <c r="N57"/>
      <c r="O57"/>
      <c r="P57"/>
    </row>
    <row r="58" spans="1:16" ht="14.45" customHeight="1" x14ac:dyDescent="0.2">
      <c r="A58" s="85"/>
      <c r="B58" s="84" t="s">
        <v>99</v>
      </c>
      <c r="C58" s="78">
        <v>58.116614212357128</v>
      </c>
      <c r="D58" s="80">
        <v>7017</v>
      </c>
      <c r="E58" s="79">
        <v>7111</v>
      </c>
      <c r="F58" s="79">
        <v>7173</v>
      </c>
      <c r="G58" s="79">
        <v>7038</v>
      </c>
      <c r="H58" s="105">
        <v>7120</v>
      </c>
      <c r="I58" s="80">
        <v>-103</v>
      </c>
      <c r="J58" s="81">
        <v>-1.446629213483146</v>
      </c>
      <c r="K58"/>
      <c r="L58"/>
      <c r="M58"/>
      <c r="N58"/>
      <c r="O58"/>
      <c r="P58"/>
    </row>
    <row r="59" spans="1:16" ht="14.45" customHeight="1" x14ac:dyDescent="0.2">
      <c r="A59" s="83" t="s">
        <v>97</v>
      </c>
      <c r="B59" s="86" t="s">
        <v>100</v>
      </c>
      <c r="C59" s="78">
        <v>15.12340566506543</v>
      </c>
      <c r="D59" s="80">
        <v>1826</v>
      </c>
      <c r="E59" s="79">
        <v>1898</v>
      </c>
      <c r="F59" s="79">
        <v>2007</v>
      </c>
      <c r="G59" s="79">
        <v>1901</v>
      </c>
      <c r="H59" s="105">
        <v>1911</v>
      </c>
      <c r="I59" s="80">
        <v>-85</v>
      </c>
      <c r="J59" s="81">
        <v>-4.4479330193615905</v>
      </c>
      <c r="K59"/>
      <c r="L59"/>
      <c r="M59"/>
      <c r="N59"/>
      <c r="O59"/>
      <c r="P59"/>
    </row>
    <row r="60" spans="1:16" ht="14.45" customHeight="1" x14ac:dyDescent="0.2">
      <c r="A60" s="83"/>
      <c r="B60" s="86" t="s">
        <v>101</v>
      </c>
      <c r="C60" s="78">
        <v>45.469604108000659</v>
      </c>
      <c r="D60" s="80">
        <v>5490</v>
      </c>
      <c r="E60" s="79">
        <v>5544</v>
      </c>
      <c r="F60" s="79">
        <v>5516</v>
      </c>
      <c r="G60" s="79">
        <v>5376</v>
      </c>
      <c r="H60" s="105">
        <v>5460</v>
      </c>
      <c r="I60" s="80">
        <v>30</v>
      </c>
      <c r="J60" s="81">
        <v>0.5494505494505495</v>
      </c>
      <c r="K60"/>
      <c r="L60"/>
      <c r="M60"/>
      <c r="N60"/>
      <c r="O60"/>
      <c r="P60"/>
    </row>
    <row r="61" spans="1:16" ht="14.45" customHeight="1" x14ac:dyDescent="0.2">
      <c r="A61" s="83"/>
      <c r="B61" s="86" t="s">
        <v>102</v>
      </c>
      <c r="C61" s="78">
        <v>19.794599966870962</v>
      </c>
      <c r="D61" s="80">
        <v>2390</v>
      </c>
      <c r="E61" s="79">
        <v>2462</v>
      </c>
      <c r="F61" s="79">
        <v>2467</v>
      </c>
      <c r="G61" s="79">
        <v>2471</v>
      </c>
      <c r="H61" s="105">
        <v>2496</v>
      </c>
      <c r="I61" s="80">
        <v>-106</v>
      </c>
      <c r="J61" s="81">
        <v>-4.2467948717948714</v>
      </c>
      <c r="K61"/>
      <c r="L61"/>
      <c r="M61"/>
      <c r="N61"/>
      <c r="O61"/>
      <c r="P61"/>
    </row>
    <row r="62" spans="1:16" ht="14.45" customHeight="1" x14ac:dyDescent="0.2">
      <c r="A62" s="85"/>
      <c r="B62" s="86" t="s">
        <v>103</v>
      </c>
      <c r="C62" s="78">
        <v>19.612390260062945</v>
      </c>
      <c r="D62" s="80">
        <v>2368</v>
      </c>
      <c r="E62" s="79">
        <v>2321</v>
      </c>
      <c r="F62" s="79">
        <v>2319</v>
      </c>
      <c r="G62" s="79">
        <v>2264</v>
      </c>
      <c r="H62" s="105">
        <v>2288</v>
      </c>
      <c r="I62" s="80">
        <v>80</v>
      </c>
      <c r="J62" s="81">
        <v>3.4965034965034967</v>
      </c>
      <c r="K62"/>
      <c r="L62"/>
      <c r="M62"/>
      <c r="N62"/>
      <c r="O62"/>
      <c r="P62"/>
    </row>
    <row r="63" spans="1:16" ht="14.45" customHeight="1" x14ac:dyDescent="0.2">
      <c r="A63" s="85"/>
      <c r="B63" s="86" t="s">
        <v>104</v>
      </c>
      <c r="C63" s="78">
        <v>3.1306940533377507</v>
      </c>
      <c r="D63" s="80">
        <v>378</v>
      </c>
      <c r="E63" s="79">
        <v>351</v>
      </c>
      <c r="F63" s="79">
        <v>351</v>
      </c>
      <c r="G63" s="79">
        <v>351</v>
      </c>
      <c r="H63" s="105">
        <v>301</v>
      </c>
      <c r="I63" s="80">
        <v>77</v>
      </c>
      <c r="J63" s="81">
        <v>25.581395348837209</v>
      </c>
      <c r="K63"/>
      <c r="L63"/>
      <c r="M63"/>
      <c r="N63"/>
      <c r="O63"/>
      <c r="P63"/>
    </row>
    <row r="64" spans="1:16" ht="14.45" customHeight="1" x14ac:dyDescent="0.2">
      <c r="A64" s="85" t="s">
        <v>105</v>
      </c>
      <c r="B64" s="84" t="s">
        <v>108</v>
      </c>
      <c r="C64" s="78">
        <v>87.121086632433332</v>
      </c>
      <c r="D64" s="80">
        <v>10519</v>
      </c>
      <c r="E64" s="79">
        <v>10650</v>
      </c>
      <c r="F64" s="79">
        <v>10741</v>
      </c>
      <c r="G64" s="79">
        <v>10516</v>
      </c>
      <c r="H64" s="105">
        <v>10631</v>
      </c>
      <c r="I64" s="80">
        <v>-112</v>
      </c>
      <c r="J64" s="81">
        <v>-1.0535227165835763</v>
      </c>
      <c r="K64"/>
      <c r="L64"/>
      <c r="M64"/>
      <c r="N64"/>
      <c r="O64"/>
      <c r="P64"/>
    </row>
    <row r="65" spans="1:16" ht="14.45" customHeight="1" x14ac:dyDescent="0.2">
      <c r="A65" s="88"/>
      <c r="B65" s="89" t="s">
        <v>109</v>
      </c>
      <c r="C65" s="90">
        <v>12.878913367566673</v>
      </c>
      <c r="D65" s="108">
        <v>1555</v>
      </c>
      <c r="E65" s="109">
        <v>1575</v>
      </c>
      <c r="F65" s="109">
        <v>1568</v>
      </c>
      <c r="G65" s="109">
        <v>1496</v>
      </c>
      <c r="H65" s="110">
        <v>1524</v>
      </c>
      <c r="I65" s="108">
        <v>31</v>
      </c>
      <c r="J65" s="111">
        <v>2.0341207349081363</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89DF9-A24F-4767-8B81-E3221FE41E4F}">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10690</v>
      </c>
      <c r="G11" s="79">
        <v>10792</v>
      </c>
      <c r="H11" s="79">
        <v>10846</v>
      </c>
      <c r="I11" s="79">
        <v>10529</v>
      </c>
      <c r="J11" s="105">
        <v>10582</v>
      </c>
      <c r="K11" s="79">
        <v>108</v>
      </c>
      <c r="L11" s="81">
        <v>1.0206010206010205</v>
      </c>
    </row>
    <row r="12" spans="1:17" ht="24" customHeight="1" x14ac:dyDescent="0.2">
      <c r="A12" s="212" t="s">
        <v>180</v>
      </c>
      <c r="B12" s="213"/>
      <c r="C12" s="213"/>
      <c r="D12" s="214"/>
      <c r="E12" s="78">
        <v>42.432179607109447</v>
      </c>
      <c r="F12" s="80">
        <v>4536</v>
      </c>
      <c r="G12" s="79">
        <v>4597</v>
      </c>
      <c r="H12" s="79">
        <v>4604</v>
      </c>
      <c r="I12" s="79">
        <v>4444</v>
      </c>
      <c r="J12" s="105">
        <v>4451</v>
      </c>
      <c r="K12" s="79">
        <v>85</v>
      </c>
      <c r="L12" s="81">
        <v>1.9096832172545495</v>
      </c>
    </row>
    <row r="13" spans="1:17" ht="15" customHeight="1" x14ac:dyDescent="0.2">
      <c r="A13" s="85"/>
      <c r="B13" s="215" t="s">
        <v>99</v>
      </c>
      <c r="C13" s="215"/>
      <c r="E13" s="78">
        <v>57.567820392890553</v>
      </c>
      <c r="F13" s="80">
        <v>6154</v>
      </c>
      <c r="G13" s="79">
        <v>6195</v>
      </c>
      <c r="H13" s="79">
        <v>6242</v>
      </c>
      <c r="I13" s="79">
        <v>6085</v>
      </c>
      <c r="J13" s="105">
        <v>6131</v>
      </c>
      <c r="K13" s="79">
        <v>23</v>
      </c>
      <c r="L13" s="81">
        <v>0.37514271733811777</v>
      </c>
    </row>
    <row r="14" spans="1:17" ht="22.5" customHeight="1" x14ac:dyDescent="0.2">
      <c r="A14" s="212" t="s">
        <v>181</v>
      </c>
      <c r="B14" s="213"/>
      <c r="C14" s="213"/>
      <c r="D14" s="214"/>
      <c r="E14" s="78">
        <v>14.864359214218895</v>
      </c>
      <c r="F14" s="80">
        <v>1589</v>
      </c>
      <c r="G14" s="79">
        <v>1649</v>
      </c>
      <c r="H14" s="79">
        <v>1729</v>
      </c>
      <c r="I14" s="79">
        <v>1605</v>
      </c>
      <c r="J14" s="105">
        <v>1610</v>
      </c>
      <c r="K14" s="79">
        <v>-21</v>
      </c>
      <c r="L14" s="81">
        <v>-1.3043478260869565</v>
      </c>
    </row>
    <row r="15" spans="1:17" ht="15" customHeight="1" x14ac:dyDescent="0.2">
      <c r="A15" s="85"/>
      <c r="B15" s="84"/>
      <c r="C15" s="53" t="s">
        <v>98</v>
      </c>
      <c r="E15" s="78">
        <v>48.269351793580867</v>
      </c>
      <c r="F15" s="80">
        <v>767</v>
      </c>
      <c r="G15" s="79">
        <v>793</v>
      </c>
      <c r="H15" s="79">
        <v>830</v>
      </c>
      <c r="I15" s="79">
        <v>781</v>
      </c>
      <c r="J15" s="105">
        <v>781</v>
      </c>
      <c r="K15" s="79">
        <v>-14</v>
      </c>
      <c r="L15" s="81">
        <v>-1.7925736235595391</v>
      </c>
    </row>
    <row r="16" spans="1:17" ht="15" customHeight="1" x14ac:dyDescent="0.2">
      <c r="A16" s="85"/>
      <c r="B16" s="84"/>
      <c r="C16" s="53" t="s">
        <v>99</v>
      </c>
      <c r="E16" s="78">
        <v>51.730648206419133</v>
      </c>
      <c r="F16" s="80">
        <v>822</v>
      </c>
      <c r="G16" s="79">
        <v>856</v>
      </c>
      <c r="H16" s="79">
        <v>899</v>
      </c>
      <c r="I16" s="79">
        <v>824</v>
      </c>
      <c r="J16" s="105">
        <v>829</v>
      </c>
      <c r="K16" s="79">
        <v>-7</v>
      </c>
      <c r="L16" s="81">
        <v>-0.84439083232810619</v>
      </c>
    </row>
    <row r="17" spans="1:12" ht="15" customHeight="1" x14ac:dyDescent="0.2">
      <c r="A17" s="85"/>
      <c r="B17" s="86" t="s">
        <v>101</v>
      </c>
      <c r="E17" s="78">
        <v>45.893358278765199</v>
      </c>
      <c r="F17" s="80">
        <v>4906</v>
      </c>
      <c r="G17" s="79">
        <v>4930</v>
      </c>
      <c r="H17" s="79">
        <v>4908</v>
      </c>
      <c r="I17" s="79">
        <v>4738</v>
      </c>
      <c r="J17" s="105">
        <v>4773</v>
      </c>
      <c r="K17" s="79">
        <v>133</v>
      </c>
      <c r="L17" s="81">
        <v>2.7865074376702283</v>
      </c>
    </row>
    <row r="18" spans="1:12" ht="15" customHeight="1" x14ac:dyDescent="0.2">
      <c r="A18" s="85"/>
      <c r="B18" s="84"/>
      <c r="C18" s="53" t="s">
        <v>98</v>
      </c>
      <c r="E18" s="78">
        <v>40.216061964940891</v>
      </c>
      <c r="F18" s="80">
        <v>1973</v>
      </c>
      <c r="G18" s="79">
        <v>1987</v>
      </c>
      <c r="H18" s="79">
        <v>1968</v>
      </c>
      <c r="I18" s="79">
        <v>1855</v>
      </c>
      <c r="J18" s="105">
        <v>1866</v>
      </c>
      <c r="K18" s="79">
        <v>107</v>
      </c>
      <c r="L18" s="81">
        <v>5.734190782422294</v>
      </c>
    </row>
    <row r="19" spans="1:12" ht="15" customHeight="1" x14ac:dyDescent="0.2">
      <c r="A19" s="85"/>
      <c r="B19" s="84"/>
      <c r="C19" s="53" t="s">
        <v>99</v>
      </c>
      <c r="E19" s="78">
        <v>59.783938035059109</v>
      </c>
      <c r="F19" s="80">
        <v>2933</v>
      </c>
      <c r="G19" s="79">
        <v>2943</v>
      </c>
      <c r="H19" s="79">
        <v>2940</v>
      </c>
      <c r="I19" s="79">
        <v>2883</v>
      </c>
      <c r="J19" s="105">
        <v>2907</v>
      </c>
      <c r="K19" s="79">
        <v>26</v>
      </c>
      <c r="L19" s="81">
        <v>0.89439284485724113</v>
      </c>
    </row>
    <row r="20" spans="1:12" ht="15" customHeight="1" x14ac:dyDescent="0.2">
      <c r="A20" s="85"/>
      <c r="B20" s="86" t="s">
        <v>102</v>
      </c>
      <c r="E20" s="78">
        <v>19.335827876520113</v>
      </c>
      <c r="F20" s="80">
        <v>2067</v>
      </c>
      <c r="G20" s="79">
        <v>2120</v>
      </c>
      <c r="H20" s="79">
        <v>2142</v>
      </c>
      <c r="I20" s="79">
        <v>2155</v>
      </c>
      <c r="J20" s="105">
        <v>2151</v>
      </c>
      <c r="K20" s="79">
        <v>-84</v>
      </c>
      <c r="L20" s="81">
        <v>-3.905160390516039</v>
      </c>
    </row>
    <row r="21" spans="1:12" ht="15" customHeight="1" x14ac:dyDescent="0.2">
      <c r="A21" s="85"/>
      <c r="B21" s="84"/>
      <c r="C21" s="53" t="s">
        <v>98</v>
      </c>
      <c r="E21" s="78">
        <v>35.02660861151427</v>
      </c>
      <c r="F21" s="80">
        <v>724</v>
      </c>
      <c r="G21" s="79">
        <v>745</v>
      </c>
      <c r="H21" s="79">
        <v>754</v>
      </c>
      <c r="I21" s="79">
        <v>770</v>
      </c>
      <c r="J21" s="105">
        <v>747</v>
      </c>
      <c r="K21" s="79">
        <v>-23</v>
      </c>
      <c r="L21" s="81">
        <v>-3.0789825970548863</v>
      </c>
    </row>
    <row r="22" spans="1:12" ht="15" customHeight="1" x14ac:dyDescent="0.2">
      <c r="A22" s="85"/>
      <c r="B22" s="84"/>
      <c r="C22" s="53" t="s">
        <v>99</v>
      </c>
      <c r="E22" s="78">
        <v>64.973391388485723</v>
      </c>
      <c r="F22" s="80">
        <v>1343</v>
      </c>
      <c r="G22" s="79">
        <v>1375</v>
      </c>
      <c r="H22" s="79">
        <v>1388</v>
      </c>
      <c r="I22" s="79">
        <v>1385</v>
      </c>
      <c r="J22" s="105">
        <v>1404</v>
      </c>
      <c r="K22" s="79">
        <v>-61</v>
      </c>
      <c r="L22" s="81">
        <v>-4.3447293447293447</v>
      </c>
    </row>
    <row r="23" spans="1:12" ht="15" customHeight="1" x14ac:dyDescent="0.2">
      <c r="A23" s="85"/>
      <c r="B23" s="86" t="s">
        <v>103</v>
      </c>
      <c r="E23" s="78">
        <v>19.906454630495791</v>
      </c>
      <c r="F23" s="80">
        <v>2128</v>
      </c>
      <c r="G23" s="79">
        <v>2093</v>
      </c>
      <c r="H23" s="79">
        <v>2067</v>
      </c>
      <c r="I23" s="79">
        <v>2031</v>
      </c>
      <c r="J23" s="105">
        <v>2048</v>
      </c>
      <c r="K23" s="79">
        <v>80</v>
      </c>
      <c r="L23" s="81">
        <v>3.90625</v>
      </c>
    </row>
    <row r="24" spans="1:12" ht="15" customHeight="1" x14ac:dyDescent="0.2">
      <c r="A24" s="85"/>
      <c r="B24" s="84"/>
      <c r="C24" s="53" t="s">
        <v>98</v>
      </c>
      <c r="E24" s="78">
        <v>50.375939849624061</v>
      </c>
      <c r="F24" s="80">
        <v>1072</v>
      </c>
      <c r="G24" s="79">
        <v>1072</v>
      </c>
      <c r="H24" s="79">
        <v>1052</v>
      </c>
      <c r="I24" s="79">
        <v>1038</v>
      </c>
      <c r="J24" s="105">
        <v>1057</v>
      </c>
      <c r="K24" s="79">
        <v>15</v>
      </c>
      <c r="L24" s="81">
        <v>1.4191106906338695</v>
      </c>
    </row>
    <row r="25" spans="1:12" ht="15" customHeight="1" x14ac:dyDescent="0.2">
      <c r="A25" s="85"/>
      <c r="B25" s="84"/>
      <c r="C25" s="53" t="s">
        <v>99</v>
      </c>
      <c r="E25" s="78">
        <v>49.624060150375939</v>
      </c>
      <c r="F25" s="80">
        <v>1056</v>
      </c>
      <c r="G25" s="79">
        <v>1021</v>
      </c>
      <c r="H25" s="79">
        <v>1015</v>
      </c>
      <c r="I25" s="79">
        <v>993</v>
      </c>
      <c r="J25" s="105">
        <v>991</v>
      </c>
      <c r="K25" s="79">
        <v>65</v>
      </c>
      <c r="L25" s="81">
        <v>6.5590312815338043</v>
      </c>
    </row>
    <row r="26" spans="1:12" ht="15" customHeight="1" x14ac:dyDescent="0.2">
      <c r="A26" s="85"/>
      <c r="C26" s="86" t="s">
        <v>182</v>
      </c>
      <c r="D26" s="53" t="s">
        <v>183</v>
      </c>
      <c r="E26" s="78">
        <v>2.9747427502338635</v>
      </c>
      <c r="F26" s="80">
        <v>318</v>
      </c>
      <c r="G26" s="79">
        <v>306</v>
      </c>
      <c r="H26" s="79">
        <v>300</v>
      </c>
      <c r="I26" s="79">
        <v>305</v>
      </c>
      <c r="J26" s="105">
        <v>258</v>
      </c>
      <c r="K26" s="79">
        <v>60</v>
      </c>
      <c r="L26" s="81">
        <v>23.255813953488371</v>
      </c>
    </row>
    <row r="27" spans="1:12" ht="15" customHeight="1" x14ac:dyDescent="0.2">
      <c r="A27" s="85"/>
      <c r="B27" s="84"/>
      <c r="D27" s="216" t="s">
        <v>98</v>
      </c>
      <c r="E27" s="78">
        <v>45.59748427672956</v>
      </c>
      <c r="F27" s="80">
        <v>145</v>
      </c>
      <c r="G27" s="79">
        <v>145</v>
      </c>
      <c r="H27" s="79">
        <v>134</v>
      </c>
      <c r="I27" s="79">
        <v>137</v>
      </c>
      <c r="J27" s="105">
        <v>120</v>
      </c>
      <c r="K27" s="79">
        <v>25</v>
      </c>
      <c r="L27" s="81">
        <v>20.833333333333332</v>
      </c>
    </row>
    <row r="28" spans="1:12" ht="15" customHeight="1" x14ac:dyDescent="0.2">
      <c r="A28" s="85"/>
      <c r="B28" s="84"/>
      <c r="D28" s="216" t="s">
        <v>99</v>
      </c>
      <c r="E28" s="78">
        <v>54.40251572327044</v>
      </c>
      <c r="F28" s="80">
        <v>173</v>
      </c>
      <c r="G28" s="79">
        <v>161</v>
      </c>
      <c r="H28" s="79">
        <v>166</v>
      </c>
      <c r="I28" s="79">
        <v>168</v>
      </c>
      <c r="J28" s="105">
        <v>138</v>
      </c>
      <c r="K28" s="79">
        <v>35</v>
      </c>
      <c r="L28" s="81">
        <v>25.362318840579711</v>
      </c>
    </row>
    <row r="29" spans="1:12" ht="24" customHeight="1" x14ac:dyDescent="0.2">
      <c r="A29" s="212" t="s">
        <v>184</v>
      </c>
      <c r="B29" s="213"/>
      <c r="C29" s="213"/>
      <c r="D29" s="214"/>
      <c r="E29" s="78">
        <v>83.058933582787645</v>
      </c>
      <c r="F29" s="80">
        <v>8879</v>
      </c>
      <c r="G29" s="79">
        <v>8983</v>
      </c>
      <c r="H29" s="79">
        <v>9023</v>
      </c>
      <c r="I29" s="79">
        <v>8787</v>
      </c>
      <c r="J29" s="105">
        <v>8915</v>
      </c>
      <c r="K29" s="79">
        <v>-36</v>
      </c>
      <c r="L29" s="81">
        <v>-0.40381379697139652</v>
      </c>
    </row>
    <row r="30" spans="1:12" ht="15" customHeight="1" x14ac:dyDescent="0.2">
      <c r="A30" s="85"/>
      <c r="B30" s="84"/>
      <c r="C30" s="53" t="s">
        <v>98</v>
      </c>
      <c r="E30" s="78">
        <v>41.806509742088075</v>
      </c>
      <c r="F30" s="80">
        <v>3712</v>
      </c>
      <c r="G30" s="79">
        <v>3770</v>
      </c>
      <c r="H30" s="79">
        <v>3780</v>
      </c>
      <c r="I30" s="79">
        <v>3673</v>
      </c>
      <c r="J30" s="105">
        <v>3709</v>
      </c>
      <c r="K30" s="79">
        <v>3</v>
      </c>
      <c r="L30" s="81">
        <v>8.0884335400377455E-2</v>
      </c>
    </row>
    <row r="31" spans="1:12" ht="15" customHeight="1" x14ac:dyDescent="0.2">
      <c r="A31" s="85"/>
      <c r="B31" s="84"/>
      <c r="C31" s="53" t="s">
        <v>99</v>
      </c>
      <c r="E31" s="78">
        <v>58.193490257911925</v>
      </c>
      <c r="F31" s="80">
        <v>5167</v>
      </c>
      <c r="G31" s="79">
        <v>5213</v>
      </c>
      <c r="H31" s="79">
        <v>5243</v>
      </c>
      <c r="I31" s="79">
        <v>5114</v>
      </c>
      <c r="J31" s="105">
        <v>5206</v>
      </c>
      <c r="K31" s="79">
        <v>-39</v>
      </c>
      <c r="L31" s="81">
        <v>-0.74913561275451401</v>
      </c>
    </row>
    <row r="32" spans="1:12" ht="15" customHeight="1" x14ac:dyDescent="0.2">
      <c r="A32" s="85"/>
      <c r="B32" s="84" t="s">
        <v>109</v>
      </c>
      <c r="E32" s="78">
        <v>16.941066417212348</v>
      </c>
      <c r="F32" s="79">
        <v>1811</v>
      </c>
      <c r="G32" s="79">
        <v>1809</v>
      </c>
      <c r="H32" s="79">
        <v>1823</v>
      </c>
      <c r="I32" s="79">
        <v>1742</v>
      </c>
      <c r="J32" s="105">
        <v>1667</v>
      </c>
      <c r="K32" s="79">
        <v>144</v>
      </c>
      <c r="L32" s="81">
        <v>8.6382723455308934</v>
      </c>
    </row>
    <row r="33" spans="1:12" ht="15" customHeight="1" x14ac:dyDescent="0.2">
      <c r="A33" s="85"/>
      <c r="B33" s="84"/>
      <c r="C33" s="53" t="s">
        <v>98</v>
      </c>
      <c r="E33" s="78">
        <v>45.499723909442295</v>
      </c>
      <c r="F33" s="79">
        <v>824</v>
      </c>
      <c r="G33" s="79">
        <v>827</v>
      </c>
      <c r="H33" s="79">
        <v>824</v>
      </c>
      <c r="I33" s="79">
        <v>771</v>
      </c>
      <c r="J33" s="105">
        <v>742</v>
      </c>
      <c r="K33" s="79">
        <v>82</v>
      </c>
      <c r="L33" s="81">
        <v>11.05121293800539</v>
      </c>
    </row>
    <row r="34" spans="1:12" ht="15" customHeight="1" x14ac:dyDescent="0.2">
      <c r="A34" s="85"/>
      <c r="B34" s="84"/>
      <c r="C34" s="53" t="s">
        <v>99</v>
      </c>
      <c r="E34" s="78">
        <v>54.500276090557705</v>
      </c>
      <c r="F34" s="79">
        <v>987</v>
      </c>
      <c r="G34" s="79">
        <v>982</v>
      </c>
      <c r="H34" s="79">
        <v>999</v>
      </c>
      <c r="I34" s="79">
        <v>971</v>
      </c>
      <c r="J34" s="105">
        <v>925</v>
      </c>
      <c r="K34" s="79">
        <v>62</v>
      </c>
      <c r="L34" s="81">
        <v>6.7027027027027026</v>
      </c>
    </row>
    <row r="35" spans="1:12" ht="24" customHeight="1" x14ac:dyDescent="0.2">
      <c r="A35" s="212" t="s">
        <v>187</v>
      </c>
      <c r="B35" s="213"/>
      <c r="C35" s="213"/>
      <c r="D35" s="214"/>
      <c r="E35" s="78">
        <v>19.260991580916745</v>
      </c>
      <c r="F35" s="79">
        <v>2059</v>
      </c>
      <c r="G35" s="79">
        <v>2111</v>
      </c>
      <c r="H35" s="79">
        <v>2169</v>
      </c>
      <c r="I35" s="79">
        <v>2028</v>
      </c>
      <c r="J35" s="79">
        <v>2000</v>
      </c>
      <c r="K35" s="285">
        <v>59</v>
      </c>
      <c r="L35" s="286">
        <v>2.95</v>
      </c>
    </row>
    <row r="36" spans="1:12" ht="15" customHeight="1" x14ac:dyDescent="0.2">
      <c r="A36" s="85"/>
      <c r="B36" s="84"/>
      <c r="C36" s="53" t="s">
        <v>98</v>
      </c>
      <c r="E36" s="78">
        <v>45.701796988829528</v>
      </c>
      <c r="F36" s="79">
        <v>941</v>
      </c>
      <c r="G36" s="79">
        <v>950</v>
      </c>
      <c r="H36" s="79">
        <v>971</v>
      </c>
      <c r="I36" s="79">
        <v>905</v>
      </c>
      <c r="J36" s="79">
        <v>889</v>
      </c>
      <c r="K36" s="285">
        <v>52</v>
      </c>
      <c r="L36" s="81">
        <v>5.8492688413948253</v>
      </c>
    </row>
    <row r="37" spans="1:12" ht="15" customHeight="1" x14ac:dyDescent="0.2">
      <c r="A37" s="85"/>
      <c r="B37" s="84"/>
      <c r="C37" s="53" t="s">
        <v>99</v>
      </c>
      <c r="E37" s="78">
        <v>54.298203011170472</v>
      </c>
      <c r="F37" s="79">
        <v>1118</v>
      </c>
      <c r="G37" s="79">
        <v>1161</v>
      </c>
      <c r="H37" s="79">
        <v>1198</v>
      </c>
      <c r="I37" s="79">
        <v>1123</v>
      </c>
      <c r="J37" s="105">
        <v>1111</v>
      </c>
      <c r="K37" s="79">
        <v>7</v>
      </c>
      <c r="L37" s="81">
        <v>0.63006300630063006</v>
      </c>
    </row>
    <row r="38" spans="1:12" ht="15" customHeight="1" x14ac:dyDescent="0.2">
      <c r="A38" s="85"/>
      <c r="B38" s="84" t="s">
        <v>327</v>
      </c>
      <c r="E38" s="78">
        <v>53.891487371375113</v>
      </c>
      <c r="F38" s="79">
        <v>5761</v>
      </c>
      <c r="G38" s="79">
        <v>5776</v>
      </c>
      <c r="H38" s="79">
        <v>5774</v>
      </c>
      <c r="I38" s="79">
        <v>5663</v>
      </c>
      <c r="J38" s="105">
        <v>5729</v>
      </c>
      <c r="K38" s="79">
        <v>32</v>
      </c>
      <c r="L38" s="81">
        <v>0.55856170361319601</v>
      </c>
    </row>
    <row r="39" spans="1:12" ht="15" customHeight="1" x14ac:dyDescent="0.2">
      <c r="A39" s="85"/>
      <c r="B39" s="84"/>
      <c r="C39" s="53" t="s">
        <v>98</v>
      </c>
      <c r="E39" s="78">
        <v>42.336399930567609</v>
      </c>
      <c r="F39" s="80">
        <v>2439</v>
      </c>
      <c r="G39" s="79">
        <v>2475</v>
      </c>
      <c r="H39" s="79">
        <v>2460</v>
      </c>
      <c r="I39" s="79">
        <v>2399</v>
      </c>
      <c r="J39" s="105">
        <v>2423</v>
      </c>
      <c r="K39" s="79">
        <v>16</v>
      </c>
      <c r="L39" s="81">
        <v>0.66033842344201399</v>
      </c>
    </row>
    <row r="40" spans="1:12" ht="15" customHeight="1" x14ac:dyDescent="0.2">
      <c r="A40" s="85"/>
      <c r="B40" s="84"/>
      <c r="C40" s="53" t="s">
        <v>99</v>
      </c>
      <c r="E40" s="78">
        <v>57.663600069432391</v>
      </c>
      <c r="F40" s="80">
        <v>3322</v>
      </c>
      <c r="G40" s="79">
        <v>3301</v>
      </c>
      <c r="H40" s="79">
        <v>3314</v>
      </c>
      <c r="I40" s="79">
        <v>3264</v>
      </c>
      <c r="J40" s="105">
        <v>3306</v>
      </c>
      <c r="K40" s="79">
        <v>16</v>
      </c>
      <c r="L40" s="81">
        <v>0.48396854204476708</v>
      </c>
    </row>
    <row r="41" spans="1:12" ht="15" customHeight="1" x14ac:dyDescent="0.2">
      <c r="A41" s="85"/>
      <c r="B41" s="53" t="s">
        <v>549</v>
      </c>
      <c r="E41" s="78">
        <v>9.0645463049579043</v>
      </c>
      <c r="F41" s="80">
        <v>969</v>
      </c>
      <c r="G41" s="79">
        <v>980</v>
      </c>
      <c r="H41" s="79">
        <v>978</v>
      </c>
      <c r="I41" s="79">
        <v>940</v>
      </c>
      <c r="J41" s="105">
        <v>930</v>
      </c>
      <c r="K41" s="79">
        <v>39</v>
      </c>
      <c r="L41" s="81">
        <v>4.193548387096774</v>
      </c>
    </row>
    <row r="42" spans="1:12" ht="15" customHeight="1" x14ac:dyDescent="0.2">
      <c r="A42" s="85"/>
      <c r="B42" s="84"/>
      <c r="C42" s="53" t="s">
        <v>98</v>
      </c>
      <c r="E42" s="78">
        <v>43.550051599587206</v>
      </c>
      <c r="F42" s="80">
        <v>422</v>
      </c>
      <c r="G42" s="79">
        <v>427</v>
      </c>
      <c r="H42" s="79">
        <v>426</v>
      </c>
      <c r="I42" s="79">
        <v>409</v>
      </c>
      <c r="J42" s="105">
        <v>404</v>
      </c>
      <c r="K42" s="79">
        <v>18</v>
      </c>
      <c r="L42" s="81">
        <v>4.4554455445544559</v>
      </c>
    </row>
    <row r="43" spans="1:12" ht="15" customHeight="1" x14ac:dyDescent="0.2">
      <c r="A43" s="85"/>
      <c r="B43" s="84"/>
      <c r="C43" s="53" t="s">
        <v>99</v>
      </c>
      <c r="E43" s="78">
        <v>56.449948400412794</v>
      </c>
      <c r="F43" s="80">
        <v>547</v>
      </c>
      <c r="G43" s="79">
        <v>553</v>
      </c>
      <c r="H43" s="79">
        <v>552</v>
      </c>
      <c r="I43" s="79">
        <v>531</v>
      </c>
      <c r="J43" s="105">
        <v>526</v>
      </c>
      <c r="K43" s="79">
        <v>21</v>
      </c>
      <c r="L43" s="81">
        <v>3.9923954372623576</v>
      </c>
    </row>
    <row r="44" spans="1:12" ht="15" customHeight="1" x14ac:dyDescent="0.2">
      <c r="A44" s="85"/>
      <c r="B44" s="84" t="s">
        <v>200</v>
      </c>
      <c r="E44" s="78">
        <v>17.782974742750234</v>
      </c>
      <c r="F44" s="80">
        <v>1901</v>
      </c>
      <c r="G44" s="79">
        <v>1925</v>
      </c>
      <c r="H44" s="79">
        <v>1925</v>
      </c>
      <c r="I44" s="79">
        <v>1898</v>
      </c>
      <c r="J44" s="105">
        <v>1923</v>
      </c>
      <c r="K44" s="79">
        <v>-22</v>
      </c>
      <c r="L44" s="81">
        <v>-1.1440457618304731</v>
      </c>
    </row>
    <row r="45" spans="1:12" ht="15" customHeight="1" x14ac:dyDescent="0.2">
      <c r="A45" s="85"/>
      <c r="B45" s="84"/>
      <c r="C45" s="53" t="s">
        <v>98</v>
      </c>
      <c r="E45" s="78">
        <v>38.611257233035246</v>
      </c>
      <c r="F45" s="80">
        <v>734</v>
      </c>
      <c r="G45" s="79">
        <v>745</v>
      </c>
      <c r="H45" s="79">
        <v>747</v>
      </c>
      <c r="I45" s="79">
        <v>731</v>
      </c>
      <c r="J45" s="105">
        <v>735</v>
      </c>
      <c r="K45" s="79">
        <v>-1</v>
      </c>
      <c r="L45" s="81">
        <v>-0.1360544217687075</v>
      </c>
    </row>
    <row r="46" spans="1:12" ht="15" customHeight="1" x14ac:dyDescent="0.2">
      <c r="A46" s="88"/>
      <c r="B46" s="89"/>
      <c r="C46" s="131" t="s">
        <v>99</v>
      </c>
      <c r="D46" s="131"/>
      <c r="E46" s="90">
        <v>61.388742766964754</v>
      </c>
      <c r="F46" s="108">
        <v>1167</v>
      </c>
      <c r="G46" s="109">
        <v>1180</v>
      </c>
      <c r="H46" s="109">
        <v>1178</v>
      </c>
      <c r="I46" s="109">
        <v>1167</v>
      </c>
      <c r="J46" s="110">
        <v>1188</v>
      </c>
      <c r="K46" s="109">
        <v>-21</v>
      </c>
      <c r="L46" s="111">
        <v>-1.7676767676767677</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A3D1-9676-4178-8186-F90AEACE93AA}">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10690</v>
      </c>
      <c r="E11" s="79">
        <v>10792</v>
      </c>
      <c r="F11" s="79">
        <v>10846</v>
      </c>
      <c r="G11" s="79">
        <v>10529</v>
      </c>
      <c r="H11" s="105">
        <v>10582</v>
      </c>
      <c r="I11" s="80">
        <v>108</v>
      </c>
      <c r="J11" s="81">
        <v>1.0206010206010205</v>
      </c>
    </row>
    <row r="12" spans="1:15" ht="24.95" customHeight="1" x14ac:dyDescent="0.2">
      <c r="A12" s="158" t="s">
        <v>124</v>
      </c>
      <c r="B12" s="159" t="s">
        <v>125</v>
      </c>
      <c r="C12" s="78">
        <v>4.3779232927970062</v>
      </c>
      <c r="D12" s="80">
        <v>468</v>
      </c>
      <c r="E12" s="79">
        <v>501</v>
      </c>
      <c r="F12" s="79">
        <v>521</v>
      </c>
      <c r="G12" s="79">
        <v>507</v>
      </c>
      <c r="H12" s="105">
        <v>517</v>
      </c>
      <c r="I12" s="80">
        <v>-49</v>
      </c>
      <c r="J12" s="81">
        <v>-9.4777562862669242</v>
      </c>
    </row>
    <row r="13" spans="1:15" ht="24.95" customHeight="1" x14ac:dyDescent="0.2">
      <c r="A13" s="158" t="s">
        <v>126</v>
      </c>
      <c r="B13" s="164" t="s">
        <v>208</v>
      </c>
      <c r="C13" s="78">
        <v>0.32740879326473338</v>
      </c>
      <c r="D13" s="80">
        <v>35</v>
      </c>
      <c r="E13" s="79">
        <v>36</v>
      </c>
      <c r="F13" s="79">
        <v>37</v>
      </c>
      <c r="G13" s="79">
        <v>41</v>
      </c>
      <c r="H13" s="105">
        <v>39</v>
      </c>
      <c r="I13" s="80">
        <v>-4</v>
      </c>
      <c r="J13" s="81">
        <v>-10.256410256410257</v>
      </c>
    </row>
    <row r="14" spans="1:15" s="180" customFormat="1" ht="24.95" customHeight="1" x14ac:dyDescent="0.2">
      <c r="A14" s="158" t="s">
        <v>209</v>
      </c>
      <c r="B14" s="164" t="s">
        <v>129</v>
      </c>
      <c r="C14" s="78">
        <v>6.8194574368568759</v>
      </c>
      <c r="D14" s="80">
        <v>729</v>
      </c>
      <c r="E14" s="79">
        <v>745</v>
      </c>
      <c r="F14" s="79">
        <v>737</v>
      </c>
      <c r="G14" s="79">
        <v>727</v>
      </c>
      <c r="H14" s="105">
        <v>706</v>
      </c>
      <c r="I14" s="80">
        <v>23</v>
      </c>
      <c r="J14" s="81">
        <v>3.2577903682719547</v>
      </c>
      <c r="K14" s="53"/>
      <c r="L14" s="53"/>
      <c r="M14" s="53"/>
      <c r="N14" s="53"/>
      <c r="O14" s="53"/>
    </row>
    <row r="15" spans="1:15" ht="24.95" customHeight="1" x14ac:dyDescent="0.2">
      <c r="A15" s="158" t="s">
        <v>210</v>
      </c>
      <c r="B15" s="164" t="s">
        <v>211</v>
      </c>
      <c r="C15" s="78">
        <v>4.0130963517305895</v>
      </c>
      <c r="D15" s="80">
        <v>429</v>
      </c>
      <c r="E15" s="79">
        <v>429</v>
      </c>
      <c r="F15" s="79">
        <v>421</v>
      </c>
      <c r="G15" s="79">
        <v>417</v>
      </c>
      <c r="H15" s="105">
        <v>417</v>
      </c>
      <c r="I15" s="80">
        <v>12</v>
      </c>
      <c r="J15" s="81">
        <v>2.8776978417266186</v>
      </c>
    </row>
    <row r="16" spans="1:15" s="180" customFormat="1" ht="24.95" customHeight="1" x14ac:dyDescent="0.2">
      <c r="A16" s="158" t="s">
        <v>212</v>
      </c>
      <c r="B16" s="164" t="s">
        <v>133</v>
      </c>
      <c r="C16" s="78">
        <v>2.3292797006548174</v>
      </c>
      <c r="D16" s="80">
        <v>249</v>
      </c>
      <c r="E16" s="79">
        <v>264</v>
      </c>
      <c r="F16" s="79">
        <v>267</v>
      </c>
      <c r="G16" s="79">
        <v>258</v>
      </c>
      <c r="H16" s="105">
        <v>234</v>
      </c>
      <c r="I16" s="80">
        <v>15</v>
      </c>
      <c r="J16" s="81">
        <v>6.4102564102564106</v>
      </c>
      <c r="K16" s="53"/>
      <c r="L16" s="53"/>
      <c r="M16" s="53"/>
      <c r="N16" s="53"/>
      <c r="O16" s="53"/>
    </row>
    <row r="17" spans="1:15" ht="24.95" customHeight="1" x14ac:dyDescent="0.2">
      <c r="A17" s="158" t="s">
        <v>134</v>
      </c>
      <c r="B17" s="164" t="s">
        <v>214</v>
      </c>
      <c r="C17" s="78">
        <v>0.47708138447146864</v>
      </c>
      <c r="D17" s="80">
        <v>51</v>
      </c>
      <c r="E17" s="79">
        <v>52</v>
      </c>
      <c r="F17" s="79">
        <v>49</v>
      </c>
      <c r="G17" s="79">
        <v>52</v>
      </c>
      <c r="H17" s="105">
        <v>55</v>
      </c>
      <c r="I17" s="80">
        <v>-4</v>
      </c>
      <c r="J17" s="81">
        <v>-7.2727272727272725</v>
      </c>
    </row>
    <row r="18" spans="1:15" s="180" customFormat="1" ht="24.95" customHeight="1" x14ac:dyDescent="0.2">
      <c r="A18" s="167" t="s">
        <v>136</v>
      </c>
      <c r="B18" s="168" t="s">
        <v>137</v>
      </c>
      <c r="C18" s="78">
        <v>7.0065481758652943</v>
      </c>
      <c r="D18" s="80">
        <v>749</v>
      </c>
      <c r="E18" s="79">
        <v>728</v>
      </c>
      <c r="F18" s="79">
        <v>745</v>
      </c>
      <c r="G18" s="79">
        <v>721</v>
      </c>
      <c r="H18" s="105">
        <v>711</v>
      </c>
      <c r="I18" s="80">
        <v>38</v>
      </c>
      <c r="J18" s="81">
        <v>5.3445850914205346</v>
      </c>
      <c r="K18" s="53"/>
      <c r="L18" s="53"/>
      <c r="M18" s="53"/>
      <c r="N18" s="53"/>
      <c r="O18" s="53"/>
    </row>
    <row r="19" spans="1:15" ht="24.95" customHeight="1" x14ac:dyDescent="0.2">
      <c r="A19" s="158" t="s">
        <v>138</v>
      </c>
      <c r="B19" s="164" t="s">
        <v>139</v>
      </c>
      <c r="C19" s="78">
        <v>17.371375116931713</v>
      </c>
      <c r="D19" s="80">
        <v>1857</v>
      </c>
      <c r="E19" s="79">
        <v>1855</v>
      </c>
      <c r="F19" s="79">
        <v>1847</v>
      </c>
      <c r="G19" s="79">
        <v>1794</v>
      </c>
      <c r="H19" s="105">
        <v>1817</v>
      </c>
      <c r="I19" s="80">
        <v>40</v>
      </c>
      <c r="J19" s="81">
        <v>2.2014309301045678</v>
      </c>
    </row>
    <row r="20" spans="1:15" s="180" customFormat="1" ht="24.95" customHeight="1" x14ac:dyDescent="0.2">
      <c r="A20" s="158" t="s">
        <v>140</v>
      </c>
      <c r="B20" s="164" t="s">
        <v>141</v>
      </c>
      <c r="C20" s="78">
        <v>4.3311506080449016</v>
      </c>
      <c r="D20" s="80">
        <v>463</v>
      </c>
      <c r="E20" s="79">
        <v>467</v>
      </c>
      <c r="F20" s="79">
        <v>452</v>
      </c>
      <c r="G20" s="79">
        <v>469</v>
      </c>
      <c r="H20" s="105">
        <v>462</v>
      </c>
      <c r="I20" s="80">
        <v>1</v>
      </c>
      <c r="J20" s="81">
        <v>0.21645021645021645</v>
      </c>
      <c r="K20" s="53"/>
      <c r="L20" s="53"/>
      <c r="M20" s="53"/>
      <c r="N20" s="53"/>
      <c r="O20" s="53"/>
    </row>
    <row r="21" spans="1:15" ht="24.95" customHeight="1" x14ac:dyDescent="0.2">
      <c r="A21" s="167" t="s">
        <v>142</v>
      </c>
      <c r="B21" s="168" t="s">
        <v>143</v>
      </c>
      <c r="C21" s="78">
        <v>9.0645463049579043</v>
      </c>
      <c r="D21" s="80">
        <v>969</v>
      </c>
      <c r="E21" s="79">
        <v>987</v>
      </c>
      <c r="F21" s="79">
        <v>1013</v>
      </c>
      <c r="G21" s="79">
        <v>926</v>
      </c>
      <c r="H21" s="105">
        <v>979</v>
      </c>
      <c r="I21" s="80">
        <v>-10</v>
      </c>
      <c r="J21" s="81">
        <v>-1.0214504596527068</v>
      </c>
    </row>
    <row r="22" spans="1:15" ht="24.95" customHeight="1" x14ac:dyDescent="0.2">
      <c r="A22" s="167" t="s">
        <v>144</v>
      </c>
      <c r="B22" s="164" t="s">
        <v>145</v>
      </c>
      <c r="C22" s="78">
        <v>0.92609915809167442</v>
      </c>
      <c r="D22" s="80">
        <v>99</v>
      </c>
      <c r="E22" s="79">
        <v>115</v>
      </c>
      <c r="F22" s="79">
        <v>109</v>
      </c>
      <c r="G22" s="79">
        <v>108</v>
      </c>
      <c r="H22" s="105">
        <v>107</v>
      </c>
      <c r="I22" s="80">
        <v>-8</v>
      </c>
      <c r="J22" s="81">
        <v>-7.4766355140186915</v>
      </c>
    </row>
    <row r="23" spans="1:15" ht="24.95" customHeight="1" x14ac:dyDescent="0.2">
      <c r="A23" s="158" t="s">
        <v>146</v>
      </c>
      <c r="B23" s="164" t="s">
        <v>147</v>
      </c>
      <c r="C23" s="78">
        <v>1.0944808231992516</v>
      </c>
      <c r="D23" s="80">
        <v>117</v>
      </c>
      <c r="E23" s="79">
        <v>110</v>
      </c>
      <c r="F23" s="79">
        <v>112</v>
      </c>
      <c r="G23" s="79">
        <v>106</v>
      </c>
      <c r="H23" s="105">
        <v>100</v>
      </c>
      <c r="I23" s="80">
        <v>17</v>
      </c>
      <c r="J23" s="81">
        <v>17</v>
      </c>
    </row>
    <row r="24" spans="1:15" ht="24.95" customHeight="1" x14ac:dyDescent="0.2">
      <c r="A24" s="158" t="s">
        <v>148</v>
      </c>
      <c r="B24" s="164" t="s">
        <v>215</v>
      </c>
      <c r="C24" s="78">
        <v>8.4752104770813848</v>
      </c>
      <c r="D24" s="80">
        <v>906</v>
      </c>
      <c r="E24" s="79">
        <v>915</v>
      </c>
      <c r="F24" s="79">
        <v>930</v>
      </c>
      <c r="G24" s="79">
        <v>918</v>
      </c>
      <c r="H24" s="105">
        <v>929</v>
      </c>
      <c r="I24" s="80">
        <v>-23</v>
      </c>
      <c r="J24" s="81">
        <v>-2.4757804090419806</v>
      </c>
    </row>
    <row r="25" spans="1:15" ht="24.95" customHeight="1" x14ac:dyDescent="0.2">
      <c r="A25" s="158" t="s">
        <v>150</v>
      </c>
      <c r="B25" s="171" t="s">
        <v>151</v>
      </c>
      <c r="C25" s="78">
        <v>14.265668849391956</v>
      </c>
      <c r="D25" s="80">
        <v>1525</v>
      </c>
      <c r="E25" s="79">
        <v>1565</v>
      </c>
      <c r="F25" s="79">
        <v>1573</v>
      </c>
      <c r="G25" s="79">
        <v>1533</v>
      </c>
      <c r="H25" s="105">
        <v>1498</v>
      </c>
      <c r="I25" s="80">
        <v>27</v>
      </c>
      <c r="J25" s="81">
        <v>1.8024032042723632</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156</v>
      </c>
      <c r="C28" s="78">
        <v>4.0879326473339566</v>
      </c>
      <c r="D28" s="80">
        <v>437</v>
      </c>
      <c r="E28" s="79">
        <v>448</v>
      </c>
      <c r="F28" s="79">
        <v>446</v>
      </c>
      <c r="G28" s="79">
        <v>429</v>
      </c>
      <c r="H28" s="105">
        <v>403</v>
      </c>
      <c r="I28" s="80">
        <v>34</v>
      </c>
      <c r="J28" s="81">
        <v>8.4367245657568244</v>
      </c>
    </row>
    <row r="29" spans="1:15" ht="24.95" customHeight="1" x14ac:dyDescent="0.2">
      <c r="A29" s="158" t="s">
        <v>157</v>
      </c>
      <c r="B29" s="164" t="s">
        <v>158</v>
      </c>
      <c r="C29" s="78">
        <v>2.0954162768942939</v>
      </c>
      <c r="D29" s="80">
        <v>224</v>
      </c>
      <c r="E29" s="79">
        <v>211</v>
      </c>
      <c r="F29" s="79">
        <v>224</v>
      </c>
      <c r="G29" s="79">
        <v>202</v>
      </c>
      <c r="H29" s="105">
        <v>221</v>
      </c>
      <c r="I29" s="80">
        <v>3</v>
      </c>
      <c r="J29" s="81">
        <v>1.3574660633484164</v>
      </c>
    </row>
    <row r="30" spans="1:15" ht="24.95" customHeight="1" x14ac:dyDescent="0.2">
      <c r="A30" s="158">
        <v>86</v>
      </c>
      <c r="B30" s="164" t="s">
        <v>159</v>
      </c>
      <c r="C30" s="78">
        <v>5.7343311506080452</v>
      </c>
      <c r="D30" s="80">
        <v>613</v>
      </c>
      <c r="E30" s="79">
        <v>615</v>
      </c>
      <c r="F30" s="79">
        <v>606</v>
      </c>
      <c r="G30" s="79">
        <v>597</v>
      </c>
      <c r="H30" s="105">
        <v>621</v>
      </c>
      <c r="I30" s="80">
        <v>-8</v>
      </c>
      <c r="J30" s="81">
        <v>-1.288244766505636</v>
      </c>
    </row>
    <row r="31" spans="1:15" ht="24.95" customHeight="1" x14ac:dyDescent="0.2">
      <c r="A31" s="158">
        <v>87.88</v>
      </c>
      <c r="B31" s="171" t="s">
        <v>160</v>
      </c>
      <c r="C31" s="78">
        <v>3.058933582787652</v>
      </c>
      <c r="D31" s="80">
        <v>327</v>
      </c>
      <c r="E31" s="79">
        <v>310</v>
      </c>
      <c r="F31" s="79">
        <v>294</v>
      </c>
      <c r="G31" s="79">
        <v>292</v>
      </c>
      <c r="H31" s="105">
        <v>258</v>
      </c>
      <c r="I31" s="80">
        <v>69</v>
      </c>
      <c r="J31" s="81">
        <v>26.744186046511629</v>
      </c>
    </row>
    <row r="32" spans="1:15" ht="24.95" customHeight="1" x14ac:dyDescent="0.2">
      <c r="A32" s="158" t="s">
        <v>161</v>
      </c>
      <c r="B32" s="164" t="s">
        <v>162</v>
      </c>
      <c r="C32" s="78">
        <v>10.963517305893358</v>
      </c>
      <c r="D32" s="80">
        <v>1172</v>
      </c>
      <c r="E32" s="79">
        <v>1184</v>
      </c>
      <c r="F32" s="79">
        <v>1200</v>
      </c>
      <c r="G32" s="79">
        <v>1159</v>
      </c>
      <c r="H32" s="105">
        <v>1214</v>
      </c>
      <c r="I32" s="80">
        <v>-42</v>
      </c>
      <c r="J32" s="81">
        <v>-3.4596375617792421</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4.3779232927970062</v>
      </c>
      <c r="D35" s="80">
        <v>468</v>
      </c>
      <c r="E35" s="79">
        <v>501</v>
      </c>
      <c r="F35" s="79">
        <v>521</v>
      </c>
      <c r="G35" s="79">
        <v>507</v>
      </c>
      <c r="H35" s="105">
        <v>517</v>
      </c>
      <c r="I35" s="80">
        <v>-49</v>
      </c>
      <c r="J35" s="81">
        <v>-9.4777562862669242</v>
      </c>
    </row>
    <row r="36" spans="1:10" ht="24.95" customHeight="1" x14ac:dyDescent="0.2">
      <c r="A36" s="239" t="s">
        <v>165</v>
      </c>
      <c r="B36" s="240" t="s">
        <v>166</v>
      </c>
      <c r="C36" s="78">
        <v>14.153414405986904</v>
      </c>
      <c r="D36" s="80">
        <v>1513</v>
      </c>
      <c r="E36" s="79">
        <v>1509</v>
      </c>
      <c r="F36" s="79">
        <v>1519</v>
      </c>
      <c r="G36" s="79">
        <v>1489</v>
      </c>
      <c r="H36" s="105">
        <v>1456</v>
      </c>
      <c r="I36" s="80">
        <v>57</v>
      </c>
      <c r="J36" s="81">
        <v>3.9148351648351647</v>
      </c>
    </row>
    <row r="37" spans="1:10" ht="24.95" customHeight="1" x14ac:dyDescent="0.2">
      <c r="A37" s="241" t="s">
        <v>167</v>
      </c>
      <c r="B37" s="242" t="s">
        <v>168</v>
      </c>
      <c r="C37" s="90">
        <v>81.468662301216085</v>
      </c>
      <c r="D37" s="108">
        <v>8709</v>
      </c>
      <c r="E37" s="109">
        <v>8782</v>
      </c>
      <c r="F37" s="109">
        <v>8806</v>
      </c>
      <c r="G37" s="109">
        <v>8533</v>
      </c>
      <c r="H37" s="110">
        <v>8609</v>
      </c>
      <c r="I37" s="108">
        <v>100</v>
      </c>
      <c r="J37" s="111">
        <v>1.1615750958299453</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DBF0-7B70-45E2-AC95-1A6B5F22D59A}">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10690</v>
      </c>
      <c r="F11" s="295">
        <v>10792</v>
      </c>
      <c r="G11" s="295">
        <v>10846</v>
      </c>
      <c r="H11" s="295">
        <v>10529</v>
      </c>
      <c r="I11" s="249">
        <v>10582</v>
      </c>
      <c r="J11" s="250">
        <v>108</v>
      </c>
      <c r="K11" s="251">
        <v>1.0206010206010205</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47.689429373246021</v>
      </c>
      <c r="E13" s="260">
        <v>5098</v>
      </c>
      <c r="F13" s="261">
        <v>5208</v>
      </c>
      <c r="G13" s="261">
        <v>5260</v>
      </c>
      <c r="H13" s="261">
        <v>5071</v>
      </c>
      <c r="I13" s="262">
        <v>5109</v>
      </c>
      <c r="J13" s="260">
        <v>-11</v>
      </c>
      <c r="K13" s="263">
        <v>-0.21530632217655118</v>
      </c>
    </row>
    <row r="14" spans="1:15" s="157" customFormat="1" ht="15.95" customHeight="1" x14ac:dyDescent="0.2">
      <c r="A14" s="256" t="s">
        <v>224</v>
      </c>
      <c r="B14" s="257"/>
      <c r="C14" s="258"/>
      <c r="D14" s="259">
        <v>39.738072965388213</v>
      </c>
      <c r="E14" s="260">
        <v>4248</v>
      </c>
      <c r="F14" s="261">
        <v>4245</v>
      </c>
      <c r="G14" s="261">
        <v>4287</v>
      </c>
      <c r="H14" s="261">
        <v>4170</v>
      </c>
      <c r="I14" s="262">
        <v>4170</v>
      </c>
      <c r="J14" s="260">
        <v>78</v>
      </c>
      <c r="K14" s="263">
        <v>1.8705035971223021</v>
      </c>
    </row>
    <row r="15" spans="1:15" s="157" customFormat="1" ht="15.95" customHeight="1" x14ac:dyDescent="0.2">
      <c r="A15" s="256" t="s">
        <v>225</v>
      </c>
      <c r="B15" s="257"/>
      <c r="C15" s="258"/>
      <c r="D15" s="259">
        <v>5.1917680074836294</v>
      </c>
      <c r="E15" s="260">
        <v>555</v>
      </c>
      <c r="F15" s="261">
        <v>565</v>
      </c>
      <c r="G15" s="261">
        <v>529</v>
      </c>
      <c r="H15" s="261">
        <v>527</v>
      </c>
      <c r="I15" s="262">
        <v>532</v>
      </c>
      <c r="J15" s="260">
        <v>23</v>
      </c>
      <c r="K15" s="263">
        <v>4.3233082706766917</v>
      </c>
    </row>
    <row r="16" spans="1:15" s="157" customFormat="1" ht="15.95" customHeight="1" x14ac:dyDescent="0.2">
      <c r="A16" s="256" t="s">
        <v>226</v>
      </c>
      <c r="B16" s="257"/>
      <c r="C16" s="258"/>
      <c r="D16" s="259">
        <v>3.3115060804490177</v>
      </c>
      <c r="E16" s="260">
        <v>354</v>
      </c>
      <c r="F16" s="261">
        <v>345</v>
      </c>
      <c r="G16" s="261">
        <v>339</v>
      </c>
      <c r="H16" s="261">
        <v>336</v>
      </c>
      <c r="I16" s="262">
        <v>338</v>
      </c>
      <c r="J16" s="260">
        <v>16</v>
      </c>
      <c r="K16" s="263">
        <v>4.7337278106508878</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2.8905519176800749</v>
      </c>
      <c r="E18" s="261">
        <v>309</v>
      </c>
      <c r="F18" s="261">
        <v>312</v>
      </c>
      <c r="G18" s="261">
        <v>323</v>
      </c>
      <c r="H18" s="261">
        <v>318</v>
      </c>
      <c r="I18" s="261">
        <v>314</v>
      </c>
      <c r="J18" s="260">
        <v>-5</v>
      </c>
      <c r="K18" s="263">
        <v>-1.5923566878980893</v>
      </c>
    </row>
    <row r="19" spans="1:11" s="157" customFormat="1" ht="14.1" customHeight="1" x14ac:dyDescent="0.2">
      <c r="A19" s="256" t="s">
        <v>229</v>
      </c>
      <c r="B19" s="257"/>
      <c r="C19" s="258"/>
      <c r="D19" s="259">
        <v>4.0037418147801684</v>
      </c>
      <c r="E19" s="261">
        <v>428</v>
      </c>
      <c r="F19" s="261">
        <v>418</v>
      </c>
      <c r="G19" s="261">
        <v>424</v>
      </c>
      <c r="H19" s="261">
        <v>410</v>
      </c>
      <c r="I19" s="261">
        <v>419</v>
      </c>
      <c r="J19" s="260">
        <v>9</v>
      </c>
      <c r="K19" s="263">
        <v>2.1479713603818618</v>
      </c>
    </row>
    <row r="20" spans="1:11" s="157" customFormat="1" ht="14.1" customHeight="1" x14ac:dyDescent="0.2">
      <c r="A20" s="256" t="s">
        <v>230</v>
      </c>
      <c r="B20" s="257"/>
      <c r="C20" s="258"/>
      <c r="D20" s="259">
        <v>0.27128157156220767</v>
      </c>
      <c r="E20" s="553">
        <v>29</v>
      </c>
      <c r="F20" s="553">
        <v>30</v>
      </c>
      <c r="G20" s="553">
        <v>28</v>
      </c>
      <c r="H20" s="553">
        <v>33</v>
      </c>
      <c r="I20" s="553">
        <v>33</v>
      </c>
      <c r="J20" s="260">
        <v>-4</v>
      </c>
      <c r="K20" s="263">
        <v>-12.121212121212121</v>
      </c>
    </row>
    <row r="21" spans="1:11" s="157" customFormat="1" ht="14.1" customHeight="1" x14ac:dyDescent="0.2">
      <c r="A21" s="256" t="s">
        <v>231</v>
      </c>
      <c r="B21" s="257"/>
      <c r="C21" s="258"/>
      <c r="D21" s="259">
        <v>7.3713751169317119</v>
      </c>
      <c r="E21" s="261">
        <v>788</v>
      </c>
      <c r="F21" s="261">
        <v>795</v>
      </c>
      <c r="G21" s="261">
        <v>786</v>
      </c>
      <c r="H21" s="261">
        <v>786</v>
      </c>
      <c r="I21" s="261">
        <v>777</v>
      </c>
      <c r="J21" s="260">
        <v>11</v>
      </c>
      <c r="K21" s="263">
        <v>1.4157014157014156</v>
      </c>
    </row>
    <row r="22" spans="1:11" s="157" customFormat="1" ht="14.1" customHeight="1" x14ac:dyDescent="0.2">
      <c r="A22" s="256" t="s">
        <v>232</v>
      </c>
      <c r="B22" s="257"/>
      <c r="C22" s="258"/>
      <c r="D22" s="259">
        <v>1.9176800748362957</v>
      </c>
      <c r="E22" s="261">
        <v>205</v>
      </c>
      <c r="F22" s="261">
        <v>198</v>
      </c>
      <c r="G22" s="261">
        <v>189</v>
      </c>
      <c r="H22" s="261">
        <v>184</v>
      </c>
      <c r="I22" s="261">
        <v>167</v>
      </c>
      <c r="J22" s="260">
        <v>38</v>
      </c>
      <c r="K22" s="263">
        <v>22.754491017964071</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4.4246959775491117</v>
      </c>
      <c r="E24" s="260">
        <v>473</v>
      </c>
      <c r="F24" s="261">
        <v>494</v>
      </c>
      <c r="G24" s="261">
        <v>483</v>
      </c>
      <c r="H24" s="261">
        <v>486</v>
      </c>
      <c r="I24" s="262">
        <v>489</v>
      </c>
      <c r="J24" s="260">
        <v>-16</v>
      </c>
      <c r="K24" s="263">
        <v>-3.2719836400817996</v>
      </c>
    </row>
    <row r="25" spans="1:11" s="157" customFormat="1" ht="13.5" customHeight="1" x14ac:dyDescent="0.2">
      <c r="A25" s="256" t="s">
        <v>235</v>
      </c>
      <c r="B25" s="257" t="s">
        <v>236</v>
      </c>
      <c r="C25" s="258"/>
      <c r="D25" s="259">
        <v>3.489242282507016</v>
      </c>
      <c r="E25" s="260">
        <v>373</v>
      </c>
      <c r="F25" s="261">
        <v>394</v>
      </c>
      <c r="G25" s="261">
        <v>389</v>
      </c>
      <c r="H25" s="261">
        <v>398</v>
      </c>
      <c r="I25" s="262">
        <v>397</v>
      </c>
      <c r="J25" s="260">
        <v>-24</v>
      </c>
      <c r="K25" s="263">
        <v>-6.0453400503778338</v>
      </c>
    </row>
    <row r="26" spans="1:11" s="157" customFormat="1" ht="13.5" customHeight="1" x14ac:dyDescent="0.2">
      <c r="A26" s="256">
        <v>12</v>
      </c>
      <c r="B26" s="257" t="s">
        <v>237</v>
      </c>
      <c r="C26" s="258"/>
      <c r="D26" s="259">
        <v>1.1412535079513564</v>
      </c>
      <c r="E26" s="260">
        <v>122</v>
      </c>
      <c r="F26" s="261">
        <v>122</v>
      </c>
      <c r="G26" s="261">
        <v>121</v>
      </c>
      <c r="H26" s="261">
        <v>123</v>
      </c>
      <c r="I26" s="262">
        <v>127</v>
      </c>
      <c r="J26" s="260">
        <v>-5</v>
      </c>
      <c r="K26" s="263">
        <v>-3.9370078740157481</v>
      </c>
    </row>
    <row r="27" spans="1:11" s="157" customFormat="1" ht="13.5" customHeight="1" x14ac:dyDescent="0.2">
      <c r="A27" s="256">
        <v>21</v>
      </c>
      <c r="B27" s="257" t="s">
        <v>238</v>
      </c>
      <c r="C27" s="258"/>
      <c r="D27" s="259">
        <v>7.4836295603367631E-2</v>
      </c>
      <c r="E27" s="552">
        <v>8</v>
      </c>
      <c r="F27" s="553">
        <v>9</v>
      </c>
      <c r="G27" s="553">
        <v>8</v>
      </c>
      <c r="H27" s="553">
        <v>8</v>
      </c>
      <c r="I27" s="554">
        <v>8</v>
      </c>
      <c r="J27" s="260">
        <v>0</v>
      </c>
      <c r="K27" s="263">
        <v>0</v>
      </c>
    </row>
    <row r="28" spans="1:11" s="157" customFormat="1" ht="13.5" customHeight="1" x14ac:dyDescent="0.2">
      <c r="A28" s="256">
        <v>22</v>
      </c>
      <c r="B28" s="257" t="s">
        <v>239</v>
      </c>
      <c r="C28" s="258"/>
      <c r="D28" s="259">
        <v>0.31805425631431244</v>
      </c>
      <c r="E28" s="552">
        <v>34</v>
      </c>
      <c r="F28" s="553">
        <v>32</v>
      </c>
      <c r="G28" s="553">
        <v>37</v>
      </c>
      <c r="H28" s="553">
        <v>34</v>
      </c>
      <c r="I28" s="554">
        <v>35</v>
      </c>
      <c r="J28" s="260">
        <v>-1</v>
      </c>
      <c r="K28" s="263">
        <v>-2.8571428571428572</v>
      </c>
    </row>
    <row r="29" spans="1:11" s="157" customFormat="1" ht="13.5" customHeight="1" x14ac:dyDescent="0.2">
      <c r="A29" s="256">
        <v>23</v>
      </c>
      <c r="B29" s="257" t="s">
        <v>240</v>
      </c>
      <c r="C29" s="258"/>
      <c r="D29" s="259">
        <v>0.37418147801683815</v>
      </c>
      <c r="E29" s="552">
        <v>40</v>
      </c>
      <c r="F29" s="553">
        <v>39</v>
      </c>
      <c r="G29" s="553">
        <v>42</v>
      </c>
      <c r="H29" s="553">
        <v>39</v>
      </c>
      <c r="I29" s="554">
        <v>41</v>
      </c>
      <c r="J29" s="260">
        <v>-1</v>
      </c>
      <c r="K29" s="263">
        <v>-2.4390243902439024</v>
      </c>
    </row>
    <row r="30" spans="1:11" s="157" customFormat="1" ht="13.5" customHeight="1" x14ac:dyDescent="0.2">
      <c r="A30" s="256">
        <v>24</v>
      </c>
      <c r="B30" s="257" t="s">
        <v>241</v>
      </c>
      <c r="C30" s="258"/>
      <c r="D30" s="259">
        <v>0.60804490177736203</v>
      </c>
      <c r="E30" s="552">
        <v>65</v>
      </c>
      <c r="F30" s="553">
        <v>69</v>
      </c>
      <c r="G30" s="553">
        <v>67</v>
      </c>
      <c r="H30" s="553">
        <v>63</v>
      </c>
      <c r="I30" s="554">
        <v>60</v>
      </c>
      <c r="J30" s="260">
        <v>5</v>
      </c>
      <c r="K30" s="263">
        <v>8.3333333333333339</v>
      </c>
    </row>
    <row r="31" spans="1:11" s="157" customFormat="1" ht="13.5" customHeight="1" x14ac:dyDescent="0.2">
      <c r="A31" s="256">
        <v>25</v>
      </c>
      <c r="B31" s="257" t="s">
        <v>242</v>
      </c>
      <c r="C31" s="258"/>
      <c r="D31" s="259">
        <v>1.010289990645463</v>
      </c>
      <c r="E31" s="260">
        <v>108</v>
      </c>
      <c r="F31" s="261">
        <v>112</v>
      </c>
      <c r="G31" s="261">
        <v>111</v>
      </c>
      <c r="H31" s="261">
        <v>105</v>
      </c>
      <c r="I31" s="262">
        <v>109</v>
      </c>
      <c r="J31" s="260">
        <v>-1</v>
      </c>
      <c r="K31" s="263">
        <v>-0.91743119266055051</v>
      </c>
    </row>
    <row r="32" spans="1:11" s="157" customFormat="1" ht="13.5" customHeight="1" x14ac:dyDescent="0.2">
      <c r="A32" s="256">
        <v>26</v>
      </c>
      <c r="B32" s="257" t="s">
        <v>243</v>
      </c>
      <c r="C32" s="258"/>
      <c r="D32" s="259">
        <v>0.88868101028999069</v>
      </c>
      <c r="E32" s="552">
        <v>95</v>
      </c>
      <c r="F32" s="553">
        <v>92</v>
      </c>
      <c r="G32" s="553">
        <v>99</v>
      </c>
      <c r="H32" s="261">
        <v>101</v>
      </c>
      <c r="I32" s="554">
        <v>97</v>
      </c>
      <c r="J32" s="260">
        <v>-2</v>
      </c>
      <c r="K32" s="263">
        <v>-2.0618556701030926</v>
      </c>
    </row>
    <row r="33" spans="1:11" s="157" customFormat="1" ht="13.5" customHeight="1" x14ac:dyDescent="0.2">
      <c r="A33" s="256">
        <v>27</v>
      </c>
      <c r="B33" s="257" t="s">
        <v>244</v>
      </c>
      <c r="C33" s="258"/>
      <c r="D33" s="259">
        <v>0.31805425631431244</v>
      </c>
      <c r="E33" s="552">
        <v>34</v>
      </c>
      <c r="F33" s="553">
        <v>36</v>
      </c>
      <c r="G33" s="553">
        <v>37</v>
      </c>
      <c r="H33" s="553">
        <v>38</v>
      </c>
      <c r="I33" s="554">
        <v>36</v>
      </c>
      <c r="J33" s="260">
        <v>-2</v>
      </c>
      <c r="K33" s="263">
        <v>-5.5555555555555554</v>
      </c>
    </row>
    <row r="34" spans="1:11" s="157" customFormat="1" ht="13.5" customHeight="1" x14ac:dyDescent="0.2">
      <c r="A34" s="256">
        <v>28</v>
      </c>
      <c r="B34" s="257" t="s">
        <v>245</v>
      </c>
      <c r="C34" s="258"/>
      <c r="D34" s="259">
        <v>4.6772684752104769E-2</v>
      </c>
      <c r="E34" s="552">
        <v>5</v>
      </c>
      <c r="F34" s="553">
        <v>4</v>
      </c>
      <c r="G34" s="553">
        <v>4</v>
      </c>
      <c r="H34" s="553">
        <v>5</v>
      </c>
      <c r="I34" s="554">
        <v>5</v>
      </c>
      <c r="J34" s="260">
        <v>0</v>
      </c>
      <c r="K34" s="263">
        <v>0</v>
      </c>
    </row>
    <row r="35" spans="1:11" s="157" customFormat="1" ht="13.5" customHeight="1" x14ac:dyDescent="0.2">
      <c r="A35" s="256">
        <v>29</v>
      </c>
      <c r="B35" s="257" t="s">
        <v>246</v>
      </c>
      <c r="C35" s="258"/>
      <c r="D35" s="259">
        <v>2.5444340505144996</v>
      </c>
      <c r="E35" s="260">
        <v>272</v>
      </c>
      <c r="F35" s="261">
        <v>279</v>
      </c>
      <c r="G35" s="261">
        <v>282</v>
      </c>
      <c r="H35" s="261">
        <v>267</v>
      </c>
      <c r="I35" s="262">
        <v>283</v>
      </c>
      <c r="J35" s="260">
        <v>-11</v>
      </c>
      <c r="K35" s="263">
        <v>-3.8869257950530036</v>
      </c>
    </row>
    <row r="36" spans="1:11" s="157" customFormat="1" ht="13.5" customHeight="1" x14ac:dyDescent="0.2">
      <c r="A36" s="256" t="s">
        <v>247</v>
      </c>
      <c r="B36" s="257" t="s">
        <v>248</v>
      </c>
      <c r="C36" s="258"/>
      <c r="D36" s="259">
        <v>0.35547240411599623</v>
      </c>
      <c r="E36" s="552">
        <v>38</v>
      </c>
      <c r="F36" s="553">
        <v>38</v>
      </c>
      <c r="G36" s="553">
        <v>39</v>
      </c>
      <c r="H36" s="553">
        <v>42</v>
      </c>
      <c r="I36" s="554">
        <v>42</v>
      </c>
      <c r="J36" s="260">
        <v>-4</v>
      </c>
      <c r="K36" s="263">
        <v>-9.5238095238095237</v>
      </c>
    </row>
    <row r="37" spans="1:11" s="157" customFormat="1" ht="13.5" customHeight="1" x14ac:dyDescent="0.2">
      <c r="A37" s="256" t="s">
        <v>249</v>
      </c>
      <c r="B37" s="257" t="s">
        <v>250</v>
      </c>
      <c r="C37" s="258"/>
      <c r="D37" s="259">
        <v>2.0299345182413471</v>
      </c>
      <c r="E37" s="260">
        <v>217</v>
      </c>
      <c r="F37" s="261">
        <v>225</v>
      </c>
      <c r="G37" s="261">
        <v>231</v>
      </c>
      <c r="H37" s="261">
        <v>213</v>
      </c>
      <c r="I37" s="262">
        <v>230</v>
      </c>
      <c r="J37" s="260">
        <v>-13</v>
      </c>
      <c r="K37" s="263">
        <v>-5.6521739130434785</v>
      </c>
    </row>
    <row r="38" spans="1:11" s="157" customFormat="1" ht="13.5" customHeight="1" x14ac:dyDescent="0.2">
      <c r="A38" s="256">
        <v>31</v>
      </c>
      <c r="B38" s="257" t="s">
        <v>251</v>
      </c>
      <c r="C38" s="258"/>
      <c r="D38" s="259">
        <v>0.14967259120673526</v>
      </c>
      <c r="E38" s="552">
        <v>16</v>
      </c>
      <c r="F38" s="553">
        <v>15</v>
      </c>
      <c r="G38" s="553">
        <v>15</v>
      </c>
      <c r="H38" s="553">
        <v>14</v>
      </c>
      <c r="I38" s="554">
        <v>13</v>
      </c>
      <c r="J38" s="260">
        <v>3</v>
      </c>
      <c r="K38" s="263">
        <v>23.076923076923077</v>
      </c>
    </row>
    <row r="39" spans="1:11" s="157" customFormat="1" ht="13.5" customHeight="1" x14ac:dyDescent="0.2">
      <c r="A39" s="256">
        <v>32</v>
      </c>
      <c r="B39" s="257" t="s">
        <v>252</v>
      </c>
      <c r="C39" s="258"/>
      <c r="D39" s="259">
        <v>1.3002806361085126</v>
      </c>
      <c r="E39" s="260">
        <v>139</v>
      </c>
      <c r="F39" s="261">
        <v>141</v>
      </c>
      <c r="G39" s="261">
        <v>143</v>
      </c>
      <c r="H39" s="261">
        <v>142</v>
      </c>
      <c r="I39" s="262">
        <v>142</v>
      </c>
      <c r="J39" s="260">
        <v>-3</v>
      </c>
      <c r="K39" s="263">
        <v>-2.112676056338028</v>
      </c>
    </row>
    <row r="40" spans="1:11" s="157" customFormat="1" ht="13.5" customHeight="1" x14ac:dyDescent="0.2">
      <c r="A40" s="256">
        <v>33</v>
      </c>
      <c r="B40" s="257" t="s">
        <v>253</v>
      </c>
      <c r="C40" s="258"/>
      <c r="D40" s="259">
        <v>0.80449017773620202</v>
      </c>
      <c r="E40" s="552">
        <v>86</v>
      </c>
      <c r="F40" s="553">
        <v>88</v>
      </c>
      <c r="G40" s="553">
        <v>93</v>
      </c>
      <c r="H40" s="553">
        <v>86</v>
      </c>
      <c r="I40" s="554">
        <v>87</v>
      </c>
      <c r="J40" s="260">
        <v>-1</v>
      </c>
      <c r="K40" s="263">
        <v>-1.1494252873563218</v>
      </c>
    </row>
    <row r="41" spans="1:11" s="157" customFormat="1" ht="13.5" customHeight="1" x14ac:dyDescent="0.2">
      <c r="A41" s="256">
        <v>34</v>
      </c>
      <c r="B41" s="257" t="s">
        <v>254</v>
      </c>
      <c r="C41" s="258"/>
      <c r="D41" s="259">
        <v>4.7427502338634238</v>
      </c>
      <c r="E41" s="260">
        <v>507</v>
      </c>
      <c r="F41" s="261">
        <v>517</v>
      </c>
      <c r="G41" s="261">
        <v>517</v>
      </c>
      <c r="H41" s="261">
        <v>509</v>
      </c>
      <c r="I41" s="262">
        <v>514</v>
      </c>
      <c r="J41" s="260">
        <v>-7</v>
      </c>
      <c r="K41" s="263">
        <v>-1.3618677042801557</v>
      </c>
    </row>
    <row r="42" spans="1:11" s="157" customFormat="1" ht="13.5" customHeight="1" x14ac:dyDescent="0.2">
      <c r="A42" s="256">
        <v>41</v>
      </c>
      <c r="B42" s="257" t="s">
        <v>255</v>
      </c>
      <c r="C42" s="258"/>
      <c r="D42" s="259">
        <v>0.13096351730589337</v>
      </c>
      <c r="E42" s="552">
        <v>14</v>
      </c>
      <c r="F42" s="553">
        <v>14</v>
      </c>
      <c r="G42" s="553">
        <v>15</v>
      </c>
      <c r="H42" s="553">
        <v>15</v>
      </c>
      <c r="I42" s="554">
        <v>11</v>
      </c>
      <c r="J42" s="260">
        <v>3</v>
      </c>
      <c r="K42" s="263">
        <v>27.272727272727273</v>
      </c>
    </row>
    <row r="43" spans="1:11" s="157" customFormat="1" ht="13.5" customHeight="1" x14ac:dyDescent="0.2">
      <c r="A43" s="256">
        <v>42</v>
      </c>
      <c r="B43" s="257" t="s">
        <v>256</v>
      </c>
      <c r="C43" s="258"/>
      <c r="D43" s="259">
        <v>5.6127221702525723E-2</v>
      </c>
      <c r="E43" s="552">
        <v>6</v>
      </c>
      <c r="F43" s="553">
        <v>6</v>
      </c>
      <c r="G43" s="553">
        <v>4</v>
      </c>
      <c r="H43" s="553">
        <v>4</v>
      </c>
      <c r="I43" s="554">
        <v>5</v>
      </c>
      <c r="J43" s="260">
        <v>1</v>
      </c>
      <c r="K43" s="263">
        <v>20</v>
      </c>
    </row>
    <row r="44" spans="1:11" s="157" customFormat="1" ht="13.5" customHeight="1" x14ac:dyDescent="0.2">
      <c r="A44" s="256">
        <v>43</v>
      </c>
      <c r="B44" s="257" t="s">
        <v>257</v>
      </c>
      <c r="C44" s="258"/>
      <c r="D44" s="259">
        <v>0.38353601496725914</v>
      </c>
      <c r="E44" s="552">
        <v>41</v>
      </c>
      <c r="F44" s="553">
        <v>40</v>
      </c>
      <c r="G44" s="553">
        <v>35</v>
      </c>
      <c r="H44" s="553">
        <v>36</v>
      </c>
      <c r="I44" s="554">
        <v>37</v>
      </c>
      <c r="J44" s="260">
        <v>4</v>
      </c>
      <c r="K44" s="263">
        <v>10.810810810810811</v>
      </c>
    </row>
    <row r="45" spans="1:11" s="157" customFormat="1" ht="13.5" customHeight="1" x14ac:dyDescent="0.2">
      <c r="A45" s="256">
        <v>51</v>
      </c>
      <c r="B45" s="257" t="s">
        <v>258</v>
      </c>
      <c r="C45" s="258"/>
      <c r="D45" s="259">
        <v>4.9485500467726844</v>
      </c>
      <c r="E45" s="260">
        <v>529</v>
      </c>
      <c r="F45" s="261">
        <v>544</v>
      </c>
      <c r="G45" s="261">
        <v>530</v>
      </c>
      <c r="H45" s="261">
        <v>519</v>
      </c>
      <c r="I45" s="262">
        <v>540</v>
      </c>
      <c r="J45" s="260">
        <v>-11</v>
      </c>
      <c r="K45" s="263">
        <v>-2.0370370370370372</v>
      </c>
    </row>
    <row r="46" spans="1:11" s="157" customFormat="1" ht="13.5" customHeight="1" x14ac:dyDescent="0.2">
      <c r="A46" s="256" t="s">
        <v>259</v>
      </c>
      <c r="B46" s="257" t="s">
        <v>260</v>
      </c>
      <c r="C46" s="258"/>
      <c r="D46" s="259">
        <v>4.4527595884003741</v>
      </c>
      <c r="E46" s="260">
        <v>476</v>
      </c>
      <c r="F46" s="261">
        <v>493</v>
      </c>
      <c r="G46" s="261">
        <v>477</v>
      </c>
      <c r="H46" s="261">
        <v>478</v>
      </c>
      <c r="I46" s="262">
        <v>500</v>
      </c>
      <c r="J46" s="260">
        <v>-24</v>
      </c>
      <c r="K46" s="263">
        <v>-4.8</v>
      </c>
    </row>
    <row r="47" spans="1:11" s="157" customFormat="1" ht="13.5" customHeight="1" x14ac:dyDescent="0.2">
      <c r="A47" s="256"/>
      <c r="B47" s="257" t="s">
        <v>261</v>
      </c>
      <c r="C47" s="258"/>
      <c r="D47" s="259">
        <v>3.7792329279700656</v>
      </c>
      <c r="E47" s="260">
        <v>404</v>
      </c>
      <c r="F47" s="261">
        <v>407</v>
      </c>
      <c r="G47" s="261">
        <v>388</v>
      </c>
      <c r="H47" s="261">
        <v>385</v>
      </c>
      <c r="I47" s="262">
        <v>400</v>
      </c>
      <c r="J47" s="260">
        <v>4</v>
      </c>
      <c r="K47" s="263">
        <v>1</v>
      </c>
    </row>
    <row r="48" spans="1:11" s="157" customFormat="1" ht="13.5" customHeight="1" x14ac:dyDescent="0.2">
      <c r="A48" s="256">
        <v>52</v>
      </c>
      <c r="B48" s="257" t="s">
        <v>262</v>
      </c>
      <c r="C48" s="258"/>
      <c r="D48" s="259">
        <v>5.1356407857811037</v>
      </c>
      <c r="E48" s="260">
        <v>549</v>
      </c>
      <c r="F48" s="261">
        <v>558</v>
      </c>
      <c r="G48" s="261">
        <v>550</v>
      </c>
      <c r="H48" s="261">
        <v>557</v>
      </c>
      <c r="I48" s="262">
        <v>540</v>
      </c>
      <c r="J48" s="260">
        <v>9</v>
      </c>
      <c r="K48" s="263">
        <v>1.6666666666666667</v>
      </c>
    </row>
    <row r="49" spans="1:11" s="157" customFormat="1" ht="13.5" customHeight="1" x14ac:dyDescent="0.2">
      <c r="A49" s="256" t="s">
        <v>263</v>
      </c>
      <c r="B49" s="257" t="s">
        <v>264</v>
      </c>
      <c r="C49" s="258"/>
      <c r="D49" s="259">
        <v>4.9391955098222642</v>
      </c>
      <c r="E49" s="260">
        <v>528</v>
      </c>
      <c r="F49" s="261">
        <v>536</v>
      </c>
      <c r="G49" s="261">
        <v>532</v>
      </c>
      <c r="H49" s="261">
        <v>539</v>
      </c>
      <c r="I49" s="262">
        <v>521</v>
      </c>
      <c r="J49" s="260">
        <v>7</v>
      </c>
      <c r="K49" s="263">
        <v>1.3435700575815739</v>
      </c>
    </row>
    <row r="50" spans="1:11" s="157" customFormat="1" ht="13.5" customHeight="1" x14ac:dyDescent="0.2">
      <c r="A50" s="256">
        <v>53</v>
      </c>
      <c r="B50" s="257" t="s">
        <v>265</v>
      </c>
      <c r="C50" s="258"/>
      <c r="D50" s="259">
        <v>1.1225444340505144</v>
      </c>
      <c r="E50" s="260">
        <v>120</v>
      </c>
      <c r="F50" s="261">
        <v>129</v>
      </c>
      <c r="G50" s="261">
        <v>122</v>
      </c>
      <c r="H50" s="261">
        <v>114</v>
      </c>
      <c r="I50" s="262">
        <v>112</v>
      </c>
      <c r="J50" s="260">
        <v>8</v>
      </c>
      <c r="K50" s="263">
        <v>7.1428571428571432</v>
      </c>
    </row>
    <row r="51" spans="1:11" s="157" customFormat="1" ht="13.5" customHeight="1" x14ac:dyDescent="0.2">
      <c r="A51" s="256" t="s">
        <v>266</v>
      </c>
      <c r="B51" s="257" t="s">
        <v>267</v>
      </c>
      <c r="C51" s="258"/>
      <c r="D51" s="259">
        <v>1.1131898971000935</v>
      </c>
      <c r="E51" s="260">
        <v>119</v>
      </c>
      <c r="F51" s="261">
        <v>128</v>
      </c>
      <c r="G51" s="261">
        <v>121</v>
      </c>
      <c r="H51" s="261">
        <v>113</v>
      </c>
      <c r="I51" s="262">
        <v>111</v>
      </c>
      <c r="J51" s="260">
        <v>8</v>
      </c>
      <c r="K51" s="263">
        <v>7.2072072072072073</v>
      </c>
    </row>
    <row r="52" spans="1:11" s="157" customFormat="1" ht="13.5" customHeight="1" x14ac:dyDescent="0.2">
      <c r="A52" s="256">
        <v>54</v>
      </c>
      <c r="B52" s="257" t="s">
        <v>268</v>
      </c>
      <c r="C52" s="258"/>
      <c r="D52" s="259">
        <v>16.735266604303089</v>
      </c>
      <c r="E52" s="260">
        <v>1789</v>
      </c>
      <c r="F52" s="261">
        <v>1811</v>
      </c>
      <c r="G52" s="261">
        <v>1840</v>
      </c>
      <c r="H52" s="261">
        <v>1804</v>
      </c>
      <c r="I52" s="262">
        <v>1785</v>
      </c>
      <c r="J52" s="260">
        <v>4</v>
      </c>
      <c r="K52" s="263">
        <v>0.22408963585434175</v>
      </c>
    </row>
    <row r="53" spans="1:11" s="157" customFormat="1" ht="13.5" customHeight="1" x14ac:dyDescent="0.2">
      <c r="A53" s="256">
        <v>61</v>
      </c>
      <c r="B53" s="257" t="s">
        <v>269</v>
      </c>
      <c r="C53" s="258"/>
      <c r="D53" s="259">
        <v>1.0477081384471469</v>
      </c>
      <c r="E53" s="260">
        <v>112</v>
      </c>
      <c r="F53" s="261">
        <v>105</v>
      </c>
      <c r="G53" s="553">
        <v>99</v>
      </c>
      <c r="H53" s="553">
        <v>91</v>
      </c>
      <c r="I53" s="554">
        <v>97</v>
      </c>
      <c r="J53" s="260">
        <v>15</v>
      </c>
      <c r="K53" s="263">
        <v>15.463917525773196</v>
      </c>
    </row>
    <row r="54" spans="1:11" s="157" customFormat="1" ht="13.5" customHeight="1" x14ac:dyDescent="0.2">
      <c r="A54" s="256">
        <v>62</v>
      </c>
      <c r="B54" s="257" t="s">
        <v>270</v>
      </c>
      <c r="C54" s="258"/>
      <c r="D54" s="259">
        <v>10.944808231992516</v>
      </c>
      <c r="E54" s="260">
        <v>1170</v>
      </c>
      <c r="F54" s="261">
        <v>1159</v>
      </c>
      <c r="G54" s="261">
        <v>1193</v>
      </c>
      <c r="H54" s="261">
        <v>1114</v>
      </c>
      <c r="I54" s="262">
        <v>1136</v>
      </c>
      <c r="J54" s="260">
        <v>34</v>
      </c>
      <c r="K54" s="263">
        <v>2.992957746478873</v>
      </c>
    </row>
    <row r="55" spans="1:11" s="157" customFormat="1" ht="13.5" customHeight="1" x14ac:dyDescent="0.2">
      <c r="A55" s="256">
        <v>63</v>
      </c>
      <c r="B55" s="257" t="s">
        <v>271</v>
      </c>
      <c r="C55" s="258"/>
      <c r="D55" s="259">
        <v>7.6333021515434982</v>
      </c>
      <c r="E55" s="260">
        <v>816</v>
      </c>
      <c r="F55" s="261">
        <v>857</v>
      </c>
      <c r="G55" s="261">
        <v>846</v>
      </c>
      <c r="H55" s="261">
        <v>792</v>
      </c>
      <c r="I55" s="262">
        <v>817</v>
      </c>
      <c r="J55" s="260">
        <v>-1</v>
      </c>
      <c r="K55" s="263">
        <v>-0.12239902080783353</v>
      </c>
    </row>
    <row r="56" spans="1:11" s="157" customFormat="1" ht="13.5" customHeight="1" x14ac:dyDescent="0.2">
      <c r="A56" s="256" t="s">
        <v>272</v>
      </c>
      <c r="B56" s="257" t="s">
        <v>273</v>
      </c>
      <c r="C56" s="258"/>
      <c r="D56" s="259">
        <v>0.33676333021515437</v>
      </c>
      <c r="E56" s="552">
        <v>36</v>
      </c>
      <c r="F56" s="553">
        <v>39</v>
      </c>
      <c r="G56" s="553">
        <v>34</v>
      </c>
      <c r="H56" s="553">
        <v>38</v>
      </c>
      <c r="I56" s="554">
        <v>40</v>
      </c>
      <c r="J56" s="260">
        <v>-4</v>
      </c>
      <c r="K56" s="263">
        <v>-10</v>
      </c>
    </row>
    <row r="57" spans="1:11" s="157" customFormat="1" ht="13.5" customHeight="1" x14ac:dyDescent="0.2">
      <c r="A57" s="256" t="s">
        <v>274</v>
      </c>
      <c r="B57" s="257" t="s">
        <v>275</v>
      </c>
      <c r="C57" s="258"/>
      <c r="D57" s="259">
        <v>7.0813844714686622</v>
      </c>
      <c r="E57" s="260">
        <v>757</v>
      </c>
      <c r="F57" s="261">
        <v>793</v>
      </c>
      <c r="G57" s="261">
        <v>791</v>
      </c>
      <c r="H57" s="261">
        <v>732</v>
      </c>
      <c r="I57" s="262">
        <v>760</v>
      </c>
      <c r="J57" s="260">
        <v>-3</v>
      </c>
      <c r="K57" s="263">
        <v>-0.39473684210526316</v>
      </c>
    </row>
    <row r="58" spans="1:11" s="157" customFormat="1" ht="13.5" customHeight="1" x14ac:dyDescent="0.2">
      <c r="A58" s="256">
        <v>71</v>
      </c>
      <c r="B58" s="257" t="s">
        <v>276</v>
      </c>
      <c r="C58" s="258"/>
      <c r="D58" s="259">
        <v>15.135640785781105</v>
      </c>
      <c r="E58" s="260">
        <v>1618</v>
      </c>
      <c r="F58" s="261">
        <v>1633</v>
      </c>
      <c r="G58" s="261">
        <v>1664</v>
      </c>
      <c r="H58" s="261">
        <v>1640</v>
      </c>
      <c r="I58" s="262">
        <v>1635</v>
      </c>
      <c r="J58" s="260">
        <v>-17</v>
      </c>
      <c r="K58" s="263">
        <v>-1.0397553516819571</v>
      </c>
    </row>
    <row r="59" spans="1:11" s="157" customFormat="1" ht="13.5" customHeight="1" x14ac:dyDescent="0.2">
      <c r="A59" s="256" t="s">
        <v>277</v>
      </c>
      <c r="B59" s="257" t="s">
        <v>278</v>
      </c>
      <c r="C59" s="258"/>
      <c r="D59" s="259">
        <v>0.78578110383536015</v>
      </c>
      <c r="E59" s="552">
        <v>84</v>
      </c>
      <c r="F59" s="553">
        <v>87</v>
      </c>
      <c r="G59" s="553">
        <v>89</v>
      </c>
      <c r="H59" s="553">
        <v>87</v>
      </c>
      <c r="I59" s="554">
        <v>88</v>
      </c>
      <c r="J59" s="260">
        <v>-4</v>
      </c>
      <c r="K59" s="263">
        <v>-4.5454545454545459</v>
      </c>
    </row>
    <row r="60" spans="1:11" s="157" customFormat="1" ht="13.5" customHeight="1" x14ac:dyDescent="0.2">
      <c r="A60" s="256" t="s">
        <v>279</v>
      </c>
      <c r="B60" s="257" t="s">
        <v>280</v>
      </c>
      <c r="C60" s="258"/>
      <c r="D60" s="259">
        <v>13.255378858746493</v>
      </c>
      <c r="E60" s="260">
        <v>1417</v>
      </c>
      <c r="F60" s="261">
        <v>1435</v>
      </c>
      <c r="G60" s="261">
        <v>1461</v>
      </c>
      <c r="H60" s="261">
        <v>1443</v>
      </c>
      <c r="I60" s="262">
        <v>1451</v>
      </c>
      <c r="J60" s="260">
        <v>-34</v>
      </c>
      <c r="K60" s="263">
        <v>-2.3432115782219158</v>
      </c>
    </row>
    <row r="61" spans="1:11" s="157" customFormat="1" ht="13.5" customHeight="1" x14ac:dyDescent="0.2">
      <c r="A61" s="256">
        <v>72</v>
      </c>
      <c r="B61" s="257" t="s">
        <v>281</v>
      </c>
      <c r="C61" s="258"/>
      <c r="D61" s="259">
        <v>1.1318989710009355</v>
      </c>
      <c r="E61" s="260">
        <v>121</v>
      </c>
      <c r="F61" s="261">
        <v>120</v>
      </c>
      <c r="G61" s="261">
        <v>119</v>
      </c>
      <c r="H61" s="261">
        <v>115</v>
      </c>
      <c r="I61" s="262">
        <v>121</v>
      </c>
      <c r="J61" s="260">
        <v>0</v>
      </c>
      <c r="K61" s="263">
        <v>0</v>
      </c>
    </row>
    <row r="62" spans="1:11" s="157" customFormat="1" ht="13.5" customHeight="1" x14ac:dyDescent="0.2">
      <c r="A62" s="256" t="s">
        <v>282</v>
      </c>
      <c r="B62" s="257" t="s">
        <v>283</v>
      </c>
      <c r="C62" s="258"/>
      <c r="D62" s="259">
        <v>0.11225444340505145</v>
      </c>
      <c r="E62" s="552">
        <v>12</v>
      </c>
      <c r="F62" s="553">
        <v>13</v>
      </c>
      <c r="G62" s="553">
        <v>12</v>
      </c>
      <c r="H62" s="553">
        <v>11</v>
      </c>
      <c r="I62" s="554">
        <v>13</v>
      </c>
      <c r="J62" s="260">
        <v>-1</v>
      </c>
      <c r="K62" s="263">
        <v>-7.6923076923076925</v>
      </c>
    </row>
    <row r="63" spans="1:11" s="157" customFormat="1" ht="13.5" customHeight="1" x14ac:dyDescent="0.2">
      <c r="A63" s="256" t="s">
        <v>284</v>
      </c>
      <c r="B63" s="257" t="s">
        <v>285</v>
      </c>
      <c r="C63" s="258"/>
      <c r="D63" s="259">
        <v>0.7577174929840973</v>
      </c>
      <c r="E63" s="552">
        <v>81</v>
      </c>
      <c r="F63" s="553">
        <v>81</v>
      </c>
      <c r="G63" s="553">
        <v>78</v>
      </c>
      <c r="H63" s="553">
        <v>76</v>
      </c>
      <c r="I63" s="554">
        <v>81</v>
      </c>
      <c r="J63" s="260">
        <v>0</v>
      </c>
      <c r="K63" s="263">
        <v>0</v>
      </c>
    </row>
    <row r="64" spans="1:11" s="157" customFormat="1" ht="13.5" customHeight="1" x14ac:dyDescent="0.2">
      <c r="A64" s="256">
        <v>73</v>
      </c>
      <c r="B64" s="257" t="s">
        <v>286</v>
      </c>
      <c r="C64" s="258"/>
      <c r="D64" s="259">
        <v>1.3657623947614592</v>
      </c>
      <c r="E64" s="260">
        <v>146</v>
      </c>
      <c r="F64" s="261">
        <v>150</v>
      </c>
      <c r="G64" s="261">
        <v>148</v>
      </c>
      <c r="H64" s="261">
        <v>137</v>
      </c>
      <c r="I64" s="262">
        <v>136</v>
      </c>
      <c r="J64" s="260">
        <v>10</v>
      </c>
      <c r="K64" s="263">
        <v>7.3529411764705879</v>
      </c>
    </row>
    <row r="65" spans="1:11" s="157" customFormat="1" ht="13.5" customHeight="1" x14ac:dyDescent="0.2">
      <c r="A65" s="256" t="s">
        <v>287</v>
      </c>
      <c r="B65" s="257" t="s">
        <v>288</v>
      </c>
      <c r="C65" s="258"/>
      <c r="D65" s="259">
        <v>1.0570626753975678</v>
      </c>
      <c r="E65" s="260">
        <v>113</v>
      </c>
      <c r="F65" s="261">
        <v>117</v>
      </c>
      <c r="G65" s="261">
        <v>118</v>
      </c>
      <c r="H65" s="261">
        <v>106</v>
      </c>
      <c r="I65" s="262">
        <v>109</v>
      </c>
      <c r="J65" s="260">
        <v>4</v>
      </c>
      <c r="K65" s="263">
        <v>3.669724770642202</v>
      </c>
    </row>
    <row r="66" spans="1:11" s="157" customFormat="1" ht="13.5" customHeight="1" x14ac:dyDescent="0.2">
      <c r="A66" s="256">
        <v>81</v>
      </c>
      <c r="B66" s="257" t="s">
        <v>289</v>
      </c>
      <c r="C66" s="258"/>
      <c r="D66" s="259">
        <v>3.2366697848456503</v>
      </c>
      <c r="E66" s="260">
        <v>346</v>
      </c>
      <c r="F66" s="261">
        <v>335</v>
      </c>
      <c r="G66" s="261">
        <v>326</v>
      </c>
      <c r="H66" s="261">
        <v>318</v>
      </c>
      <c r="I66" s="262">
        <v>310</v>
      </c>
      <c r="J66" s="260">
        <v>36</v>
      </c>
      <c r="K66" s="263">
        <v>11.612903225806452</v>
      </c>
    </row>
    <row r="67" spans="1:11" s="157" customFormat="1" ht="13.5" customHeight="1" x14ac:dyDescent="0.2">
      <c r="A67" s="256" t="s">
        <v>290</v>
      </c>
      <c r="B67" s="257" t="s">
        <v>291</v>
      </c>
      <c r="C67" s="258"/>
      <c r="D67" s="259">
        <v>1.0009354536950421</v>
      </c>
      <c r="E67" s="260">
        <v>107</v>
      </c>
      <c r="F67" s="261">
        <v>102</v>
      </c>
      <c r="G67" s="261">
        <v>111</v>
      </c>
      <c r="H67" s="261">
        <v>111</v>
      </c>
      <c r="I67" s="262">
        <v>104</v>
      </c>
      <c r="J67" s="260">
        <v>3</v>
      </c>
      <c r="K67" s="263">
        <v>2.8846153846153846</v>
      </c>
    </row>
    <row r="68" spans="1:11" s="157" customFormat="1" ht="13.5" customHeight="1" x14ac:dyDescent="0.2">
      <c r="A68" s="256" t="s">
        <v>292</v>
      </c>
      <c r="B68" s="257" t="s">
        <v>293</v>
      </c>
      <c r="C68" s="258"/>
      <c r="D68" s="259">
        <v>1.0570626753975678</v>
      </c>
      <c r="E68" s="260">
        <v>113</v>
      </c>
      <c r="F68" s="261">
        <v>106</v>
      </c>
      <c r="G68" s="553">
        <v>93</v>
      </c>
      <c r="H68" s="553">
        <v>89</v>
      </c>
      <c r="I68" s="554">
        <v>87</v>
      </c>
      <c r="J68" s="260">
        <v>26</v>
      </c>
      <c r="K68" s="263">
        <v>29.885057471264368</v>
      </c>
    </row>
    <row r="69" spans="1:11" s="157" customFormat="1" ht="13.5" customHeight="1" x14ac:dyDescent="0.2">
      <c r="A69" s="256" t="s">
        <v>294</v>
      </c>
      <c r="B69" s="257" t="s">
        <v>295</v>
      </c>
      <c r="C69" s="258"/>
      <c r="D69" s="259">
        <v>8.4190832553788592E-2</v>
      </c>
      <c r="E69" s="552">
        <v>9</v>
      </c>
      <c r="F69" s="553">
        <v>9</v>
      </c>
      <c r="G69" s="553">
        <v>8</v>
      </c>
      <c r="H69" s="553">
        <v>8</v>
      </c>
      <c r="I69" s="554">
        <v>8</v>
      </c>
      <c r="J69" s="260">
        <v>1</v>
      </c>
      <c r="K69" s="263">
        <v>12.5</v>
      </c>
    </row>
    <row r="70" spans="1:11" s="157" customFormat="1" ht="13.5" customHeight="1" x14ac:dyDescent="0.2">
      <c r="A70" s="256" t="s">
        <v>296</v>
      </c>
      <c r="B70" s="257" t="s">
        <v>297</v>
      </c>
      <c r="C70" s="258"/>
      <c r="D70" s="259">
        <v>0.77642656688493916</v>
      </c>
      <c r="E70" s="552">
        <v>83</v>
      </c>
      <c r="F70" s="553">
        <v>86</v>
      </c>
      <c r="G70" s="553">
        <v>82</v>
      </c>
      <c r="H70" s="553">
        <v>82</v>
      </c>
      <c r="I70" s="554">
        <v>84</v>
      </c>
      <c r="J70" s="260">
        <v>-1</v>
      </c>
      <c r="K70" s="263">
        <v>-1.1904761904761905</v>
      </c>
    </row>
    <row r="71" spans="1:11" s="157" customFormat="1" ht="13.5" customHeight="1" x14ac:dyDescent="0.2">
      <c r="A71" s="256">
        <v>82</v>
      </c>
      <c r="B71" s="257" t="s">
        <v>298</v>
      </c>
      <c r="C71" s="258"/>
      <c r="D71" s="259">
        <v>2.0486435921421888</v>
      </c>
      <c r="E71" s="260">
        <v>219</v>
      </c>
      <c r="F71" s="261">
        <v>226</v>
      </c>
      <c r="G71" s="261">
        <v>227</v>
      </c>
      <c r="H71" s="261">
        <v>218</v>
      </c>
      <c r="I71" s="262">
        <v>205</v>
      </c>
      <c r="J71" s="260">
        <v>14</v>
      </c>
      <c r="K71" s="263">
        <v>6.8292682926829267</v>
      </c>
    </row>
    <row r="72" spans="1:11" s="157" customFormat="1" ht="13.5" customHeight="1" x14ac:dyDescent="0.2">
      <c r="A72" s="256" t="s">
        <v>299</v>
      </c>
      <c r="B72" s="257" t="s">
        <v>548</v>
      </c>
      <c r="C72" s="258"/>
      <c r="D72" s="259">
        <v>1.028999064546305</v>
      </c>
      <c r="E72" s="260">
        <v>110</v>
      </c>
      <c r="F72" s="261">
        <v>109</v>
      </c>
      <c r="G72" s="261">
        <v>107</v>
      </c>
      <c r="H72" s="261">
        <v>104</v>
      </c>
      <c r="I72" s="554">
        <v>89</v>
      </c>
      <c r="J72" s="260">
        <v>21</v>
      </c>
      <c r="K72" s="263">
        <v>23.59550561797753</v>
      </c>
    </row>
    <row r="73" spans="1:11" s="157" customFormat="1" ht="13.5" customHeight="1" x14ac:dyDescent="0.2">
      <c r="A73" s="256" t="s">
        <v>300</v>
      </c>
      <c r="B73" s="257" t="s">
        <v>301</v>
      </c>
      <c r="C73" s="258"/>
      <c r="D73" s="259">
        <v>0.54256314312441534</v>
      </c>
      <c r="E73" s="552">
        <v>58</v>
      </c>
      <c r="F73" s="553">
        <v>64</v>
      </c>
      <c r="G73" s="553">
        <v>67</v>
      </c>
      <c r="H73" s="553">
        <v>61</v>
      </c>
      <c r="I73" s="554">
        <v>65</v>
      </c>
      <c r="J73" s="260">
        <v>-7</v>
      </c>
      <c r="K73" s="263">
        <v>-10.76923076923077</v>
      </c>
    </row>
    <row r="74" spans="1:11" s="157" customFormat="1" ht="13.5" customHeight="1" x14ac:dyDescent="0.2">
      <c r="A74" s="256">
        <v>83</v>
      </c>
      <c r="B74" s="257" t="s">
        <v>302</v>
      </c>
      <c r="C74" s="258"/>
      <c r="D74" s="259">
        <v>3.2460243217960709</v>
      </c>
      <c r="E74" s="260">
        <v>347</v>
      </c>
      <c r="F74" s="261">
        <v>337</v>
      </c>
      <c r="G74" s="261">
        <v>356</v>
      </c>
      <c r="H74" s="261">
        <v>338</v>
      </c>
      <c r="I74" s="262">
        <v>347</v>
      </c>
      <c r="J74" s="260">
        <v>0</v>
      </c>
      <c r="K74" s="263">
        <v>0</v>
      </c>
    </row>
    <row r="75" spans="1:11" s="157" customFormat="1" ht="13.5" customHeight="1" x14ac:dyDescent="0.2">
      <c r="A75" s="256" t="s">
        <v>303</v>
      </c>
      <c r="B75" s="257" t="s">
        <v>304</v>
      </c>
      <c r="C75" s="258"/>
      <c r="D75" s="259">
        <v>1.608980355472404</v>
      </c>
      <c r="E75" s="260">
        <v>172</v>
      </c>
      <c r="F75" s="261">
        <v>162</v>
      </c>
      <c r="G75" s="261">
        <v>185</v>
      </c>
      <c r="H75" s="261">
        <v>168</v>
      </c>
      <c r="I75" s="262">
        <v>180</v>
      </c>
      <c r="J75" s="260">
        <v>-8</v>
      </c>
      <c r="K75" s="263">
        <v>-4.4444444444444446</v>
      </c>
    </row>
    <row r="76" spans="1:11" s="157" customFormat="1" ht="13.5" customHeight="1" x14ac:dyDescent="0.2">
      <c r="A76" s="256"/>
      <c r="B76" s="257" t="s">
        <v>305</v>
      </c>
      <c r="C76" s="258"/>
      <c r="D76" s="259">
        <v>1.0570626753975678</v>
      </c>
      <c r="E76" s="260">
        <v>113</v>
      </c>
      <c r="F76" s="261">
        <v>108</v>
      </c>
      <c r="G76" s="261">
        <v>120</v>
      </c>
      <c r="H76" s="261">
        <v>106</v>
      </c>
      <c r="I76" s="262">
        <v>109</v>
      </c>
      <c r="J76" s="260">
        <v>4</v>
      </c>
      <c r="K76" s="263">
        <v>3.669724770642202</v>
      </c>
    </row>
    <row r="77" spans="1:11" s="157" customFormat="1" ht="13.5" customHeight="1" x14ac:dyDescent="0.2">
      <c r="A77" s="256">
        <v>84</v>
      </c>
      <c r="B77" s="257" t="s">
        <v>306</v>
      </c>
      <c r="C77" s="258"/>
      <c r="D77" s="259">
        <v>1.608980355472404</v>
      </c>
      <c r="E77" s="260">
        <v>172</v>
      </c>
      <c r="F77" s="261">
        <v>157</v>
      </c>
      <c r="G77" s="261">
        <v>152</v>
      </c>
      <c r="H77" s="261">
        <v>150</v>
      </c>
      <c r="I77" s="262">
        <v>144</v>
      </c>
      <c r="J77" s="260">
        <v>28</v>
      </c>
      <c r="K77" s="263">
        <v>19.444444444444443</v>
      </c>
    </row>
    <row r="78" spans="1:11" s="157" customFormat="1" ht="13.5" customHeight="1" x14ac:dyDescent="0.2">
      <c r="A78" s="256" t="s">
        <v>307</v>
      </c>
      <c r="B78" s="257" t="s">
        <v>308</v>
      </c>
      <c r="C78" s="258"/>
      <c r="D78" s="259">
        <v>0.40224508886810101</v>
      </c>
      <c r="E78" s="552">
        <v>43</v>
      </c>
      <c r="F78" s="553">
        <v>35</v>
      </c>
      <c r="G78" s="553">
        <v>35</v>
      </c>
      <c r="H78" s="553">
        <v>34</v>
      </c>
      <c r="I78" s="554">
        <v>34</v>
      </c>
      <c r="J78" s="260">
        <v>9</v>
      </c>
      <c r="K78" s="263">
        <v>26.470588235294116</v>
      </c>
    </row>
    <row r="79" spans="1:11" s="157" customFormat="1" ht="13.5" customHeight="1" x14ac:dyDescent="0.2">
      <c r="A79" s="256" t="s">
        <v>309</v>
      </c>
      <c r="B79" s="257" t="s">
        <v>310</v>
      </c>
      <c r="C79" s="258"/>
      <c r="D79" s="259">
        <v>0.19644527595884004</v>
      </c>
      <c r="E79" s="552">
        <v>21</v>
      </c>
      <c r="F79" s="553">
        <v>18</v>
      </c>
      <c r="G79" s="553">
        <v>16</v>
      </c>
      <c r="H79" s="553">
        <v>17</v>
      </c>
      <c r="I79" s="554">
        <v>22</v>
      </c>
      <c r="J79" s="260">
        <v>-1</v>
      </c>
      <c r="K79" s="263">
        <v>-4.5454545454545459</v>
      </c>
    </row>
    <row r="80" spans="1:11" s="296" customFormat="1" ht="13.5" customHeight="1" x14ac:dyDescent="0.2">
      <c r="A80" s="256" t="s">
        <v>311</v>
      </c>
      <c r="B80" s="257" t="s">
        <v>312</v>
      </c>
      <c r="C80" s="258"/>
      <c r="D80" s="259" t="s">
        <v>546</v>
      </c>
      <c r="E80" s="260" t="s">
        <v>546</v>
      </c>
      <c r="F80" s="261" t="s">
        <v>546</v>
      </c>
      <c r="G80" s="553">
        <v>3</v>
      </c>
      <c r="H80" s="553">
        <v>3</v>
      </c>
      <c r="I80" s="554">
        <v>4</v>
      </c>
      <c r="J80" s="260" t="s">
        <v>546</v>
      </c>
      <c r="K80" s="263" t="s">
        <v>546</v>
      </c>
    </row>
    <row r="81" spans="1:11" s="296" customFormat="1" ht="13.5" customHeight="1" x14ac:dyDescent="0.2">
      <c r="A81" s="256">
        <v>91</v>
      </c>
      <c r="B81" s="257" t="s">
        <v>313</v>
      </c>
      <c r="C81" s="258"/>
      <c r="D81" s="259">
        <v>3.7418147801683815E-2</v>
      </c>
      <c r="E81" s="552">
        <v>4</v>
      </c>
      <c r="F81" s="553">
        <v>3</v>
      </c>
      <c r="G81" s="553">
        <v>3</v>
      </c>
      <c r="H81" s="553">
        <v>3</v>
      </c>
      <c r="I81" s="554">
        <v>4</v>
      </c>
      <c r="J81" s="260">
        <v>0</v>
      </c>
      <c r="K81" s="263">
        <v>0</v>
      </c>
    </row>
    <row r="82" spans="1:11" s="257" customFormat="1" ht="13.5" customHeight="1" x14ac:dyDescent="0.2">
      <c r="A82" s="256">
        <v>92</v>
      </c>
      <c r="B82" s="257" t="s">
        <v>314</v>
      </c>
      <c r="C82" s="258"/>
      <c r="D82" s="259">
        <v>0.50514499532273149</v>
      </c>
      <c r="E82" s="552">
        <v>54</v>
      </c>
      <c r="F82" s="553">
        <v>52</v>
      </c>
      <c r="G82" s="553">
        <v>54</v>
      </c>
      <c r="H82" s="553">
        <v>46</v>
      </c>
      <c r="I82" s="554">
        <v>44</v>
      </c>
      <c r="J82" s="260">
        <v>10</v>
      </c>
      <c r="K82" s="263">
        <v>22.727272727272727</v>
      </c>
    </row>
    <row r="83" spans="1:11" s="257" customFormat="1" ht="13.5" customHeight="1" x14ac:dyDescent="0.2">
      <c r="A83" s="256">
        <v>93</v>
      </c>
      <c r="B83" s="257" t="s">
        <v>315</v>
      </c>
      <c r="C83" s="258"/>
      <c r="D83" s="259">
        <v>3.7418147801683815E-2</v>
      </c>
      <c r="E83" s="552">
        <v>4</v>
      </c>
      <c r="F83" s="553">
        <v>4</v>
      </c>
      <c r="G83" s="553">
        <v>5</v>
      </c>
      <c r="H83" s="553">
        <v>5</v>
      </c>
      <c r="I83" s="554">
        <v>4</v>
      </c>
      <c r="J83" s="260">
        <v>0</v>
      </c>
      <c r="K83" s="263">
        <v>0</v>
      </c>
    </row>
    <row r="84" spans="1:11" s="257" customFormat="1" ht="13.5" customHeight="1" x14ac:dyDescent="0.2">
      <c r="A84" s="256">
        <v>94</v>
      </c>
      <c r="B84" s="257" t="s">
        <v>316</v>
      </c>
      <c r="C84" s="258"/>
      <c r="D84" s="259">
        <v>0.68288119738072961</v>
      </c>
      <c r="E84" s="552">
        <v>73</v>
      </c>
      <c r="F84" s="553">
        <v>73</v>
      </c>
      <c r="G84" s="553">
        <v>67</v>
      </c>
      <c r="H84" s="553">
        <v>67</v>
      </c>
      <c r="I84" s="554">
        <v>72</v>
      </c>
      <c r="J84" s="260">
        <v>1</v>
      </c>
      <c r="K84" s="263">
        <v>1.3888888888888888</v>
      </c>
    </row>
    <row r="85" spans="1:11" s="257" customFormat="1" ht="13.5" customHeight="1" x14ac:dyDescent="0.2">
      <c r="A85" s="270" t="s">
        <v>317</v>
      </c>
      <c r="B85" s="271" t="s">
        <v>318</v>
      </c>
      <c r="C85" s="272"/>
      <c r="D85" s="273">
        <v>4.0785781103835363</v>
      </c>
      <c r="E85" s="274">
        <v>436</v>
      </c>
      <c r="F85" s="275">
        <v>430</v>
      </c>
      <c r="G85" s="275">
        <v>432</v>
      </c>
      <c r="H85" s="275">
        <v>426</v>
      </c>
      <c r="I85" s="276">
        <v>434</v>
      </c>
      <c r="J85" s="274">
        <v>2</v>
      </c>
      <c r="K85" s="551">
        <v>0.46082949308755761</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90F82-9D79-4303-AA64-E81D9D79B95A}">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2287</v>
      </c>
      <c r="G12" s="79">
        <v>3886</v>
      </c>
      <c r="H12" s="79">
        <v>3009</v>
      </c>
      <c r="I12" s="79">
        <v>3627</v>
      </c>
      <c r="J12" s="537">
        <v>2286</v>
      </c>
      <c r="K12" s="538">
        <v>1</v>
      </c>
      <c r="L12" s="326">
        <v>4.3744531933508309E-2</v>
      </c>
    </row>
    <row r="13" spans="1:17" ht="15" customHeight="1" x14ac:dyDescent="0.2">
      <c r="A13" s="327" t="s">
        <v>343</v>
      </c>
      <c r="B13" s="86" t="s">
        <v>344</v>
      </c>
      <c r="C13" s="324"/>
      <c r="D13" s="324"/>
      <c r="E13" s="325"/>
      <c r="F13" s="79">
        <v>1283</v>
      </c>
      <c r="G13" s="79">
        <v>2200</v>
      </c>
      <c r="H13" s="79">
        <v>1880</v>
      </c>
      <c r="I13" s="79">
        <v>2093</v>
      </c>
      <c r="J13" s="537">
        <v>1278</v>
      </c>
      <c r="K13" s="538">
        <v>5</v>
      </c>
      <c r="L13" s="326">
        <v>0.39123630672926446</v>
      </c>
    </row>
    <row r="14" spans="1:17" ht="22.5" customHeight="1" x14ac:dyDescent="0.2">
      <c r="A14" s="327"/>
      <c r="B14" s="86" t="s">
        <v>345</v>
      </c>
      <c r="C14" s="324"/>
      <c r="D14" s="324"/>
      <c r="E14" s="325"/>
      <c r="F14" s="79">
        <v>1004</v>
      </c>
      <c r="G14" s="79">
        <v>1686</v>
      </c>
      <c r="H14" s="79">
        <v>1129</v>
      </c>
      <c r="I14" s="79">
        <v>1534</v>
      </c>
      <c r="J14" s="537">
        <v>1008</v>
      </c>
      <c r="K14" s="538">
        <v>-4</v>
      </c>
      <c r="L14" s="326">
        <v>-0.3968253968253968</v>
      </c>
    </row>
    <row r="15" spans="1:17" ht="15" customHeight="1" x14ac:dyDescent="0.2">
      <c r="A15" s="327" t="s">
        <v>346</v>
      </c>
      <c r="B15" s="86" t="s">
        <v>100</v>
      </c>
      <c r="C15" s="324"/>
      <c r="D15" s="324"/>
      <c r="E15" s="325"/>
      <c r="F15" s="79">
        <v>522</v>
      </c>
      <c r="G15" s="79">
        <v>1271</v>
      </c>
      <c r="H15" s="79">
        <v>638</v>
      </c>
      <c r="I15" s="79">
        <v>673</v>
      </c>
      <c r="J15" s="537">
        <v>544</v>
      </c>
      <c r="K15" s="538">
        <v>-22</v>
      </c>
      <c r="L15" s="326">
        <v>-4.0441176470588234</v>
      </c>
    </row>
    <row r="16" spans="1:17" ht="15" customHeight="1" x14ac:dyDescent="0.2">
      <c r="A16" s="327"/>
      <c r="B16" s="86" t="s">
        <v>101</v>
      </c>
      <c r="C16" s="324"/>
      <c r="D16" s="324"/>
      <c r="E16" s="325"/>
      <c r="F16" s="79">
        <v>1474</v>
      </c>
      <c r="G16" s="79">
        <v>2200</v>
      </c>
      <c r="H16" s="79">
        <v>2017</v>
      </c>
      <c r="I16" s="79">
        <v>2404</v>
      </c>
      <c r="J16" s="537">
        <v>1481</v>
      </c>
      <c r="K16" s="538">
        <v>-7</v>
      </c>
      <c r="L16" s="326">
        <v>-0.47265361242403781</v>
      </c>
    </row>
    <row r="17" spans="1:12" ht="15" customHeight="1" x14ac:dyDescent="0.2">
      <c r="A17" s="327"/>
      <c r="B17" s="86" t="s">
        <v>102</v>
      </c>
      <c r="C17" s="324"/>
      <c r="D17" s="324"/>
      <c r="E17" s="325"/>
      <c r="F17" s="79">
        <v>240</v>
      </c>
      <c r="G17" s="79">
        <v>359</v>
      </c>
      <c r="H17" s="79">
        <v>282</v>
      </c>
      <c r="I17" s="79">
        <v>488</v>
      </c>
      <c r="J17" s="537">
        <v>203</v>
      </c>
      <c r="K17" s="538">
        <v>37</v>
      </c>
      <c r="L17" s="326">
        <v>18.226600985221676</v>
      </c>
    </row>
    <row r="18" spans="1:12" ht="15" customHeight="1" x14ac:dyDescent="0.2">
      <c r="A18" s="327"/>
      <c r="B18" s="86" t="s">
        <v>103</v>
      </c>
      <c r="C18" s="324"/>
      <c r="D18" s="324"/>
      <c r="E18" s="325"/>
      <c r="F18" s="79">
        <v>51</v>
      </c>
      <c r="G18" s="79">
        <v>56</v>
      </c>
      <c r="H18" s="79">
        <v>72</v>
      </c>
      <c r="I18" s="79">
        <v>62</v>
      </c>
      <c r="J18" s="537">
        <v>58</v>
      </c>
      <c r="K18" s="538">
        <v>-7</v>
      </c>
      <c r="L18" s="326">
        <v>-12.068965517241379</v>
      </c>
    </row>
    <row r="19" spans="1:12" ht="15" customHeight="1" x14ac:dyDescent="0.2">
      <c r="A19" s="83" t="s">
        <v>105</v>
      </c>
      <c r="B19" s="84" t="s">
        <v>175</v>
      </c>
      <c r="C19" s="324"/>
      <c r="D19" s="324"/>
      <c r="E19" s="325"/>
      <c r="F19" s="79">
        <v>1376</v>
      </c>
      <c r="G19" s="79">
        <v>2547</v>
      </c>
      <c r="H19" s="79">
        <v>1897</v>
      </c>
      <c r="I19" s="79">
        <v>2251</v>
      </c>
      <c r="J19" s="537">
        <v>1316</v>
      </c>
      <c r="K19" s="538">
        <v>60</v>
      </c>
      <c r="L19" s="326">
        <v>4.5592705167173255</v>
      </c>
    </row>
    <row r="20" spans="1:12" ht="15" customHeight="1" x14ac:dyDescent="0.2">
      <c r="A20" s="83"/>
      <c r="B20" s="84" t="s">
        <v>176</v>
      </c>
      <c r="C20" s="324"/>
      <c r="D20" s="324"/>
      <c r="E20" s="325"/>
      <c r="F20" s="79">
        <v>911</v>
      </c>
      <c r="G20" s="79">
        <v>1339</v>
      </c>
      <c r="H20" s="79">
        <v>1112</v>
      </c>
      <c r="I20" s="79">
        <v>1376</v>
      </c>
      <c r="J20" s="537">
        <v>970</v>
      </c>
      <c r="K20" s="538">
        <v>-59</v>
      </c>
      <c r="L20" s="326">
        <v>-6.0824742268041234</v>
      </c>
    </row>
    <row r="21" spans="1:12" ht="15" customHeight="1" x14ac:dyDescent="0.2">
      <c r="A21" s="83" t="s">
        <v>105</v>
      </c>
      <c r="B21" s="84" t="s">
        <v>108</v>
      </c>
      <c r="C21" s="324"/>
      <c r="D21" s="324"/>
      <c r="E21" s="325"/>
      <c r="F21" s="79">
        <v>1373</v>
      </c>
      <c r="G21" s="79">
        <v>2369</v>
      </c>
      <c r="H21" s="79">
        <v>1423</v>
      </c>
      <c r="I21" s="79">
        <v>1984</v>
      </c>
      <c r="J21" s="537">
        <v>1308</v>
      </c>
      <c r="K21" s="538">
        <v>65</v>
      </c>
      <c r="L21" s="326">
        <v>4.9694189602446484</v>
      </c>
    </row>
    <row r="22" spans="1:12" ht="15" customHeight="1" x14ac:dyDescent="0.2">
      <c r="A22" s="83"/>
      <c r="B22" s="84" t="s">
        <v>109</v>
      </c>
      <c r="C22" s="324"/>
      <c r="D22" s="324"/>
      <c r="E22" s="325"/>
      <c r="F22" s="79">
        <v>914</v>
      </c>
      <c r="G22" s="79">
        <v>1517</v>
      </c>
      <c r="H22" s="79">
        <v>1586</v>
      </c>
      <c r="I22" s="79">
        <v>1643</v>
      </c>
      <c r="J22" s="537">
        <v>978</v>
      </c>
      <c r="K22" s="538">
        <v>-64</v>
      </c>
      <c r="L22" s="326">
        <v>-6.5439672801635993</v>
      </c>
    </row>
    <row r="23" spans="1:12" ht="15" customHeight="1" x14ac:dyDescent="0.2">
      <c r="A23" s="328" t="s">
        <v>346</v>
      </c>
      <c r="B23" s="329" t="s">
        <v>188</v>
      </c>
      <c r="C23" s="330"/>
      <c r="D23" s="330"/>
      <c r="E23" s="331"/>
      <c r="F23" s="539">
        <v>161</v>
      </c>
      <c r="G23" s="539">
        <v>582</v>
      </c>
      <c r="H23" s="539">
        <v>44</v>
      </c>
      <c r="I23" s="539">
        <v>67</v>
      </c>
      <c r="J23" s="540">
        <v>124</v>
      </c>
      <c r="K23" s="541">
        <v>37</v>
      </c>
      <c r="L23" s="332">
        <v>29.838709677419356</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40.700000000000003</v>
      </c>
      <c r="G25" s="542">
        <v>40.9</v>
      </c>
      <c r="H25" s="542">
        <v>47.5</v>
      </c>
      <c r="I25" s="542">
        <v>41.5</v>
      </c>
      <c r="J25" s="542">
        <v>42.7</v>
      </c>
      <c r="K25" s="543" t="s">
        <v>348</v>
      </c>
      <c r="L25" s="344">
        <v>-2</v>
      </c>
    </row>
    <row r="26" spans="1:12" ht="15" customHeight="1" x14ac:dyDescent="0.2">
      <c r="A26" s="345" t="s">
        <v>97</v>
      </c>
      <c r="B26" s="346" t="s">
        <v>344</v>
      </c>
      <c r="C26" s="341"/>
      <c r="D26" s="341"/>
      <c r="E26" s="342"/>
      <c r="F26" s="542">
        <v>44</v>
      </c>
      <c r="G26" s="542">
        <v>43.8</v>
      </c>
      <c r="H26" s="542">
        <v>50.7</v>
      </c>
      <c r="I26" s="542">
        <v>47.6</v>
      </c>
      <c r="J26" s="344">
        <v>45.6</v>
      </c>
      <c r="K26" s="543" t="s">
        <v>348</v>
      </c>
      <c r="L26" s="344">
        <v>-1.6000000000000014</v>
      </c>
    </row>
    <row r="27" spans="1:12" ht="15" customHeight="1" x14ac:dyDescent="0.2">
      <c r="A27" s="345"/>
      <c r="B27" s="346" t="s">
        <v>345</v>
      </c>
      <c r="C27" s="341"/>
      <c r="D27" s="341"/>
      <c r="E27" s="342"/>
      <c r="F27" s="542">
        <v>36.299999999999997</v>
      </c>
      <c r="G27" s="542">
        <v>37.299999999999997</v>
      </c>
      <c r="H27" s="542">
        <v>42.1</v>
      </c>
      <c r="I27" s="542">
        <v>32.9</v>
      </c>
      <c r="J27" s="542">
        <v>38.799999999999997</v>
      </c>
      <c r="K27" s="543" t="s">
        <v>348</v>
      </c>
      <c r="L27" s="344">
        <v>-2.5</v>
      </c>
    </row>
    <row r="28" spans="1:12" ht="15" customHeight="1" x14ac:dyDescent="0.2">
      <c r="A28" s="345" t="s">
        <v>105</v>
      </c>
      <c r="B28" s="346" t="s">
        <v>100</v>
      </c>
      <c r="C28" s="341"/>
      <c r="D28" s="341"/>
      <c r="E28" s="342"/>
      <c r="F28" s="542">
        <v>47.1</v>
      </c>
      <c r="G28" s="542">
        <v>48.4</v>
      </c>
      <c r="H28" s="542">
        <v>50.2</v>
      </c>
      <c r="I28" s="542">
        <v>52.3</v>
      </c>
      <c r="J28" s="542">
        <v>49.4</v>
      </c>
      <c r="K28" s="543" t="s">
        <v>348</v>
      </c>
      <c r="L28" s="344">
        <v>-2.2999999999999972</v>
      </c>
    </row>
    <row r="29" spans="1:12" ht="11.25" x14ac:dyDescent="0.2">
      <c r="A29" s="345"/>
      <c r="B29" s="346" t="s">
        <v>101</v>
      </c>
      <c r="C29" s="341"/>
      <c r="D29" s="341"/>
      <c r="E29" s="342"/>
      <c r="F29" s="542">
        <v>40</v>
      </c>
      <c r="G29" s="542">
        <v>40</v>
      </c>
      <c r="H29" s="542">
        <v>46.6</v>
      </c>
      <c r="I29" s="542">
        <v>40.299999999999997</v>
      </c>
      <c r="J29" s="344">
        <v>40.6</v>
      </c>
      <c r="K29" s="543" t="s">
        <v>348</v>
      </c>
      <c r="L29" s="344">
        <v>-0.60000000000000142</v>
      </c>
    </row>
    <row r="30" spans="1:12" ht="15" customHeight="1" x14ac:dyDescent="0.2">
      <c r="A30" s="345"/>
      <c r="B30" s="346" t="s">
        <v>102</v>
      </c>
      <c r="C30" s="341"/>
      <c r="D30" s="341"/>
      <c r="E30" s="342"/>
      <c r="F30" s="542">
        <v>36.200000000000003</v>
      </c>
      <c r="G30" s="542">
        <v>29.4</v>
      </c>
      <c r="H30" s="542">
        <v>48.6</v>
      </c>
      <c r="I30" s="542">
        <v>32.200000000000003</v>
      </c>
      <c r="J30" s="542">
        <v>42.4</v>
      </c>
      <c r="K30" s="543" t="s">
        <v>348</v>
      </c>
      <c r="L30" s="344">
        <v>-6.1999999999999957</v>
      </c>
    </row>
    <row r="31" spans="1:12" ht="15" customHeight="1" x14ac:dyDescent="0.2">
      <c r="A31" s="345"/>
      <c r="B31" s="346" t="s">
        <v>103</v>
      </c>
      <c r="C31" s="341"/>
      <c r="D31" s="341"/>
      <c r="E31" s="342"/>
      <c r="F31" s="542">
        <v>35.299999999999997</v>
      </c>
      <c r="G31" s="542">
        <v>51.8</v>
      </c>
      <c r="H31" s="542">
        <v>47.2</v>
      </c>
      <c r="I31" s="542">
        <v>53.2</v>
      </c>
      <c r="J31" s="542">
        <v>48.3</v>
      </c>
      <c r="K31" s="543" t="s">
        <v>348</v>
      </c>
      <c r="L31" s="344">
        <v>-13</v>
      </c>
    </row>
    <row r="32" spans="1:12" ht="15" customHeight="1" x14ac:dyDescent="0.2">
      <c r="A32" s="347" t="s">
        <v>105</v>
      </c>
      <c r="B32" s="348" t="s">
        <v>175</v>
      </c>
      <c r="C32" s="341"/>
      <c r="D32" s="341"/>
      <c r="E32" s="342"/>
      <c r="F32" s="542">
        <v>40.6</v>
      </c>
      <c r="G32" s="542">
        <v>40.4</v>
      </c>
      <c r="H32" s="542">
        <v>51.2</v>
      </c>
      <c r="I32" s="542">
        <v>44</v>
      </c>
      <c r="J32" s="344">
        <v>42.5</v>
      </c>
      <c r="K32" s="543" t="s">
        <v>348</v>
      </c>
      <c r="L32" s="344">
        <v>-1.8999999999999986</v>
      </c>
    </row>
    <row r="33" spans="1:12" ht="15" customHeight="1" x14ac:dyDescent="0.2">
      <c r="A33" s="347"/>
      <c r="B33" s="348" t="s">
        <v>176</v>
      </c>
      <c r="C33" s="341"/>
      <c r="D33" s="341"/>
      <c r="E33" s="342"/>
      <c r="F33" s="542">
        <v>40.9</v>
      </c>
      <c r="G33" s="542">
        <v>41.6</v>
      </c>
      <c r="H33" s="542">
        <v>41.3</v>
      </c>
      <c r="I33" s="542">
        <v>37.5</v>
      </c>
      <c r="J33" s="542">
        <v>42.9</v>
      </c>
      <c r="K33" s="543" t="s">
        <v>348</v>
      </c>
      <c r="L33" s="344">
        <v>-2</v>
      </c>
    </row>
    <row r="34" spans="1:12" s="349" customFormat="1" ht="15" customHeight="1" x14ac:dyDescent="0.2">
      <c r="A34" s="347" t="s">
        <v>105</v>
      </c>
      <c r="B34" s="348" t="s">
        <v>108</v>
      </c>
      <c r="C34" s="341"/>
      <c r="D34" s="341"/>
      <c r="E34" s="342"/>
      <c r="F34" s="542">
        <v>31.9</v>
      </c>
      <c r="G34" s="542">
        <v>31.1</v>
      </c>
      <c r="H34" s="542">
        <v>32.299999999999997</v>
      </c>
      <c r="I34" s="542">
        <v>26.6</v>
      </c>
      <c r="J34" s="542">
        <v>31.3</v>
      </c>
      <c r="K34" s="543" t="s">
        <v>348</v>
      </c>
      <c r="L34" s="344">
        <v>0.59999999999999787</v>
      </c>
    </row>
    <row r="35" spans="1:12" s="349" customFormat="1" ht="11.25" x14ac:dyDescent="0.2">
      <c r="A35" s="350"/>
      <c r="B35" s="351" t="s">
        <v>109</v>
      </c>
      <c r="C35" s="352"/>
      <c r="D35" s="352"/>
      <c r="E35" s="353"/>
      <c r="F35" s="544">
        <v>53.1</v>
      </c>
      <c r="G35" s="544">
        <v>53.5</v>
      </c>
      <c r="H35" s="544">
        <v>61</v>
      </c>
      <c r="I35" s="544">
        <v>58.9</v>
      </c>
      <c r="J35" s="545">
        <v>56.7</v>
      </c>
      <c r="K35" s="546" t="s">
        <v>348</v>
      </c>
      <c r="L35" s="354">
        <v>-3.6000000000000014</v>
      </c>
    </row>
    <row r="36" spans="1:12" s="349" customFormat="1" ht="15.95" customHeight="1" x14ac:dyDescent="0.2">
      <c r="A36" s="355" t="s">
        <v>349</v>
      </c>
      <c r="B36" s="356"/>
      <c r="C36" s="357"/>
      <c r="D36" s="356"/>
      <c r="E36" s="358"/>
      <c r="F36" s="547">
        <v>2107</v>
      </c>
      <c r="G36" s="547">
        <v>3247</v>
      </c>
      <c r="H36" s="547">
        <v>2960</v>
      </c>
      <c r="I36" s="547">
        <v>3551</v>
      </c>
      <c r="J36" s="547">
        <v>2141</v>
      </c>
      <c r="K36" s="343">
        <v>-34</v>
      </c>
      <c r="L36" s="359">
        <v>-1.5880429705744978</v>
      </c>
    </row>
    <row r="37" spans="1:12" s="349" customFormat="1" ht="15.95" customHeight="1" x14ac:dyDescent="0.2">
      <c r="A37" s="360"/>
      <c r="B37" s="361" t="s">
        <v>105</v>
      </c>
      <c r="C37" s="361" t="s">
        <v>350</v>
      </c>
      <c r="D37" s="361"/>
      <c r="E37" s="362"/>
      <c r="F37" s="547">
        <v>858</v>
      </c>
      <c r="G37" s="547">
        <v>1328</v>
      </c>
      <c r="H37" s="547">
        <v>1406</v>
      </c>
      <c r="I37" s="547">
        <v>1472</v>
      </c>
      <c r="J37" s="547">
        <v>914</v>
      </c>
      <c r="K37" s="343">
        <v>-56</v>
      </c>
      <c r="L37" s="359">
        <v>-6.1269146608315097</v>
      </c>
    </row>
    <row r="38" spans="1:12" s="349" customFormat="1" ht="15.95" customHeight="1" x14ac:dyDescent="0.2">
      <c r="A38" s="360"/>
      <c r="B38" s="348" t="s">
        <v>97</v>
      </c>
      <c r="C38" s="348" t="s">
        <v>98</v>
      </c>
      <c r="D38" s="363"/>
      <c r="E38" s="362"/>
      <c r="F38" s="547">
        <v>1204</v>
      </c>
      <c r="G38" s="547">
        <v>1811</v>
      </c>
      <c r="H38" s="547">
        <v>1862</v>
      </c>
      <c r="I38" s="547">
        <v>2060</v>
      </c>
      <c r="J38" s="548">
        <v>1226</v>
      </c>
      <c r="K38" s="343">
        <v>-22</v>
      </c>
      <c r="L38" s="359">
        <v>-1.7944535073409462</v>
      </c>
    </row>
    <row r="39" spans="1:12" s="349" customFormat="1" ht="15.95" customHeight="1" x14ac:dyDescent="0.2">
      <c r="A39" s="360"/>
      <c r="B39" s="363"/>
      <c r="C39" s="361" t="s">
        <v>351</v>
      </c>
      <c r="D39" s="363"/>
      <c r="E39" s="362"/>
      <c r="F39" s="547">
        <v>530</v>
      </c>
      <c r="G39" s="547">
        <v>793</v>
      </c>
      <c r="H39" s="547">
        <v>944</v>
      </c>
      <c r="I39" s="547">
        <v>981</v>
      </c>
      <c r="J39" s="547">
        <v>559</v>
      </c>
      <c r="K39" s="343">
        <v>-29</v>
      </c>
      <c r="L39" s="359">
        <v>-5.1878354203935597</v>
      </c>
    </row>
    <row r="40" spans="1:12" s="349" customFormat="1" ht="15.95" customHeight="1" x14ac:dyDescent="0.2">
      <c r="A40" s="360"/>
      <c r="B40" s="348"/>
      <c r="C40" s="348" t="s">
        <v>99</v>
      </c>
      <c r="D40" s="363"/>
      <c r="E40" s="362"/>
      <c r="F40" s="547">
        <v>903</v>
      </c>
      <c r="G40" s="547">
        <v>1436</v>
      </c>
      <c r="H40" s="547">
        <v>1098</v>
      </c>
      <c r="I40" s="547">
        <v>1491</v>
      </c>
      <c r="J40" s="547">
        <v>915</v>
      </c>
      <c r="K40" s="343">
        <v>-12</v>
      </c>
      <c r="L40" s="359">
        <v>-1.3114754098360655</v>
      </c>
    </row>
    <row r="41" spans="1:12" s="349" customFormat="1" ht="24" customHeight="1" x14ac:dyDescent="0.2">
      <c r="A41" s="360"/>
      <c r="B41" s="363"/>
      <c r="C41" s="361" t="s">
        <v>351</v>
      </c>
      <c r="D41" s="363"/>
      <c r="E41" s="362"/>
      <c r="F41" s="547">
        <v>328</v>
      </c>
      <c r="G41" s="547">
        <v>535</v>
      </c>
      <c r="H41" s="547">
        <v>462</v>
      </c>
      <c r="I41" s="547">
        <v>491</v>
      </c>
      <c r="J41" s="548">
        <v>355</v>
      </c>
      <c r="K41" s="343">
        <v>-27</v>
      </c>
      <c r="L41" s="359">
        <v>-7.605633802816901</v>
      </c>
    </row>
    <row r="42" spans="1:12" ht="15" customHeight="1" x14ac:dyDescent="0.2">
      <c r="A42" s="360"/>
      <c r="B42" s="348" t="s">
        <v>105</v>
      </c>
      <c r="C42" s="348" t="s">
        <v>352</v>
      </c>
      <c r="D42" s="363"/>
      <c r="E42" s="362"/>
      <c r="F42" s="547">
        <v>378</v>
      </c>
      <c r="G42" s="547">
        <v>713</v>
      </c>
      <c r="H42" s="547">
        <v>602</v>
      </c>
      <c r="I42" s="547">
        <v>612</v>
      </c>
      <c r="J42" s="547">
        <v>415</v>
      </c>
      <c r="K42" s="343">
        <v>-37</v>
      </c>
      <c r="L42" s="359">
        <v>-8.9156626506024104</v>
      </c>
    </row>
    <row r="43" spans="1:12" ht="15" customHeight="1" x14ac:dyDescent="0.2">
      <c r="A43" s="360"/>
      <c r="B43" s="363"/>
      <c r="C43" s="361" t="s">
        <v>351</v>
      </c>
      <c r="D43" s="363"/>
      <c r="E43" s="362"/>
      <c r="F43" s="547">
        <v>178</v>
      </c>
      <c r="G43" s="547">
        <v>345</v>
      </c>
      <c r="H43" s="547">
        <v>302</v>
      </c>
      <c r="I43" s="547">
        <v>320</v>
      </c>
      <c r="J43" s="547">
        <v>205</v>
      </c>
      <c r="K43" s="343">
        <v>-27</v>
      </c>
      <c r="L43" s="359">
        <v>-13.170731707317072</v>
      </c>
    </row>
    <row r="44" spans="1:12" ht="15" customHeight="1" x14ac:dyDescent="0.2">
      <c r="A44" s="360"/>
      <c r="B44" s="348"/>
      <c r="C44" s="346" t="s">
        <v>101</v>
      </c>
      <c r="D44" s="363"/>
      <c r="E44" s="362"/>
      <c r="F44" s="547">
        <v>1438</v>
      </c>
      <c r="G44" s="547">
        <v>2121</v>
      </c>
      <c r="H44" s="547">
        <v>2004</v>
      </c>
      <c r="I44" s="547">
        <v>2390</v>
      </c>
      <c r="J44" s="548">
        <v>1465</v>
      </c>
      <c r="K44" s="343">
        <v>-27</v>
      </c>
      <c r="L44" s="359">
        <v>-1.8430034129692834</v>
      </c>
    </row>
    <row r="45" spans="1:12" ht="15" customHeight="1" x14ac:dyDescent="0.2">
      <c r="A45" s="360"/>
      <c r="B45" s="363"/>
      <c r="C45" s="361" t="s">
        <v>351</v>
      </c>
      <c r="D45" s="363"/>
      <c r="E45" s="362"/>
      <c r="F45" s="547">
        <v>575</v>
      </c>
      <c r="G45" s="547">
        <v>849</v>
      </c>
      <c r="H45" s="547">
        <v>933</v>
      </c>
      <c r="I45" s="547">
        <v>962</v>
      </c>
      <c r="J45" s="547">
        <v>595</v>
      </c>
      <c r="K45" s="343">
        <v>-20</v>
      </c>
      <c r="L45" s="359">
        <v>-3.3613445378151261</v>
      </c>
    </row>
    <row r="46" spans="1:12" ht="15" customHeight="1" x14ac:dyDescent="0.2">
      <c r="A46" s="360"/>
      <c r="B46" s="348"/>
      <c r="C46" s="346" t="s">
        <v>102</v>
      </c>
      <c r="D46" s="363"/>
      <c r="E46" s="362"/>
      <c r="F46" s="547">
        <v>240</v>
      </c>
      <c r="G46" s="547">
        <v>357</v>
      </c>
      <c r="H46" s="547">
        <v>282</v>
      </c>
      <c r="I46" s="547">
        <v>487</v>
      </c>
      <c r="J46" s="547">
        <v>203</v>
      </c>
      <c r="K46" s="343">
        <v>37</v>
      </c>
      <c r="L46" s="359">
        <v>18.226600985221676</v>
      </c>
    </row>
    <row r="47" spans="1:12" ht="15" customHeight="1" x14ac:dyDescent="0.2">
      <c r="A47" s="360"/>
      <c r="B47" s="363"/>
      <c r="C47" s="361" t="s">
        <v>351</v>
      </c>
      <c r="D47" s="363"/>
      <c r="E47" s="362"/>
      <c r="F47" s="547">
        <v>87</v>
      </c>
      <c r="G47" s="547">
        <v>105</v>
      </c>
      <c r="H47" s="547">
        <v>137</v>
      </c>
      <c r="I47" s="547">
        <v>157</v>
      </c>
      <c r="J47" s="548">
        <v>86</v>
      </c>
      <c r="K47" s="343">
        <v>1</v>
      </c>
      <c r="L47" s="359">
        <v>1.1627906976744187</v>
      </c>
    </row>
    <row r="48" spans="1:12" ht="15" customHeight="1" x14ac:dyDescent="0.2">
      <c r="A48" s="360"/>
      <c r="B48" s="363"/>
      <c r="C48" s="346" t="s">
        <v>103</v>
      </c>
      <c r="D48" s="364"/>
      <c r="E48" s="365"/>
      <c r="F48" s="547">
        <v>51</v>
      </c>
      <c r="G48" s="547">
        <v>56</v>
      </c>
      <c r="H48" s="547">
        <v>72</v>
      </c>
      <c r="I48" s="547">
        <v>62</v>
      </c>
      <c r="J48" s="547">
        <v>58</v>
      </c>
      <c r="K48" s="343">
        <v>-7</v>
      </c>
      <c r="L48" s="359">
        <v>-12.068965517241379</v>
      </c>
    </row>
    <row r="49" spans="1:12" ht="15" customHeight="1" x14ac:dyDescent="0.2">
      <c r="A49" s="360"/>
      <c r="B49" s="363"/>
      <c r="C49" s="361" t="s">
        <v>351</v>
      </c>
      <c r="D49" s="363"/>
      <c r="E49" s="362"/>
      <c r="F49" s="547">
        <v>18</v>
      </c>
      <c r="G49" s="547">
        <v>29</v>
      </c>
      <c r="H49" s="547">
        <v>34</v>
      </c>
      <c r="I49" s="547">
        <v>33</v>
      </c>
      <c r="J49" s="547">
        <v>28</v>
      </c>
      <c r="K49" s="343">
        <v>-10</v>
      </c>
      <c r="L49" s="359">
        <v>-35.714285714285715</v>
      </c>
    </row>
    <row r="50" spans="1:12" ht="15" customHeight="1" x14ac:dyDescent="0.2">
      <c r="A50" s="360"/>
      <c r="B50" s="348" t="s">
        <v>105</v>
      </c>
      <c r="C50" s="361" t="s">
        <v>175</v>
      </c>
      <c r="D50" s="363"/>
      <c r="E50" s="362"/>
      <c r="F50" s="547">
        <v>1204</v>
      </c>
      <c r="G50" s="547">
        <v>1930</v>
      </c>
      <c r="H50" s="547">
        <v>1854</v>
      </c>
      <c r="I50" s="547">
        <v>2179</v>
      </c>
      <c r="J50" s="548">
        <v>1177</v>
      </c>
      <c r="K50" s="343">
        <v>27</v>
      </c>
      <c r="L50" s="359">
        <v>2.293967714528462</v>
      </c>
    </row>
    <row r="51" spans="1:12" ht="15" customHeight="1" x14ac:dyDescent="0.2">
      <c r="A51" s="360"/>
      <c r="B51" s="363"/>
      <c r="C51" s="361" t="s">
        <v>351</v>
      </c>
      <c r="D51" s="363"/>
      <c r="E51" s="362"/>
      <c r="F51" s="547">
        <v>489</v>
      </c>
      <c r="G51" s="547">
        <v>780</v>
      </c>
      <c r="H51" s="547">
        <v>949</v>
      </c>
      <c r="I51" s="547">
        <v>958</v>
      </c>
      <c r="J51" s="547">
        <v>500</v>
      </c>
      <c r="K51" s="343">
        <v>-11</v>
      </c>
      <c r="L51" s="359">
        <v>-2.2000000000000002</v>
      </c>
    </row>
    <row r="52" spans="1:12" ht="15" customHeight="1" x14ac:dyDescent="0.2">
      <c r="A52" s="360"/>
      <c r="B52" s="348"/>
      <c r="C52" s="361" t="s">
        <v>176</v>
      </c>
      <c r="D52" s="363"/>
      <c r="E52" s="362"/>
      <c r="F52" s="547">
        <v>903</v>
      </c>
      <c r="G52" s="547">
        <v>1317</v>
      </c>
      <c r="H52" s="547">
        <v>1106</v>
      </c>
      <c r="I52" s="547">
        <v>1372</v>
      </c>
      <c r="J52" s="547">
        <v>964</v>
      </c>
      <c r="K52" s="343">
        <v>-61</v>
      </c>
      <c r="L52" s="359">
        <v>-6.3278008298755184</v>
      </c>
    </row>
    <row r="53" spans="1:12" s="114" customFormat="1" ht="11.25" customHeight="1" x14ac:dyDescent="0.2">
      <c r="A53" s="360"/>
      <c r="B53" s="363"/>
      <c r="C53" s="361" t="s">
        <v>351</v>
      </c>
      <c r="D53" s="363"/>
      <c r="E53" s="362"/>
      <c r="F53" s="547">
        <v>369</v>
      </c>
      <c r="G53" s="547">
        <v>548</v>
      </c>
      <c r="H53" s="547">
        <v>457</v>
      </c>
      <c r="I53" s="547">
        <v>514</v>
      </c>
      <c r="J53" s="548">
        <v>414</v>
      </c>
      <c r="K53" s="343">
        <v>-45</v>
      </c>
      <c r="L53" s="359">
        <v>-10.869565217391305</v>
      </c>
    </row>
    <row r="54" spans="1:12" s="180" customFormat="1" ht="12.75" customHeight="1" x14ac:dyDescent="0.2">
      <c r="A54" s="360"/>
      <c r="B54" s="348" t="s">
        <v>105</v>
      </c>
      <c r="C54" s="348" t="s">
        <v>108</v>
      </c>
      <c r="D54" s="363"/>
      <c r="E54" s="362"/>
      <c r="F54" s="547">
        <v>1227</v>
      </c>
      <c r="G54" s="547">
        <v>1825</v>
      </c>
      <c r="H54" s="547">
        <v>1390</v>
      </c>
      <c r="I54" s="547">
        <v>1922</v>
      </c>
      <c r="J54" s="547">
        <v>1180</v>
      </c>
      <c r="K54" s="343">
        <v>47</v>
      </c>
      <c r="L54" s="359">
        <v>3.9830508474576272</v>
      </c>
    </row>
    <row r="55" spans="1:12" ht="11.25" x14ac:dyDescent="0.2">
      <c r="A55" s="360"/>
      <c r="B55" s="363"/>
      <c r="C55" s="361" t="s">
        <v>351</v>
      </c>
      <c r="D55" s="363"/>
      <c r="E55" s="362"/>
      <c r="F55" s="547">
        <v>391</v>
      </c>
      <c r="G55" s="547">
        <v>567</v>
      </c>
      <c r="H55" s="547">
        <v>449</v>
      </c>
      <c r="I55" s="547">
        <v>512</v>
      </c>
      <c r="J55" s="547">
        <v>369</v>
      </c>
      <c r="K55" s="343">
        <v>22</v>
      </c>
      <c r="L55" s="359">
        <v>5.9620596205962055</v>
      </c>
    </row>
    <row r="56" spans="1:12" ht="14.25" customHeight="1" x14ac:dyDescent="0.2">
      <c r="A56" s="360"/>
      <c r="B56" s="363"/>
      <c r="C56" s="348" t="s">
        <v>109</v>
      </c>
      <c r="D56" s="363"/>
      <c r="E56" s="362"/>
      <c r="F56" s="547">
        <v>880</v>
      </c>
      <c r="G56" s="547">
        <v>1422</v>
      </c>
      <c r="H56" s="547">
        <v>1570</v>
      </c>
      <c r="I56" s="547">
        <v>1629</v>
      </c>
      <c r="J56" s="547">
        <v>961</v>
      </c>
      <c r="K56" s="343">
        <v>-81</v>
      </c>
      <c r="L56" s="359">
        <v>-8.4287200832466187</v>
      </c>
    </row>
    <row r="57" spans="1:12" ht="18.75" customHeight="1" x14ac:dyDescent="0.2">
      <c r="A57" s="366"/>
      <c r="B57" s="367"/>
      <c r="C57" s="368" t="s">
        <v>351</v>
      </c>
      <c r="D57" s="367"/>
      <c r="E57" s="369"/>
      <c r="F57" s="408">
        <v>467</v>
      </c>
      <c r="G57" s="549">
        <v>761</v>
      </c>
      <c r="H57" s="549">
        <v>957</v>
      </c>
      <c r="I57" s="549">
        <v>960</v>
      </c>
      <c r="J57" s="549">
        <v>545</v>
      </c>
      <c r="K57" s="550">
        <v>-78</v>
      </c>
      <c r="L57" s="370">
        <v>-14.311926605504587</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0A60-AB3D-4DBB-901B-B20F30F815E5}">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2287</v>
      </c>
      <c r="E11" s="79">
        <v>3886</v>
      </c>
      <c r="F11" s="79">
        <v>3009</v>
      </c>
      <c r="G11" s="79">
        <v>3627</v>
      </c>
      <c r="H11" s="105">
        <v>2286</v>
      </c>
      <c r="I11" s="80">
        <v>1</v>
      </c>
      <c r="J11" s="81">
        <v>4.3744531933508309E-2</v>
      </c>
    </row>
    <row r="12" spans="1:15" ht="24.95" customHeight="1" x14ac:dyDescent="0.2">
      <c r="A12" s="158" t="s">
        <v>124</v>
      </c>
      <c r="B12" s="159" t="s">
        <v>125</v>
      </c>
      <c r="C12" s="78">
        <v>10.668998688237867</v>
      </c>
      <c r="D12" s="80">
        <v>244</v>
      </c>
      <c r="E12" s="79">
        <v>405</v>
      </c>
      <c r="F12" s="79">
        <v>677</v>
      </c>
      <c r="G12" s="79">
        <v>681</v>
      </c>
      <c r="H12" s="105">
        <v>313</v>
      </c>
      <c r="I12" s="80">
        <v>-69</v>
      </c>
      <c r="J12" s="81">
        <v>-22.044728434504794</v>
      </c>
    </row>
    <row r="13" spans="1:15" ht="24.95" customHeight="1" x14ac:dyDescent="0.2">
      <c r="A13" s="158" t="s">
        <v>126</v>
      </c>
      <c r="B13" s="164" t="s">
        <v>208</v>
      </c>
      <c r="C13" s="78">
        <v>1.2243113248797552</v>
      </c>
      <c r="D13" s="80">
        <v>28</v>
      </c>
      <c r="E13" s="79">
        <v>32</v>
      </c>
      <c r="F13" s="79">
        <v>39</v>
      </c>
      <c r="G13" s="79">
        <v>37</v>
      </c>
      <c r="H13" s="105">
        <v>25</v>
      </c>
      <c r="I13" s="80">
        <v>3</v>
      </c>
      <c r="J13" s="81">
        <v>12</v>
      </c>
    </row>
    <row r="14" spans="1:15" s="180" customFormat="1" ht="24.95" customHeight="1" x14ac:dyDescent="0.2">
      <c r="A14" s="158" t="s">
        <v>209</v>
      </c>
      <c r="B14" s="164" t="s">
        <v>129</v>
      </c>
      <c r="C14" s="78">
        <v>9.0074333187581992</v>
      </c>
      <c r="D14" s="80">
        <v>206</v>
      </c>
      <c r="E14" s="79">
        <v>476</v>
      </c>
      <c r="F14" s="79">
        <v>358</v>
      </c>
      <c r="G14" s="79">
        <v>303</v>
      </c>
      <c r="H14" s="105">
        <v>163</v>
      </c>
      <c r="I14" s="80">
        <v>43</v>
      </c>
      <c r="J14" s="81">
        <v>26.380368098159508</v>
      </c>
      <c r="K14" s="53"/>
      <c r="L14" s="53"/>
      <c r="M14" s="53"/>
      <c r="N14" s="53"/>
      <c r="O14" s="53"/>
    </row>
    <row r="15" spans="1:15" ht="24.95" customHeight="1" x14ac:dyDescent="0.2">
      <c r="A15" s="158" t="s">
        <v>210</v>
      </c>
      <c r="B15" s="164" t="s">
        <v>211</v>
      </c>
      <c r="C15" s="78">
        <v>5.9903804110188021</v>
      </c>
      <c r="D15" s="80">
        <v>137</v>
      </c>
      <c r="E15" s="79">
        <v>340</v>
      </c>
      <c r="F15" s="79">
        <v>271</v>
      </c>
      <c r="G15" s="79">
        <v>216</v>
      </c>
      <c r="H15" s="105">
        <v>96</v>
      </c>
      <c r="I15" s="80">
        <v>41</v>
      </c>
      <c r="J15" s="81">
        <v>42.708333333333336</v>
      </c>
    </row>
    <row r="16" spans="1:15" s="180" customFormat="1" ht="24.95" customHeight="1" x14ac:dyDescent="0.2">
      <c r="A16" s="158" t="s">
        <v>212</v>
      </c>
      <c r="B16" s="164" t="s">
        <v>133</v>
      </c>
      <c r="C16" s="78">
        <v>2.2299956274595538</v>
      </c>
      <c r="D16" s="80">
        <v>51</v>
      </c>
      <c r="E16" s="79">
        <v>98</v>
      </c>
      <c r="F16" s="79">
        <v>59</v>
      </c>
      <c r="G16" s="79">
        <v>77</v>
      </c>
      <c r="H16" s="105">
        <v>53</v>
      </c>
      <c r="I16" s="80">
        <v>-2</v>
      </c>
      <c r="J16" s="81">
        <v>-3.7735849056603774</v>
      </c>
      <c r="K16" s="53"/>
      <c r="L16" s="53"/>
      <c r="M16" s="53"/>
      <c r="N16" s="53"/>
      <c r="O16" s="53"/>
    </row>
    <row r="17" spans="1:15" ht="24.95" customHeight="1" x14ac:dyDescent="0.2">
      <c r="A17" s="158" t="s">
        <v>134</v>
      </c>
      <c r="B17" s="164" t="s">
        <v>214</v>
      </c>
      <c r="C17" s="78">
        <v>0.78705728027984256</v>
      </c>
      <c r="D17" s="80">
        <v>18</v>
      </c>
      <c r="E17" s="79">
        <v>38</v>
      </c>
      <c r="F17" s="79">
        <v>28</v>
      </c>
      <c r="G17" s="79">
        <v>10</v>
      </c>
      <c r="H17" s="105">
        <v>14</v>
      </c>
      <c r="I17" s="80">
        <v>4</v>
      </c>
      <c r="J17" s="81">
        <v>28.571428571428573</v>
      </c>
    </row>
    <row r="18" spans="1:15" s="180" customFormat="1" ht="24.95" customHeight="1" x14ac:dyDescent="0.2">
      <c r="A18" s="167" t="s">
        <v>136</v>
      </c>
      <c r="B18" s="168" t="s">
        <v>137</v>
      </c>
      <c r="C18" s="78">
        <v>7.9580236117184082</v>
      </c>
      <c r="D18" s="80">
        <v>182</v>
      </c>
      <c r="E18" s="79">
        <v>420</v>
      </c>
      <c r="F18" s="79">
        <v>278</v>
      </c>
      <c r="G18" s="79">
        <v>299</v>
      </c>
      <c r="H18" s="105">
        <v>163</v>
      </c>
      <c r="I18" s="80">
        <v>19</v>
      </c>
      <c r="J18" s="81">
        <v>11.656441717791411</v>
      </c>
      <c r="K18" s="53"/>
      <c r="L18" s="53"/>
      <c r="M18" s="53"/>
      <c r="N18" s="53"/>
      <c r="O18" s="53"/>
    </row>
    <row r="19" spans="1:15" ht="24.95" customHeight="1" x14ac:dyDescent="0.2">
      <c r="A19" s="158" t="s">
        <v>138</v>
      </c>
      <c r="B19" s="164" t="s">
        <v>139</v>
      </c>
      <c r="C19" s="78">
        <v>13.773502404897245</v>
      </c>
      <c r="D19" s="80">
        <v>315</v>
      </c>
      <c r="E19" s="79">
        <v>457</v>
      </c>
      <c r="F19" s="79">
        <v>358</v>
      </c>
      <c r="G19" s="79">
        <v>458</v>
      </c>
      <c r="H19" s="105">
        <v>324</v>
      </c>
      <c r="I19" s="80">
        <v>-9</v>
      </c>
      <c r="J19" s="81">
        <v>-2.7777777777777777</v>
      </c>
    </row>
    <row r="20" spans="1:15" s="180" customFormat="1" ht="24.95" customHeight="1" x14ac:dyDescent="0.2">
      <c r="A20" s="158" t="s">
        <v>140</v>
      </c>
      <c r="B20" s="164" t="s">
        <v>141</v>
      </c>
      <c r="C20" s="78">
        <v>5.6405771753388718</v>
      </c>
      <c r="D20" s="80">
        <v>129</v>
      </c>
      <c r="E20" s="79">
        <v>112</v>
      </c>
      <c r="F20" s="79">
        <v>98</v>
      </c>
      <c r="G20" s="79">
        <v>114</v>
      </c>
      <c r="H20" s="105">
        <v>115</v>
      </c>
      <c r="I20" s="80">
        <v>14</v>
      </c>
      <c r="J20" s="81">
        <v>12.173913043478262</v>
      </c>
      <c r="K20" s="53"/>
      <c r="L20" s="53"/>
      <c r="M20" s="53"/>
      <c r="N20" s="53"/>
      <c r="O20" s="53"/>
    </row>
    <row r="21" spans="1:15" ht="24.95" customHeight="1" x14ac:dyDescent="0.2">
      <c r="A21" s="167" t="s">
        <v>142</v>
      </c>
      <c r="B21" s="168" t="s">
        <v>143</v>
      </c>
      <c r="C21" s="78">
        <v>4.809794490599038</v>
      </c>
      <c r="D21" s="80">
        <v>110</v>
      </c>
      <c r="E21" s="79">
        <v>163</v>
      </c>
      <c r="F21" s="79">
        <v>96</v>
      </c>
      <c r="G21" s="79">
        <v>140</v>
      </c>
      <c r="H21" s="105">
        <v>120</v>
      </c>
      <c r="I21" s="80">
        <v>-10</v>
      </c>
      <c r="J21" s="81">
        <v>-8.3333333333333339</v>
      </c>
    </row>
    <row r="22" spans="1:15" ht="24.95" customHeight="1" x14ac:dyDescent="0.2">
      <c r="A22" s="167" t="s">
        <v>144</v>
      </c>
      <c r="B22" s="164" t="s">
        <v>145</v>
      </c>
      <c r="C22" s="78">
        <v>1.0056843025797988</v>
      </c>
      <c r="D22" s="80">
        <v>23</v>
      </c>
      <c r="E22" s="79">
        <v>31</v>
      </c>
      <c r="F22" s="79">
        <v>24</v>
      </c>
      <c r="G22" s="79">
        <v>33</v>
      </c>
      <c r="H22" s="105">
        <v>26</v>
      </c>
      <c r="I22" s="80">
        <v>-3</v>
      </c>
      <c r="J22" s="81">
        <v>-11.538461538461538</v>
      </c>
    </row>
    <row r="23" spans="1:15" ht="24.95" customHeight="1" x14ac:dyDescent="0.2">
      <c r="A23" s="158" t="s">
        <v>146</v>
      </c>
      <c r="B23" s="164" t="s">
        <v>147</v>
      </c>
      <c r="C23" s="78">
        <v>0.6558810668998688</v>
      </c>
      <c r="D23" s="80">
        <v>15</v>
      </c>
      <c r="E23" s="79">
        <v>35</v>
      </c>
      <c r="F23" s="79">
        <v>26</v>
      </c>
      <c r="G23" s="79">
        <v>34</v>
      </c>
      <c r="H23" s="105">
        <v>14</v>
      </c>
      <c r="I23" s="80">
        <v>1</v>
      </c>
      <c r="J23" s="81">
        <v>7.1428571428571432</v>
      </c>
    </row>
    <row r="24" spans="1:15" ht="24.95" customHeight="1" x14ac:dyDescent="0.2">
      <c r="A24" s="158" t="s">
        <v>148</v>
      </c>
      <c r="B24" s="164" t="s">
        <v>215</v>
      </c>
      <c r="C24" s="78">
        <v>7.6082203760384788</v>
      </c>
      <c r="D24" s="80">
        <v>174</v>
      </c>
      <c r="E24" s="79">
        <v>331</v>
      </c>
      <c r="F24" s="79">
        <v>153</v>
      </c>
      <c r="G24" s="79">
        <v>182</v>
      </c>
      <c r="H24" s="105">
        <v>174</v>
      </c>
      <c r="I24" s="80">
        <v>0</v>
      </c>
      <c r="J24" s="81">
        <v>0</v>
      </c>
    </row>
    <row r="25" spans="1:15" ht="24.95" customHeight="1" x14ac:dyDescent="0.2">
      <c r="A25" s="158" t="s">
        <v>150</v>
      </c>
      <c r="B25" s="171" t="s">
        <v>151</v>
      </c>
      <c r="C25" s="78">
        <v>8.1766506340183653</v>
      </c>
      <c r="D25" s="80">
        <v>187</v>
      </c>
      <c r="E25" s="79">
        <v>260</v>
      </c>
      <c r="F25" s="79">
        <v>354</v>
      </c>
      <c r="G25" s="79">
        <v>359</v>
      </c>
      <c r="H25" s="105">
        <v>262</v>
      </c>
      <c r="I25" s="80">
        <v>-75</v>
      </c>
      <c r="J25" s="81">
        <v>-28.625954198473284</v>
      </c>
    </row>
    <row r="26" spans="1:15" ht="24.95" customHeight="1" x14ac:dyDescent="0.2">
      <c r="A26" s="158" t="s">
        <v>217</v>
      </c>
      <c r="B26" s="171" t="s">
        <v>153</v>
      </c>
      <c r="C26" s="78" t="s">
        <v>546</v>
      </c>
      <c r="D26" s="80" t="s">
        <v>546</v>
      </c>
      <c r="E26" s="79">
        <v>248</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v>12</v>
      </c>
      <c r="F27" s="79" t="s">
        <v>546</v>
      </c>
      <c r="G27" s="79" t="s">
        <v>546</v>
      </c>
      <c r="H27" s="105" t="s">
        <v>546</v>
      </c>
      <c r="I27" s="80" t="s">
        <v>546</v>
      </c>
      <c r="J27" s="81" t="s">
        <v>546</v>
      </c>
    </row>
    <row r="28" spans="1:15" ht="24.95" customHeight="1" x14ac:dyDescent="0.2">
      <c r="A28" s="158" t="s">
        <v>155</v>
      </c>
      <c r="B28" s="164" t="s">
        <v>156</v>
      </c>
      <c r="C28" s="78">
        <v>4.5474420638390907</v>
      </c>
      <c r="D28" s="80">
        <v>104</v>
      </c>
      <c r="E28" s="79">
        <v>171</v>
      </c>
      <c r="F28" s="79">
        <v>105</v>
      </c>
      <c r="G28" s="79">
        <v>112</v>
      </c>
      <c r="H28" s="105">
        <v>101</v>
      </c>
      <c r="I28" s="80">
        <v>3</v>
      </c>
      <c r="J28" s="81">
        <v>2.9702970297029703</v>
      </c>
    </row>
    <row r="29" spans="1:15" ht="24.95" customHeight="1" x14ac:dyDescent="0.2">
      <c r="A29" s="158" t="s">
        <v>157</v>
      </c>
      <c r="B29" s="164" t="s">
        <v>158</v>
      </c>
      <c r="C29" s="78">
        <v>3.410581547879318</v>
      </c>
      <c r="D29" s="80">
        <v>78</v>
      </c>
      <c r="E29" s="79">
        <v>179</v>
      </c>
      <c r="F29" s="79">
        <v>71</v>
      </c>
      <c r="G29" s="79">
        <v>116</v>
      </c>
      <c r="H29" s="105">
        <v>90</v>
      </c>
      <c r="I29" s="80">
        <v>-12</v>
      </c>
      <c r="J29" s="81">
        <v>-13.333333333333334</v>
      </c>
    </row>
    <row r="30" spans="1:15" ht="24.95" customHeight="1" x14ac:dyDescent="0.2">
      <c r="A30" s="158">
        <v>86</v>
      </c>
      <c r="B30" s="164" t="s">
        <v>159</v>
      </c>
      <c r="C30" s="78">
        <v>10.80017490161784</v>
      </c>
      <c r="D30" s="80">
        <v>247</v>
      </c>
      <c r="E30" s="79">
        <v>565</v>
      </c>
      <c r="F30" s="79">
        <v>205</v>
      </c>
      <c r="G30" s="79">
        <v>515</v>
      </c>
      <c r="H30" s="105">
        <v>246</v>
      </c>
      <c r="I30" s="80">
        <v>1</v>
      </c>
      <c r="J30" s="81">
        <v>0.4065040650406504</v>
      </c>
    </row>
    <row r="31" spans="1:15" ht="24.95" customHeight="1" x14ac:dyDescent="0.2">
      <c r="A31" s="158">
        <v>87.88</v>
      </c>
      <c r="B31" s="171" t="s">
        <v>160</v>
      </c>
      <c r="C31" s="78">
        <v>8.5264538696982939</v>
      </c>
      <c r="D31" s="80">
        <v>195</v>
      </c>
      <c r="E31" s="79">
        <v>180</v>
      </c>
      <c r="F31" s="79">
        <v>110</v>
      </c>
      <c r="G31" s="79">
        <v>184</v>
      </c>
      <c r="H31" s="105">
        <v>85</v>
      </c>
      <c r="I31" s="80">
        <v>110</v>
      </c>
      <c r="J31" s="81">
        <v>129.41176470588235</v>
      </c>
    </row>
    <row r="32" spans="1:15" ht="24.95" customHeight="1" x14ac:dyDescent="0.2">
      <c r="A32" s="158" t="s">
        <v>161</v>
      </c>
      <c r="B32" s="164" t="s">
        <v>162</v>
      </c>
      <c r="C32" s="78">
        <v>2.1862702229995628</v>
      </c>
      <c r="D32" s="80">
        <v>50</v>
      </c>
      <c r="E32" s="79">
        <v>69</v>
      </c>
      <c r="F32" s="79">
        <v>57</v>
      </c>
      <c r="G32" s="79">
        <v>60</v>
      </c>
      <c r="H32" s="105">
        <v>65</v>
      </c>
      <c r="I32" s="80">
        <v>-15</v>
      </c>
      <c r="J32" s="81">
        <v>-23.076923076923077</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10.668998688237867</v>
      </c>
      <c r="D35" s="80">
        <v>244</v>
      </c>
      <c r="E35" s="79">
        <v>405</v>
      </c>
      <c r="F35" s="79">
        <v>677</v>
      </c>
      <c r="G35" s="79">
        <v>681</v>
      </c>
      <c r="H35" s="105">
        <v>313</v>
      </c>
      <c r="I35" s="80">
        <v>-69</v>
      </c>
      <c r="J35" s="81">
        <v>-22.044728434504794</v>
      </c>
    </row>
    <row r="36" spans="1:10" ht="24.95" customHeight="1" x14ac:dyDescent="0.2">
      <c r="A36" s="239" t="s">
        <v>165</v>
      </c>
      <c r="B36" s="240" t="s">
        <v>166</v>
      </c>
      <c r="C36" s="78">
        <v>18.189768255356363</v>
      </c>
      <c r="D36" s="80">
        <v>416</v>
      </c>
      <c r="E36" s="79">
        <v>928</v>
      </c>
      <c r="F36" s="79">
        <v>675</v>
      </c>
      <c r="G36" s="79">
        <v>639</v>
      </c>
      <c r="H36" s="105">
        <v>351</v>
      </c>
      <c r="I36" s="80">
        <v>65</v>
      </c>
      <c r="J36" s="81">
        <v>18.518518518518519</v>
      </c>
    </row>
    <row r="37" spans="1:10" ht="24.95" customHeight="1" x14ac:dyDescent="0.2">
      <c r="A37" s="241" t="s">
        <v>167</v>
      </c>
      <c r="B37" s="242" t="s">
        <v>168</v>
      </c>
      <c r="C37" s="90">
        <v>71.141233056405767</v>
      </c>
      <c r="D37" s="108">
        <v>1627</v>
      </c>
      <c r="E37" s="109">
        <v>2553</v>
      </c>
      <c r="F37" s="109">
        <v>1657</v>
      </c>
      <c r="G37" s="109">
        <v>2307</v>
      </c>
      <c r="H37" s="110">
        <v>1622</v>
      </c>
      <c r="I37" s="108">
        <v>5</v>
      </c>
      <c r="J37" s="111">
        <v>0.30826140567200988</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58C0-6A15-4298-B3B2-F68BA7CDA98E}">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2287</v>
      </c>
      <c r="F11" s="295">
        <v>3886</v>
      </c>
      <c r="G11" s="295">
        <v>3009</v>
      </c>
      <c r="H11" s="295">
        <v>3627</v>
      </c>
      <c r="I11" s="249">
        <v>2286</v>
      </c>
      <c r="J11" s="250">
        <v>1</v>
      </c>
      <c r="K11" s="251">
        <v>4.3744531933508309E-2</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40.883253170091827</v>
      </c>
      <c r="E13" s="260">
        <v>935</v>
      </c>
      <c r="F13" s="261">
        <v>1419</v>
      </c>
      <c r="G13" s="261">
        <v>1555</v>
      </c>
      <c r="H13" s="261">
        <v>1629</v>
      </c>
      <c r="I13" s="262">
        <v>954</v>
      </c>
      <c r="J13" s="260">
        <v>-19</v>
      </c>
      <c r="K13" s="263">
        <v>-1.9916142557651992</v>
      </c>
    </row>
    <row r="14" spans="1:15" ht="15.95" customHeight="1" x14ac:dyDescent="0.2">
      <c r="A14" s="256" t="s">
        <v>224</v>
      </c>
      <c r="B14" s="257"/>
      <c r="C14" s="258"/>
      <c r="D14" s="259">
        <v>42.719720157411459</v>
      </c>
      <c r="E14" s="260">
        <v>977</v>
      </c>
      <c r="F14" s="261">
        <v>1905</v>
      </c>
      <c r="G14" s="261">
        <v>1110</v>
      </c>
      <c r="H14" s="261">
        <v>1491</v>
      </c>
      <c r="I14" s="262">
        <v>941</v>
      </c>
      <c r="J14" s="260">
        <v>36</v>
      </c>
      <c r="K14" s="263">
        <v>3.8257173219978746</v>
      </c>
    </row>
    <row r="15" spans="1:15" ht="15.95" customHeight="1" x14ac:dyDescent="0.2">
      <c r="A15" s="256" t="s">
        <v>225</v>
      </c>
      <c r="B15" s="257"/>
      <c r="C15" s="258"/>
      <c r="D15" s="259">
        <v>9.0948841276781813</v>
      </c>
      <c r="E15" s="260">
        <v>208</v>
      </c>
      <c r="F15" s="261">
        <v>252</v>
      </c>
      <c r="G15" s="261">
        <v>160</v>
      </c>
      <c r="H15" s="261">
        <v>234</v>
      </c>
      <c r="I15" s="262">
        <v>217</v>
      </c>
      <c r="J15" s="260">
        <v>-9</v>
      </c>
      <c r="K15" s="263">
        <v>-4.1474654377880187</v>
      </c>
    </row>
    <row r="16" spans="1:15" ht="15.95" customHeight="1" x14ac:dyDescent="0.2">
      <c r="A16" s="256" t="s">
        <v>226</v>
      </c>
      <c r="B16" s="257"/>
      <c r="C16" s="258"/>
      <c r="D16" s="259">
        <v>7.2584171403585485</v>
      </c>
      <c r="E16" s="260">
        <v>166</v>
      </c>
      <c r="F16" s="261">
        <v>306</v>
      </c>
      <c r="G16" s="261">
        <v>182</v>
      </c>
      <c r="H16" s="261">
        <v>268</v>
      </c>
      <c r="I16" s="262">
        <v>174</v>
      </c>
      <c r="J16" s="260">
        <v>-8</v>
      </c>
      <c r="K16" s="263">
        <v>-4.5977011494252871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12.243113248797551</v>
      </c>
      <c r="E18" s="260">
        <v>280</v>
      </c>
      <c r="F18" s="261">
        <v>571</v>
      </c>
      <c r="G18" s="261">
        <v>795</v>
      </c>
      <c r="H18" s="261">
        <v>787</v>
      </c>
      <c r="I18" s="262">
        <v>352</v>
      </c>
      <c r="J18" s="260">
        <v>-72</v>
      </c>
      <c r="K18" s="263">
        <v>-20.454545454545453</v>
      </c>
    </row>
    <row r="19" spans="1:11" ht="13.5" customHeight="1" x14ac:dyDescent="0.2">
      <c r="A19" s="256" t="s">
        <v>235</v>
      </c>
      <c r="B19" s="257" t="s">
        <v>236</v>
      </c>
      <c r="C19" s="258"/>
      <c r="D19" s="259">
        <v>11.499781372977701</v>
      </c>
      <c r="E19" s="260">
        <v>263</v>
      </c>
      <c r="F19" s="261">
        <v>488</v>
      </c>
      <c r="G19" s="261">
        <v>769</v>
      </c>
      <c r="H19" s="261">
        <v>751</v>
      </c>
      <c r="I19" s="262">
        <v>327</v>
      </c>
      <c r="J19" s="260">
        <v>-64</v>
      </c>
      <c r="K19" s="263">
        <v>-19.571865443425075</v>
      </c>
    </row>
    <row r="20" spans="1:11" ht="13.5" customHeight="1" x14ac:dyDescent="0.2">
      <c r="A20" s="256">
        <v>12</v>
      </c>
      <c r="B20" s="257" t="s">
        <v>237</v>
      </c>
      <c r="C20" s="258"/>
      <c r="D20" s="259">
        <v>0.56843025797988633</v>
      </c>
      <c r="E20" s="552">
        <v>13</v>
      </c>
      <c r="F20" s="553">
        <v>38</v>
      </c>
      <c r="G20" s="553">
        <v>57</v>
      </c>
      <c r="H20" s="553">
        <v>50</v>
      </c>
      <c r="I20" s="554">
        <v>22</v>
      </c>
      <c r="J20" s="260">
        <v>-9</v>
      </c>
      <c r="K20" s="263">
        <v>-40.909090909090907</v>
      </c>
    </row>
    <row r="21" spans="1:11" ht="13.5" customHeight="1" x14ac:dyDescent="0.2">
      <c r="A21" s="256">
        <v>21</v>
      </c>
      <c r="B21" s="257" t="s">
        <v>238</v>
      </c>
      <c r="C21" s="258"/>
      <c r="D21" s="259">
        <v>0</v>
      </c>
      <c r="E21" s="260">
        <v>0</v>
      </c>
      <c r="F21" s="261" t="s">
        <v>546</v>
      </c>
      <c r="G21" s="261" t="s">
        <v>546</v>
      </c>
      <c r="H21" s="261">
        <v>0</v>
      </c>
      <c r="I21" s="262" t="s">
        <v>546</v>
      </c>
      <c r="J21" s="260" t="s">
        <v>546</v>
      </c>
      <c r="K21" s="263" t="s">
        <v>546</v>
      </c>
    </row>
    <row r="22" spans="1:11" ht="13.5" customHeight="1" x14ac:dyDescent="0.2">
      <c r="A22" s="256">
        <v>22</v>
      </c>
      <c r="B22" s="257" t="s">
        <v>239</v>
      </c>
      <c r="C22" s="258"/>
      <c r="D22" s="259">
        <v>0.91823349365981632</v>
      </c>
      <c r="E22" s="552">
        <v>21</v>
      </c>
      <c r="F22" s="553">
        <v>67</v>
      </c>
      <c r="G22" s="553">
        <v>25</v>
      </c>
      <c r="H22" s="553">
        <v>25</v>
      </c>
      <c r="I22" s="554">
        <v>20</v>
      </c>
      <c r="J22" s="260">
        <v>1</v>
      </c>
      <c r="K22" s="263">
        <v>5</v>
      </c>
    </row>
    <row r="23" spans="1:11" ht="13.5" customHeight="1" x14ac:dyDescent="0.2">
      <c r="A23" s="256">
        <v>23</v>
      </c>
      <c r="B23" s="257" t="s">
        <v>240</v>
      </c>
      <c r="C23" s="258"/>
      <c r="D23" s="259">
        <v>0.26235242675994752</v>
      </c>
      <c r="E23" s="552">
        <v>6</v>
      </c>
      <c r="F23" s="553">
        <v>16</v>
      </c>
      <c r="G23" s="553">
        <v>10</v>
      </c>
      <c r="H23" s="553">
        <v>12</v>
      </c>
      <c r="I23" s="554">
        <v>8</v>
      </c>
      <c r="J23" s="260">
        <v>-2</v>
      </c>
      <c r="K23" s="263">
        <v>-25</v>
      </c>
    </row>
    <row r="24" spans="1:11" ht="13.5" customHeight="1" x14ac:dyDescent="0.2">
      <c r="A24" s="256">
        <v>24</v>
      </c>
      <c r="B24" s="257" t="s">
        <v>241</v>
      </c>
      <c r="C24" s="258"/>
      <c r="D24" s="259">
        <v>0.91823349365981632</v>
      </c>
      <c r="E24" s="552">
        <v>21</v>
      </c>
      <c r="F24" s="553">
        <v>55</v>
      </c>
      <c r="G24" s="553">
        <v>44</v>
      </c>
      <c r="H24" s="553">
        <v>70</v>
      </c>
      <c r="I24" s="554">
        <v>39</v>
      </c>
      <c r="J24" s="260">
        <v>-18</v>
      </c>
      <c r="K24" s="263">
        <v>-46.153846153846153</v>
      </c>
    </row>
    <row r="25" spans="1:11" ht="13.5" customHeight="1" x14ac:dyDescent="0.2">
      <c r="A25" s="256">
        <v>25</v>
      </c>
      <c r="B25" s="257" t="s">
        <v>242</v>
      </c>
      <c r="C25" s="258"/>
      <c r="D25" s="259">
        <v>1.9676432006996065</v>
      </c>
      <c r="E25" s="552">
        <v>45</v>
      </c>
      <c r="F25" s="261">
        <v>117</v>
      </c>
      <c r="G25" s="553">
        <v>64</v>
      </c>
      <c r="H25" s="553">
        <v>69</v>
      </c>
      <c r="I25" s="554">
        <v>38</v>
      </c>
      <c r="J25" s="260">
        <v>7</v>
      </c>
      <c r="K25" s="263">
        <v>18.421052631578949</v>
      </c>
    </row>
    <row r="26" spans="1:11" ht="13.5" customHeight="1" x14ac:dyDescent="0.2">
      <c r="A26" s="256">
        <v>26</v>
      </c>
      <c r="B26" s="257" t="s">
        <v>243</v>
      </c>
      <c r="C26" s="258"/>
      <c r="D26" s="259">
        <v>1.4429383471797115</v>
      </c>
      <c r="E26" s="552">
        <v>33</v>
      </c>
      <c r="F26" s="553">
        <v>66</v>
      </c>
      <c r="G26" s="553">
        <v>30</v>
      </c>
      <c r="H26" s="553">
        <v>67</v>
      </c>
      <c r="I26" s="554">
        <v>37</v>
      </c>
      <c r="J26" s="260">
        <v>-4</v>
      </c>
      <c r="K26" s="263">
        <v>-10.810810810810811</v>
      </c>
    </row>
    <row r="27" spans="1:11" ht="13.5" customHeight="1" x14ac:dyDescent="0.2">
      <c r="A27" s="256">
        <v>27</v>
      </c>
      <c r="B27" s="257" t="s">
        <v>244</v>
      </c>
      <c r="C27" s="258"/>
      <c r="D27" s="259">
        <v>0.56843025797988633</v>
      </c>
      <c r="E27" s="552">
        <v>13</v>
      </c>
      <c r="F27" s="553">
        <v>22</v>
      </c>
      <c r="G27" s="553">
        <v>23</v>
      </c>
      <c r="H27" s="553">
        <v>21</v>
      </c>
      <c r="I27" s="554">
        <v>21</v>
      </c>
      <c r="J27" s="260">
        <v>-8</v>
      </c>
      <c r="K27" s="263">
        <v>-38.095238095238095</v>
      </c>
    </row>
    <row r="28" spans="1:11" ht="13.5" customHeight="1" x14ac:dyDescent="0.2">
      <c r="A28" s="256">
        <v>28</v>
      </c>
      <c r="B28" s="257" t="s">
        <v>245</v>
      </c>
      <c r="C28" s="258"/>
      <c r="D28" s="259">
        <v>0</v>
      </c>
      <c r="E28" s="260">
        <v>0</v>
      </c>
      <c r="F28" s="261">
        <v>0</v>
      </c>
      <c r="G28" s="261">
        <v>0</v>
      </c>
      <c r="H28" s="261">
        <v>0</v>
      </c>
      <c r="I28" s="262">
        <v>0</v>
      </c>
      <c r="J28" s="260">
        <v>0</v>
      </c>
      <c r="K28" s="263">
        <v>0</v>
      </c>
    </row>
    <row r="29" spans="1:11" ht="13.5" customHeight="1" x14ac:dyDescent="0.2">
      <c r="A29" s="256">
        <v>29</v>
      </c>
      <c r="B29" s="257" t="s">
        <v>246</v>
      </c>
      <c r="C29" s="258"/>
      <c r="D29" s="259">
        <v>3.3231307389593354</v>
      </c>
      <c r="E29" s="552">
        <v>76</v>
      </c>
      <c r="F29" s="261">
        <v>171</v>
      </c>
      <c r="G29" s="261">
        <v>102</v>
      </c>
      <c r="H29" s="261">
        <v>102</v>
      </c>
      <c r="I29" s="554">
        <v>69</v>
      </c>
      <c r="J29" s="260">
        <v>7</v>
      </c>
      <c r="K29" s="263">
        <v>10.144927536231885</v>
      </c>
    </row>
    <row r="30" spans="1:11" ht="13.5" customHeight="1" x14ac:dyDescent="0.2">
      <c r="A30" s="256" t="s">
        <v>247</v>
      </c>
      <c r="B30" s="257" t="s">
        <v>248</v>
      </c>
      <c r="C30" s="258"/>
      <c r="D30" s="259" t="s">
        <v>546</v>
      </c>
      <c r="E30" s="260" t="s">
        <v>546</v>
      </c>
      <c r="F30" s="553">
        <v>80</v>
      </c>
      <c r="G30" s="553">
        <v>56</v>
      </c>
      <c r="H30" s="553">
        <v>40</v>
      </c>
      <c r="I30" s="262" t="s">
        <v>546</v>
      </c>
      <c r="J30" s="260" t="s">
        <v>546</v>
      </c>
      <c r="K30" s="263" t="s">
        <v>546</v>
      </c>
    </row>
    <row r="31" spans="1:11" ht="13.5" customHeight="1" x14ac:dyDescent="0.2">
      <c r="A31" s="256" t="s">
        <v>249</v>
      </c>
      <c r="B31" s="257" t="s">
        <v>250</v>
      </c>
      <c r="C31" s="258"/>
      <c r="D31" s="259">
        <v>2.3174464363795364</v>
      </c>
      <c r="E31" s="552">
        <v>53</v>
      </c>
      <c r="F31" s="553">
        <v>77</v>
      </c>
      <c r="G31" s="553">
        <v>41</v>
      </c>
      <c r="H31" s="553">
        <v>59</v>
      </c>
      <c r="I31" s="554">
        <v>48</v>
      </c>
      <c r="J31" s="260">
        <v>5</v>
      </c>
      <c r="K31" s="263">
        <v>10.416666666666666</v>
      </c>
    </row>
    <row r="32" spans="1:11" ht="13.5" customHeight="1" x14ac:dyDescent="0.2">
      <c r="A32" s="256">
        <v>31</v>
      </c>
      <c r="B32" s="257" t="s">
        <v>251</v>
      </c>
      <c r="C32" s="258"/>
      <c r="D32" s="259">
        <v>0.39352864013992128</v>
      </c>
      <c r="E32" s="552">
        <v>9</v>
      </c>
      <c r="F32" s="553">
        <v>17</v>
      </c>
      <c r="G32" s="553">
        <v>12</v>
      </c>
      <c r="H32" s="553">
        <v>19</v>
      </c>
      <c r="I32" s="554">
        <v>11</v>
      </c>
      <c r="J32" s="260">
        <v>-2</v>
      </c>
      <c r="K32" s="263">
        <v>-18.181818181818183</v>
      </c>
    </row>
    <row r="33" spans="1:11" ht="13.5" customHeight="1" x14ac:dyDescent="0.2">
      <c r="A33" s="256">
        <v>32</v>
      </c>
      <c r="B33" s="257" t="s">
        <v>252</v>
      </c>
      <c r="C33" s="258"/>
      <c r="D33" s="259">
        <v>4.2413642326191514</v>
      </c>
      <c r="E33" s="552">
        <v>97</v>
      </c>
      <c r="F33" s="261">
        <v>170</v>
      </c>
      <c r="G33" s="261">
        <v>189</v>
      </c>
      <c r="H33" s="261">
        <v>162</v>
      </c>
      <c r="I33" s="554">
        <v>84</v>
      </c>
      <c r="J33" s="260">
        <v>13</v>
      </c>
      <c r="K33" s="263">
        <v>15.476190476190476</v>
      </c>
    </row>
    <row r="34" spans="1:11" ht="13.5" customHeight="1" x14ac:dyDescent="0.2">
      <c r="A34" s="256">
        <v>33</v>
      </c>
      <c r="B34" s="257" t="s">
        <v>253</v>
      </c>
      <c r="C34" s="258"/>
      <c r="D34" s="259">
        <v>1.7927415828596414</v>
      </c>
      <c r="E34" s="552">
        <v>41</v>
      </c>
      <c r="F34" s="553">
        <v>76</v>
      </c>
      <c r="G34" s="553">
        <v>73</v>
      </c>
      <c r="H34" s="553">
        <v>79</v>
      </c>
      <c r="I34" s="554">
        <v>40</v>
      </c>
      <c r="J34" s="260">
        <v>1</v>
      </c>
      <c r="K34" s="263">
        <v>2.5</v>
      </c>
    </row>
    <row r="35" spans="1:11" ht="13.5" customHeight="1" x14ac:dyDescent="0.2">
      <c r="A35" s="256">
        <v>34</v>
      </c>
      <c r="B35" s="257" t="s">
        <v>254</v>
      </c>
      <c r="C35" s="258"/>
      <c r="D35" s="259">
        <v>1.2243113248797552</v>
      </c>
      <c r="E35" s="552">
        <v>28</v>
      </c>
      <c r="F35" s="553">
        <v>81</v>
      </c>
      <c r="G35" s="553">
        <v>50</v>
      </c>
      <c r="H35" s="553">
        <v>70</v>
      </c>
      <c r="I35" s="554">
        <v>45</v>
      </c>
      <c r="J35" s="260">
        <v>-17</v>
      </c>
      <c r="K35" s="263">
        <v>-37.777777777777779</v>
      </c>
    </row>
    <row r="36" spans="1:11" ht="13.5" customHeight="1" x14ac:dyDescent="0.2">
      <c r="A36" s="256">
        <v>41</v>
      </c>
      <c r="B36" s="257" t="s">
        <v>255</v>
      </c>
      <c r="C36" s="258"/>
      <c r="D36" s="259">
        <v>0.26235242675994752</v>
      </c>
      <c r="E36" s="552">
        <v>6</v>
      </c>
      <c r="F36" s="553">
        <v>7</v>
      </c>
      <c r="G36" s="553">
        <v>5</v>
      </c>
      <c r="H36" s="553">
        <v>5</v>
      </c>
      <c r="I36" s="554">
        <v>4</v>
      </c>
      <c r="J36" s="260">
        <v>2</v>
      </c>
      <c r="K36" s="263">
        <v>50</v>
      </c>
    </row>
    <row r="37" spans="1:11" ht="13.5" customHeight="1" x14ac:dyDescent="0.2">
      <c r="A37" s="256">
        <v>42</v>
      </c>
      <c r="B37" s="257" t="s">
        <v>256</v>
      </c>
      <c r="C37" s="258"/>
      <c r="D37" s="259">
        <v>0.43725404459991257</v>
      </c>
      <c r="E37" s="552">
        <v>10</v>
      </c>
      <c r="F37" s="553">
        <v>9</v>
      </c>
      <c r="G37" s="553">
        <v>10</v>
      </c>
      <c r="H37" s="553">
        <v>13</v>
      </c>
      <c r="I37" s="554">
        <v>5</v>
      </c>
      <c r="J37" s="260">
        <v>5</v>
      </c>
      <c r="K37" s="263">
        <v>100</v>
      </c>
    </row>
    <row r="38" spans="1:11" ht="13.5" customHeight="1" x14ac:dyDescent="0.2">
      <c r="A38" s="256">
        <v>43</v>
      </c>
      <c r="B38" s="257" t="s">
        <v>257</v>
      </c>
      <c r="C38" s="258"/>
      <c r="D38" s="259">
        <v>0.78705728027984256</v>
      </c>
      <c r="E38" s="552">
        <v>18</v>
      </c>
      <c r="F38" s="553">
        <v>45</v>
      </c>
      <c r="G38" s="553">
        <v>21</v>
      </c>
      <c r="H38" s="553">
        <v>29</v>
      </c>
      <c r="I38" s="554">
        <v>21</v>
      </c>
      <c r="J38" s="260">
        <v>-3</v>
      </c>
      <c r="K38" s="263">
        <v>-14.285714285714286</v>
      </c>
    </row>
    <row r="39" spans="1:11" ht="13.5" customHeight="1" x14ac:dyDescent="0.2">
      <c r="A39" s="256">
        <v>51</v>
      </c>
      <c r="B39" s="257" t="s">
        <v>258</v>
      </c>
      <c r="C39" s="258"/>
      <c r="D39" s="259">
        <v>9.8819414079580241</v>
      </c>
      <c r="E39" s="260">
        <v>226</v>
      </c>
      <c r="F39" s="261">
        <v>331</v>
      </c>
      <c r="G39" s="261">
        <v>229</v>
      </c>
      <c r="H39" s="261">
        <v>226</v>
      </c>
      <c r="I39" s="262">
        <v>197</v>
      </c>
      <c r="J39" s="260">
        <v>29</v>
      </c>
      <c r="K39" s="263">
        <v>14.720812182741117</v>
      </c>
    </row>
    <row r="40" spans="1:11" ht="13.5" customHeight="1" x14ac:dyDescent="0.2">
      <c r="A40" s="256" t="s">
        <v>259</v>
      </c>
      <c r="B40" s="257" t="s">
        <v>260</v>
      </c>
      <c r="C40" s="258"/>
      <c r="D40" s="259">
        <v>9.5321381722780938</v>
      </c>
      <c r="E40" s="260">
        <v>218</v>
      </c>
      <c r="F40" s="261">
        <v>315</v>
      </c>
      <c r="G40" s="261">
        <v>219</v>
      </c>
      <c r="H40" s="261">
        <v>208</v>
      </c>
      <c r="I40" s="262">
        <v>187</v>
      </c>
      <c r="J40" s="260">
        <v>31</v>
      </c>
      <c r="K40" s="263">
        <v>16.577540106951872</v>
      </c>
    </row>
    <row r="41" spans="1:11" ht="13.5" customHeight="1" x14ac:dyDescent="0.2">
      <c r="A41" s="256"/>
      <c r="B41" s="257" t="s">
        <v>261</v>
      </c>
      <c r="C41" s="258"/>
      <c r="D41" s="259">
        <v>8.6139046786182778</v>
      </c>
      <c r="E41" s="260">
        <v>197</v>
      </c>
      <c r="F41" s="261">
        <v>294</v>
      </c>
      <c r="G41" s="261">
        <v>207</v>
      </c>
      <c r="H41" s="261">
        <v>194</v>
      </c>
      <c r="I41" s="262">
        <v>168</v>
      </c>
      <c r="J41" s="260">
        <v>29</v>
      </c>
      <c r="K41" s="263">
        <v>17.261904761904763</v>
      </c>
    </row>
    <row r="42" spans="1:11" ht="13.5" customHeight="1" x14ac:dyDescent="0.2">
      <c r="A42" s="256">
        <v>52</v>
      </c>
      <c r="B42" s="257" t="s">
        <v>262</v>
      </c>
      <c r="C42" s="258"/>
      <c r="D42" s="259">
        <v>5.1595977262789683</v>
      </c>
      <c r="E42" s="260">
        <v>118</v>
      </c>
      <c r="F42" s="261">
        <v>113</v>
      </c>
      <c r="G42" s="261">
        <v>106</v>
      </c>
      <c r="H42" s="261">
        <v>103</v>
      </c>
      <c r="I42" s="262">
        <v>102</v>
      </c>
      <c r="J42" s="260">
        <v>16</v>
      </c>
      <c r="K42" s="263">
        <v>15.686274509803921</v>
      </c>
    </row>
    <row r="43" spans="1:11" ht="13.5" customHeight="1" x14ac:dyDescent="0.2">
      <c r="A43" s="256" t="s">
        <v>263</v>
      </c>
      <c r="B43" s="257" t="s">
        <v>264</v>
      </c>
      <c r="C43" s="258"/>
      <c r="D43" s="259">
        <v>4.7223436816790558</v>
      </c>
      <c r="E43" s="260">
        <v>108</v>
      </c>
      <c r="F43" s="261">
        <v>104</v>
      </c>
      <c r="G43" s="553">
        <v>95</v>
      </c>
      <c r="H43" s="553">
        <v>94</v>
      </c>
      <c r="I43" s="554">
        <v>99</v>
      </c>
      <c r="J43" s="260">
        <v>9</v>
      </c>
      <c r="K43" s="263">
        <v>9.0909090909090917</v>
      </c>
    </row>
    <row r="44" spans="1:11" ht="13.5" customHeight="1" x14ac:dyDescent="0.2">
      <c r="A44" s="256">
        <v>53</v>
      </c>
      <c r="B44" s="257" t="s">
        <v>265</v>
      </c>
      <c r="C44" s="258"/>
      <c r="D44" s="259">
        <v>1.0494097070397901</v>
      </c>
      <c r="E44" s="552">
        <v>24</v>
      </c>
      <c r="F44" s="553">
        <v>34</v>
      </c>
      <c r="G44" s="553">
        <v>32</v>
      </c>
      <c r="H44" s="553">
        <v>19</v>
      </c>
      <c r="I44" s="554">
        <v>19</v>
      </c>
      <c r="J44" s="260">
        <v>5</v>
      </c>
      <c r="K44" s="263">
        <v>26.315789473684209</v>
      </c>
    </row>
    <row r="45" spans="1:11" ht="13.5" customHeight="1" x14ac:dyDescent="0.2">
      <c r="A45" s="256" t="s">
        <v>266</v>
      </c>
      <c r="B45" s="257" t="s">
        <v>267</v>
      </c>
      <c r="C45" s="258"/>
      <c r="D45" s="259">
        <v>0.96195889811980761</v>
      </c>
      <c r="E45" s="552">
        <v>22</v>
      </c>
      <c r="F45" s="553">
        <v>33</v>
      </c>
      <c r="G45" s="553">
        <v>31</v>
      </c>
      <c r="H45" s="553">
        <v>17</v>
      </c>
      <c r="I45" s="554">
        <v>19</v>
      </c>
      <c r="J45" s="260">
        <v>3</v>
      </c>
      <c r="K45" s="263">
        <v>15.789473684210526</v>
      </c>
    </row>
    <row r="46" spans="1:11" ht="13.5" customHeight="1" x14ac:dyDescent="0.2">
      <c r="A46" s="256">
        <v>54</v>
      </c>
      <c r="B46" s="257" t="s">
        <v>268</v>
      </c>
      <c r="C46" s="258"/>
      <c r="D46" s="259">
        <v>4.809794490599038</v>
      </c>
      <c r="E46" s="260">
        <v>110</v>
      </c>
      <c r="F46" s="261">
        <v>129</v>
      </c>
      <c r="G46" s="261">
        <v>127</v>
      </c>
      <c r="H46" s="261">
        <v>153</v>
      </c>
      <c r="I46" s="262">
        <v>110</v>
      </c>
      <c r="J46" s="260">
        <v>0</v>
      </c>
      <c r="K46" s="263">
        <v>0</v>
      </c>
    </row>
    <row r="47" spans="1:11" ht="13.5" customHeight="1" x14ac:dyDescent="0.2">
      <c r="A47" s="256">
        <v>61</v>
      </c>
      <c r="B47" s="257" t="s">
        <v>269</v>
      </c>
      <c r="C47" s="258"/>
      <c r="D47" s="259">
        <v>1.4429383471797115</v>
      </c>
      <c r="E47" s="552">
        <v>33</v>
      </c>
      <c r="F47" s="553">
        <v>60</v>
      </c>
      <c r="G47" s="553">
        <v>29</v>
      </c>
      <c r="H47" s="553">
        <v>41</v>
      </c>
      <c r="I47" s="554">
        <v>26</v>
      </c>
      <c r="J47" s="260">
        <v>7</v>
      </c>
      <c r="K47" s="263">
        <v>26.923076923076923</v>
      </c>
    </row>
    <row r="48" spans="1:11" ht="13.5" customHeight="1" x14ac:dyDescent="0.2">
      <c r="A48" s="256">
        <v>62</v>
      </c>
      <c r="B48" s="257" t="s">
        <v>270</v>
      </c>
      <c r="C48" s="258"/>
      <c r="D48" s="259">
        <v>8.8762571053782242</v>
      </c>
      <c r="E48" s="260">
        <v>203</v>
      </c>
      <c r="F48" s="261">
        <v>246</v>
      </c>
      <c r="G48" s="261">
        <v>233</v>
      </c>
      <c r="H48" s="261">
        <v>293</v>
      </c>
      <c r="I48" s="262">
        <v>231</v>
      </c>
      <c r="J48" s="260">
        <v>-28</v>
      </c>
      <c r="K48" s="263">
        <v>-12.121212121212121</v>
      </c>
    </row>
    <row r="49" spans="1:11" ht="13.5" customHeight="1" x14ac:dyDescent="0.2">
      <c r="A49" s="256">
        <v>63</v>
      </c>
      <c r="B49" s="257" t="s">
        <v>271</v>
      </c>
      <c r="C49" s="258"/>
      <c r="D49" s="259">
        <v>2.1425448185395717</v>
      </c>
      <c r="E49" s="552">
        <v>49</v>
      </c>
      <c r="F49" s="553">
        <v>76</v>
      </c>
      <c r="G49" s="553">
        <v>48</v>
      </c>
      <c r="H49" s="553">
        <v>53</v>
      </c>
      <c r="I49" s="554">
        <v>45</v>
      </c>
      <c r="J49" s="260">
        <v>4</v>
      </c>
      <c r="K49" s="263">
        <v>8.8888888888888893</v>
      </c>
    </row>
    <row r="50" spans="1:11" ht="13.5" customHeight="1" x14ac:dyDescent="0.2">
      <c r="A50" s="256" t="s">
        <v>272</v>
      </c>
      <c r="B50" s="257" t="s">
        <v>273</v>
      </c>
      <c r="C50" s="258"/>
      <c r="D50" s="259">
        <v>0.13117621337997376</v>
      </c>
      <c r="E50" s="552">
        <v>3</v>
      </c>
      <c r="F50" s="553">
        <v>10</v>
      </c>
      <c r="G50" s="553">
        <v>5</v>
      </c>
      <c r="H50" s="553">
        <v>4</v>
      </c>
      <c r="I50" s="262" t="s">
        <v>546</v>
      </c>
      <c r="J50" s="260" t="s">
        <v>546</v>
      </c>
      <c r="K50" s="263" t="s">
        <v>546</v>
      </c>
    </row>
    <row r="51" spans="1:11" ht="13.5" customHeight="1" x14ac:dyDescent="0.2">
      <c r="A51" s="256" t="s">
        <v>274</v>
      </c>
      <c r="B51" s="257" t="s">
        <v>275</v>
      </c>
      <c r="C51" s="258"/>
      <c r="D51" s="259">
        <v>1.8801923917796239</v>
      </c>
      <c r="E51" s="552">
        <v>43</v>
      </c>
      <c r="F51" s="553">
        <v>61</v>
      </c>
      <c r="G51" s="553">
        <v>40</v>
      </c>
      <c r="H51" s="553">
        <v>44</v>
      </c>
      <c r="I51" s="554">
        <v>39</v>
      </c>
      <c r="J51" s="260">
        <v>4</v>
      </c>
      <c r="K51" s="263">
        <v>10.256410256410257</v>
      </c>
    </row>
    <row r="52" spans="1:11" ht="13.5" customHeight="1" x14ac:dyDescent="0.2">
      <c r="A52" s="256">
        <v>71</v>
      </c>
      <c r="B52" s="257" t="s">
        <v>276</v>
      </c>
      <c r="C52" s="258"/>
      <c r="D52" s="259">
        <v>6.9086139046786181</v>
      </c>
      <c r="E52" s="260">
        <v>158</v>
      </c>
      <c r="F52" s="261">
        <v>256</v>
      </c>
      <c r="G52" s="261">
        <v>195</v>
      </c>
      <c r="H52" s="261">
        <v>219</v>
      </c>
      <c r="I52" s="262">
        <v>160</v>
      </c>
      <c r="J52" s="260">
        <v>-2</v>
      </c>
      <c r="K52" s="263">
        <v>-1.25</v>
      </c>
    </row>
    <row r="53" spans="1:11" ht="13.5" customHeight="1" x14ac:dyDescent="0.2">
      <c r="A53" s="256" t="s">
        <v>277</v>
      </c>
      <c r="B53" s="257" t="s">
        <v>278</v>
      </c>
      <c r="C53" s="258"/>
      <c r="D53" s="259">
        <v>0.91823349365981632</v>
      </c>
      <c r="E53" s="552">
        <v>21</v>
      </c>
      <c r="F53" s="553">
        <v>36</v>
      </c>
      <c r="G53" s="553">
        <v>25</v>
      </c>
      <c r="H53" s="553">
        <v>30</v>
      </c>
      <c r="I53" s="554">
        <v>31</v>
      </c>
      <c r="J53" s="260">
        <v>-10</v>
      </c>
      <c r="K53" s="263">
        <v>-32.258064516129032</v>
      </c>
    </row>
    <row r="54" spans="1:11" ht="13.5" customHeight="1" x14ac:dyDescent="0.2">
      <c r="A54" s="256" t="s">
        <v>279</v>
      </c>
      <c r="B54" s="257" t="s">
        <v>280</v>
      </c>
      <c r="C54" s="258"/>
      <c r="D54" s="259">
        <v>4.6786182772190639</v>
      </c>
      <c r="E54" s="260">
        <v>107</v>
      </c>
      <c r="F54" s="261">
        <v>192</v>
      </c>
      <c r="G54" s="261">
        <v>144</v>
      </c>
      <c r="H54" s="261">
        <v>162</v>
      </c>
      <c r="I54" s="262">
        <v>100</v>
      </c>
      <c r="J54" s="260">
        <v>7</v>
      </c>
      <c r="K54" s="263">
        <v>7</v>
      </c>
    </row>
    <row r="55" spans="1:11" ht="13.5" customHeight="1" x14ac:dyDescent="0.2">
      <c r="A55" s="256">
        <v>72</v>
      </c>
      <c r="B55" s="257" t="s">
        <v>281</v>
      </c>
      <c r="C55" s="258"/>
      <c r="D55" s="259">
        <v>1.705290773939659</v>
      </c>
      <c r="E55" s="552">
        <v>39</v>
      </c>
      <c r="F55" s="553">
        <v>61</v>
      </c>
      <c r="G55" s="553">
        <v>28</v>
      </c>
      <c r="H55" s="553">
        <v>42</v>
      </c>
      <c r="I55" s="554">
        <v>27</v>
      </c>
      <c r="J55" s="260">
        <v>12</v>
      </c>
      <c r="K55" s="263">
        <v>44.444444444444443</v>
      </c>
    </row>
    <row r="56" spans="1:11" ht="13.5" customHeight="1" x14ac:dyDescent="0.2">
      <c r="A56" s="256" t="s">
        <v>282</v>
      </c>
      <c r="B56" s="257" t="s">
        <v>283</v>
      </c>
      <c r="C56" s="258"/>
      <c r="D56" s="259">
        <v>0.61215566243987762</v>
      </c>
      <c r="E56" s="552">
        <v>14</v>
      </c>
      <c r="F56" s="553">
        <v>22</v>
      </c>
      <c r="G56" s="553">
        <v>13</v>
      </c>
      <c r="H56" s="553">
        <v>18</v>
      </c>
      <c r="I56" s="554">
        <v>13</v>
      </c>
      <c r="J56" s="260">
        <v>1</v>
      </c>
      <c r="K56" s="263">
        <v>7.6923076923076925</v>
      </c>
    </row>
    <row r="57" spans="1:11" ht="13.5" customHeight="1" x14ac:dyDescent="0.2">
      <c r="A57" s="256" t="s">
        <v>284</v>
      </c>
      <c r="B57" s="257" t="s">
        <v>285</v>
      </c>
      <c r="C57" s="258"/>
      <c r="D57" s="259">
        <v>0.6558810668998688</v>
      </c>
      <c r="E57" s="552">
        <v>15</v>
      </c>
      <c r="F57" s="553">
        <v>22</v>
      </c>
      <c r="G57" s="553">
        <v>12</v>
      </c>
      <c r="H57" s="553">
        <v>18</v>
      </c>
      <c r="I57" s="554">
        <v>11</v>
      </c>
      <c r="J57" s="260">
        <v>4</v>
      </c>
      <c r="K57" s="263">
        <v>36.363636363636367</v>
      </c>
    </row>
    <row r="58" spans="1:11" ht="13.5" customHeight="1" x14ac:dyDescent="0.2">
      <c r="A58" s="256">
        <v>73</v>
      </c>
      <c r="B58" s="257" t="s">
        <v>286</v>
      </c>
      <c r="C58" s="258"/>
      <c r="D58" s="259">
        <v>1.3992129427197202</v>
      </c>
      <c r="E58" s="552">
        <v>32</v>
      </c>
      <c r="F58" s="553">
        <v>77</v>
      </c>
      <c r="G58" s="553">
        <v>42</v>
      </c>
      <c r="H58" s="553">
        <v>50</v>
      </c>
      <c r="I58" s="554">
        <v>43</v>
      </c>
      <c r="J58" s="260">
        <v>-11</v>
      </c>
      <c r="K58" s="263">
        <v>-25.581395348837209</v>
      </c>
    </row>
    <row r="59" spans="1:11" ht="13.5" customHeight="1" x14ac:dyDescent="0.2">
      <c r="A59" s="256" t="s">
        <v>287</v>
      </c>
      <c r="B59" s="257" t="s">
        <v>288</v>
      </c>
      <c r="C59" s="258"/>
      <c r="D59" s="259">
        <v>1.3117621337997376</v>
      </c>
      <c r="E59" s="552">
        <v>30</v>
      </c>
      <c r="F59" s="553">
        <v>63</v>
      </c>
      <c r="G59" s="553">
        <v>34</v>
      </c>
      <c r="H59" s="553">
        <v>43</v>
      </c>
      <c r="I59" s="554">
        <v>33</v>
      </c>
      <c r="J59" s="260">
        <v>-3</v>
      </c>
      <c r="K59" s="263">
        <v>-9.0909090909090917</v>
      </c>
    </row>
    <row r="60" spans="1:11" ht="13.5" customHeight="1" x14ac:dyDescent="0.2">
      <c r="A60" s="256">
        <v>81</v>
      </c>
      <c r="B60" s="257" t="s">
        <v>289</v>
      </c>
      <c r="C60" s="258"/>
      <c r="D60" s="259">
        <v>11.193703541757761</v>
      </c>
      <c r="E60" s="260">
        <v>256</v>
      </c>
      <c r="F60" s="261">
        <v>496</v>
      </c>
      <c r="G60" s="261">
        <v>183</v>
      </c>
      <c r="H60" s="261">
        <v>472</v>
      </c>
      <c r="I60" s="262">
        <v>235</v>
      </c>
      <c r="J60" s="260">
        <v>21</v>
      </c>
      <c r="K60" s="263">
        <v>8.9361702127659566</v>
      </c>
    </row>
    <row r="61" spans="1:11" ht="13.5" customHeight="1" x14ac:dyDescent="0.2">
      <c r="A61" s="256" t="s">
        <v>290</v>
      </c>
      <c r="B61" s="257" t="s">
        <v>291</v>
      </c>
      <c r="C61" s="258"/>
      <c r="D61" s="259">
        <v>1.1368605159597727</v>
      </c>
      <c r="E61" s="552">
        <v>26</v>
      </c>
      <c r="F61" s="261">
        <v>130</v>
      </c>
      <c r="G61" s="553">
        <v>46</v>
      </c>
      <c r="H61" s="553">
        <v>93</v>
      </c>
      <c r="I61" s="554">
        <v>32</v>
      </c>
      <c r="J61" s="260">
        <v>-6</v>
      </c>
      <c r="K61" s="263">
        <v>-18.75</v>
      </c>
    </row>
    <row r="62" spans="1:11" ht="13.5" customHeight="1" x14ac:dyDescent="0.2">
      <c r="A62" s="256" t="s">
        <v>292</v>
      </c>
      <c r="B62" s="257" t="s">
        <v>363</v>
      </c>
      <c r="C62" s="258"/>
      <c r="D62" s="259">
        <v>5.2907739396589415</v>
      </c>
      <c r="E62" s="260">
        <v>121</v>
      </c>
      <c r="F62" s="261">
        <v>232</v>
      </c>
      <c r="G62" s="553">
        <v>74</v>
      </c>
      <c r="H62" s="261">
        <v>239</v>
      </c>
      <c r="I62" s="554">
        <v>82</v>
      </c>
      <c r="J62" s="260">
        <v>39</v>
      </c>
      <c r="K62" s="263">
        <v>47.560975609756099</v>
      </c>
    </row>
    <row r="63" spans="1:11" ht="13.5" customHeight="1" x14ac:dyDescent="0.2">
      <c r="A63" s="256" t="s">
        <v>294</v>
      </c>
      <c r="B63" s="257" t="s">
        <v>295</v>
      </c>
      <c r="C63" s="258"/>
      <c r="D63" s="259">
        <v>0.78705728027984256</v>
      </c>
      <c r="E63" s="552">
        <v>18</v>
      </c>
      <c r="F63" s="553">
        <v>85</v>
      </c>
      <c r="G63" s="553">
        <v>27</v>
      </c>
      <c r="H63" s="553">
        <v>76</v>
      </c>
      <c r="I63" s="554">
        <v>22</v>
      </c>
      <c r="J63" s="260">
        <v>-4</v>
      </c>
      <c r="K63" s="263">
        <v>-18.181818181818183</v>
      </c>
    </row>
    <row r="64" spans="1:11" ht="13.5" customHeight="1" x14ac:dyDescent="0.2">
      <c r="A64" s="256" t="s">
        <v>296</v>
      </c>
      <c r="B64" s="257" t="s">
        <v>297</v>
      </c>
      <c r="C64" s="258"/>
      <c r="D64" s="259">
        <v>3.410581547879318</v>
      </c>
      <c r="E64" s="552">
        <v>78</v>
      </c>
      <c r="F64" s="553">
        <v>14</v>
      </c>
      <c r="G64" s="553">
        <v>18</v>
      </c>
      <c r="H64" s="553">
        <v>35</v>
      </c>
      <c r="I64" s="554">
        <v>83</v>
      </c>
      <c r="J64" s="260">
        <v>-5</v>
      </c>
      <c r="K64" s="263">
        <v>-6.024096385542169</v>
      </c>
    </row>
    <row r="65" spans="1:11" ht="13.5" customHeight="1" x14ac:dyDescent="0.2">
      <c r="A65" s="256">
        <v>82</v>
      </c>
      <c r="B65" s="257" t="s">
        <v>298</v>
      </c>
      <c r="C65" s="258"/>
      <c r="D65" s="259">
        <v>4.9846961084390031</v>
      </c>
      <c r="E65" s="260">
        <v>114</v>
      </c>
      <c r="F65" s="261">
        <v>145</v>
      </c>
      <c r="G65" s="553">
        <v>82</v>
      </c>
      <c r="H65" s="261">
        <v>107</v>
      </c>
      <c r="I65" s="554">
        <v>69</v>
      </c>
      <c r="J65" s="260">
        <v>45</v>
      </c>
      <c r="K65" s="263">
        <v>65.217391304347828</v>
      </c>
    </row>
    <row r="66" spans="1:11" ht="13.5" customHeight="1" x14ac:dyDescent="0.2">
      <c r="A66" s="256" t="s">
        <v>299</v>
      </c>
      <c r="B66" s="257" t="s">
        <v>548</v>
      </c>
      <c r="C66" s="258"/>
      <c r="D66" s="259">
        <v>3.6292085701792742</v>
      </c>
      <c r="E66" s="552">
        <v>83</v>
      </c>
      <c r="F66" s="261">
        <v>114</v>
      </c>
      <c r="G66" s="553">
        <v>64</v>
      </c>
      <c r="H66" s="553">
        <v>81</v>
      </c>
      <c r="I66" s="554">
        <v>49</v>
      </c>
      <c r="J66" s="260">
        <v>34</v>
      </c>
      <c r="K66" s="263">
        <v>69.387755102040813</v>
      </c>
    </row>
    <row r="67" spans="1:11" ht="13.5" customHeight="1" x14ac:dyDescent="0.2">
      <c r="A67" s="256" t="s">
        <v>300</v>
      </c>
      <c r="B67" s="257" t="s">
        <v>301</v>
      </c>
      <c r="C67" s="258"/>
      <c r="D67" s="259">
        <v>0.83078268473983385</v>
      </c>
      <c r="E67" s="552">
        <v>19</v>
      </c>
      <c r="F67" s="553">
        <v>17</v>
      </c>
      <c r="G67" s="553">
        <v>10</v>
      </c>
      <c r="H67" s="553">
        <v>16</v>
      </c>
      <c r="I67" s="554">
        <v>19</v>
      </c>
      <c r="J67" s="260">
        <v>0</v>
      </c>
      <c r="K67" s="263">
        <v>0</v>
      </c>
    </row>
    <row r="68" spans="1:11" ht="13.5" customHeight="1" x14ac:dyDescent="0.2">
      <c r="A68" s="256">
        <v>83</v>
      </c>
      <c r="B68" s="257" t="s">
        <v>302</v>
      </c>
      <c r="C68" s="258"/>
      <c r="D68" s="259">
        <v>5.9466550065588111</v>
      </c>
      <c r="E68" s="260">
        <v>136</v>
      </c>
      <c r="F68" s="261">
        <v>228</v>
      </c>
      <c r="G68" s="261">
        <v>119</v>
      </c>
      <c r="H68" s="261">
        <v>173</v>
      </c>
      <c r="I68" s="262">
        <v>141</v>
      </c>
      <c r="J68" s="260">
        <v>-5</v>
      </c>
      <c r="K68" s="263">
        <v>-3.5460992907801416</v>
      </c>
    </row>
    <row r="69" spans="1:11" ht="13.5" customHeight="1" x14ac:dyDescent="0.2">
      <c r="A69" s="256" t="s">
        <v>303</v>
      </c>
      <c r="B69" s="257" t="s">
        <v>304</v>
      </c>
      <c r="C69" s="258"/>
      <c r="D69" s="259">
        <v>5.2907739396589415</v>
      </c>
      <c r="E69" s="260">
        <v>121</v>
      </c>
      <c r="F69" s="261">
        <v>209</v>
      </c>
      <c r="G69" s="261">
        <v>108</v>
      </c>
      <c r="H69" s="261">
        <v>133</v>
      </c>
      <c r="I69" s="262">
        <v>118</v>
      </c>
      <c r="J69" s="260">
        <v>3</v>
      </c>
      <c r="K69" s="263">
        <v>2.5423728813559321</v>
      </c>
    </row>
    <row r="70" spans="1:11" ht="13.5" customHeight="1" x14ac:dyDescent="0.2">
      <c r="A70" s="256"/>
      <c r="B70" s="257" t="s">
        <v>305</v>
      </c>
      <c r="C70" s="258"/>
      <c r="D70" s="259">
        <v>3.2356799300393528</v>
      </c>
      <c r="E70" s="552">
        <v>74</v>
      </c>
      <c r="F70" s="261">
        <v>159</v>
      </c>
      <c r="G70" s="553">
        <v>76</v>
      </c>
      <c r="H70" s="553">
        <v>96</v>
      </c>
      <c r="I70" s="554">
        <v>90</v>
      </c>
      <c r="J70" s="260">
        <v>-16</v>
      </c>
      <c r="K70" s="263">
        <v>-17.777777777777779</v>
      </c>
    </row>
    <row r="71" spans="1:11" ht="13.5" customHeight="1" x14ac:dyDescent="0.2">
      <c r="A71" s="256">
        <v>84</v>
      </c>
      <c r="B71" s="257" t="s">
        <v>306</v>
      </c>
      <c r="C71" s="258"/>
      <c r="D71" s="259">
        <v>2.1862702229995628</v>
      </c>
      <c r="E71" s="552">
        <v>50</v>
      </c>
      <c r="F71" s="553">
        <v>87</v>
      </c>
      <c r="G71" s="553">
        <v>34</v>
      </c>
      <c r="H71" s="553">
        <v>60</v>
      </c>
      <c r="I71" s="554">
        <v>46</v>
      </c>
      <c r="J71" s="260">
        <v>4</v>
      </c>
      <c r="K71" s="263">
        <v>8.695652173913043</v>
      </c>
    </row>
    <row r="72" spans="1:11" ht="13.5" customHeight="1" x14ac:dyDescent="0.2">
      <c r="A72" s="256" t="s">
        <v>307</v>
      </c>
      <c r="B72" s="257" t="s">
        <v>308</v>
      </c>
      <c r="C72" s="258"/>
      <c r="D72" s="259">
        <v>0.87450808919982514</v>
      </c>
      <c r="E72" s="552">
        <v>20</v>
      </c>
      <c r="F72" s="553">
        <v>62</v>
      </c>
      <c r="G72" s="553">
        <v>12</v>
      </c>
      <c r="H72" s="553">
        <v>41</v>
      </c>
      <c r="I72" s="554">
        <v>17</v>
      </c>
      <c r="J72" s="260">
        <v>3</v>
      </c>
      <c r="K72" s="263">
        <v>17.647058823529413</v>
      </c>
    </row>
    <row r="73" spans="1:11" ht="13.5" customHeight="1" x14ac:dyDescent="0.2">
      <c r="A73" s="256" t="s">
        <v>309</v>
      </c>
      <c r="B73" s="257" t="s">
        <v>310</v>
      </c>
      <c r="C73" s="258"/>
      <c r="D73" s="259">
        <v>1.0056843025797988</v>
      </c>
      <c r="E73" s="552">
        <v>23</v>
      </c>
      <c r="F73" s="553">
        <v>12</v>
      </c>
      <c r="G73" s="553">
        <v>11</v>
      </c>
      <c r="H73" s="553">
        <v>14</v>
      </c>
      <c r="I73" s="554">
        <v>25</v>
      </c>
      <c r="J73" s="260">
        <v>-2</v>
      </c>
      <c r="K73" s="263">
        <v>-8</v>
      </c>
    </row>
    <row r="74" spans="1:11" s="86" customFormat="1" ht="13.5" customHeight="1" x14ac:dyDescent="0.2">
      <c r="A74" s="256" t="s">
        <v>311</v>
      </c>
      <c r="B74" s="257" t="s">
        <v>312</v>
      </c>
      <c r="C74" s="258"/>
      <c r="D74" s="259">
        <v>0.13117621337997376</v>
      </c>
      <c r="E74" s="552">
        <v>3</v>
      </c>
      <c r="F74" s="553">
        <v>6</v>
      </c>
      <c r="G74" s="261">
        <v>0</v>
      </c>
      <c r="H74" s="553">
        <v>3</v>
      </c>
      <c r="I74" s="262" t="s">
        <v>546</v>
      </c>
      <c r="J74" s="260" t="s">
        <v>546</v>
      </c>
      <c r="K74" s="263" t="s">
        <v>546</v>
      </c>
    </row>
    <row r="75" spans="1:11" s="113" customFormat="1" ht="13.5" customHeight="1" x14ac:dyDescent="0.15">
      <c r="A75" s="256">
        <v>91</v>
      </c>
      <c r="B75" s="257" t="s">
        <v>313</v>
      </c>
      <c r="C75" s="258"/>
      <c r="D75" s="259" t="s">
        <v>546</v>
      </c>
      <c r="E75" s="260" t="s">
        <v>546</v>
      </c>
      <c r="F75" s="261" t="s">
        <v>546</v>
      </c>
      <c r="G75" s="261">
        <v>0</v>
      </c>
      <c r="H75" s="261" t="s">
        <v>546</v>
      </c>
      <c r="I75" s="262">
        <v>0</v>
      </c>
      <c r="J75" s="260" t="s">
        <v>546</v>
      </c>
      <c r="K75" s="263" t="s">
        <v>546</v>
      </c>
    </row>
    <row r="76" spans="1:11" s="113" customFormat="1" ht="13.5" customHeight="1" x14ac:dyDescent="0.15">
      <c r="A76" s="256">
        <v>92</v>
      </c>
      <c r="B76" s="257" t="s">
        <v>314</v>
      </c>
      <c r="C76" s="258"/>
      <c r="D76" s="259">
        <v>0.56843025797988633</v>
      </c>
      <c r="E76" s="552">
        <v>13</v>
      </c>
      <c r="F76" s="553">
        <v>6</v>
      </c>
      <c r="G76" s="553">
        <v>4</v>
      </c>
      <c r="H76" s="553">
        <v>15</v>
      </c>
      <c r="I76" s="554">
        <v>10</v>
      </c>
      <c r="J76" s="260">
        <v>3</v>
      </c>
      <c r="K76" s="263">
        <v>30</v>
      </c>
    </row>
    <row r="77" spans="1:11" s="86" customFormat="1" ht="13.5" customHeight="1" x14ac:dyDescent="0.2">
      <c r="A77" s="256">
        <v>93</v>
      </c>
      <c r="B77" s="257" t="s">
        <v>315</v>
      </c>
      <c r="C77" s="258"/>
      <c r="D77" s="259" t="s">
        <v>546</v>
      </c>
      <c r="E77" s="260" t="s">
        <v>546</v>
      </c>
      <c r="F77" s="261" t="s">
        <v>546</v>
      </c>
      <c r="G77" s="553">
        <v>3</v>
      </c>
      <c r="H77" s="261" t="s">
        <v>546</v>
      </c>
      <c r="I77" s="262" t="s">
        <v>546</v>
      </c>
      <c r="J77" s="260" t="s">
        <v>546</v>
      </c>
      <c r="K77" s="263" t="s">
        <v>546</v>
      </c>
    </row>
    <row r="78" spans="1:11" s="346" customFormat="1" ht="13.5" customHeight="1" x14ac:dyDescent="0.2">
      <c r="A78" s="256">
        <v>94</v>
      </c>
      <c r="B78" s="257" t="s">
        <v>316</v>
      </c>
      <c r="C78" s="258"/>
      <c r="D78" s="259">
        <v>0.17490161783996502</v>
      </c>
      <c r="E78" s="552">
        <v>4</v>
      </c>
      <c r="F78" s="553">
        <v>3</v>
      </c>
      <c r="G78" s="261" t="s">
        <v>546</v>
      </c>
      <c r="H78" s="553">
        <v>9</v>
      </c>
      <c r="I78" s="554">
        <v>6</v>
      </c>
      <c r="J78" s="260">
        <v>-2</v>
      </c>
      <c r="K78" s="263">
        <v>-33.333333333333336</v>
      </c>
    </row>
    <row r="79" spans="1:11" s="86" customFormat="1" ht="13.5" customHeight="1" x14ac:dyDescent="0.2">
      <c r="A79" s="270" t="s">
        <v>317</v>
      </c>
      <c r="B79" s="271" t="s">
        <v>318</v>
      </c>
      <c r="C79" s="272"/>
      <c r="D79" s="273" t="s">
        <v>546</v>
      </c>
      <c r="E79" s="274" t="s">
        <v>546</v>
      </c>
      <c r="F79" s="555">
        <v>4</v>
      </c>
      <c r="G79" s="275" t="s">
        <v>546</v>
      </c>
      <c r="H79" s="555">
        <v>6</v>
      </c>
      <c r="I79" s="276">
        <v>0</v>
      </c>
      <c r="J79" s="274" t="s">
        <v>546</v>
      </c>
      <c r="K79" s="551" t="s">
        <v>546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27220-3928-4BAE-A5A9-81DB190A82BB}">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3039</v>
      </c>
      <c r="E11" s="79">
        <v>3855</v>
      </c>
      <c r="F11" s="79">
        <v>2991</v>
      </c>
      <c r="G11" s="79">
        <v>3542</v>
      </c>
      <c r="H11" s="105">
        <v>3027</v>
      </c>
      <c r="I11" s="80">
        <v>12</v>
      </c>
      <c r="J11" s="81">
        <v>0.39643211100099107</v>
      </c>
    </row>
    <row r="12" spans="1:15" ht="24.95" customHeight="1" x14ac:dyDescent="0.2">
      <c r="A12" s="158" t="s">
        <v>124</v>
      </c>
      <c r="B12" s="159" t="s">
        <v>125</v>
      </c>
      <c r="C12" s="78">
        <v>17.012175057584731</v>
      </c>
      <c r="D12" s="80">
        <v>517</v>
      </c>
      <c r="E12" s="79">
        <v>653</v>
      </c>
      <c r="F12" s="79">
        <v>515</v>
      </c>
      <c r="G12" s="79">
        <v>365</v>
      </c>
      <c r="H12" s="105">
        <v>652</v>
      </c>
      <c r="I12" s="80">
        <v>-135</v>
      </c>
      <c r="J12" s="81">
        <v>-20.70552147239264</v>
      </c>
    </row>
    <row r="13" spans="1:15" ht="24.95" customHeight="1" x14ac:dyDescent="0.2">
      <c r="A13" s="158" t="s">
        <v>126</v>
      </c>
      <c r="B13" s="164" t="s">
        <v>208</v>
      </c>
      <c r="C13" s="78">
        <v>1.0200723922342876</v>
      </c>
      <c r="D13" s="80">
        <v>31</v>
      </c>
      <c r="E13" s="79">
        <v>26</v>
      </c>
      <c r="F13" s="79">
        <v>28</v>
      </c>
      <c r="G13" s="79">
        <v>28</v>
      </c>
      <c r="H13" s="105">
        <v>24</v>
      </c>
      <c r="I13" s="80">
        <v>7</v>
      </c>
      <c r="J13" s="81">
        <v>29.166666666666668</v>
      </c>
    </row>
    <row r="14" spans="1:15" s="180" customFormat="1" ht="24.95" customHeight="1" x14ac:dyDescent="0.2">
      <c r="A14" s="158" t="s">
        <v>209</v>
      </c>
      <c r="B14" s="164" t="s">
        <v>129</v>
      </c>
      <c r="C14" s="78">
        <v>11.549851924975322</v>
      </c>
      <c r="D14" s="80">
        <v>351</v>
      </c>
      <c r="E14" s="79">
        <v>421</v>
      </c>
      <c r="F14" s="79">
        <v>350</v>
      </c>
      <c r="G14" s="79">
        <v>270</v>
      </c>
      <c r="H14" s="105">
        <v>319</v>
      </c>
      <c r="I14" s="80">
        <v>32</v>
      </c>
      <c r="J14" s="81">
        <v>10.031347962382446</v>
      </c>
      <c r="K14" s="53"/>
      <c r="L14" s="53"/>
      <c r="M14" s="53"/>
      <c r="N14" s="53"/>
      <c r="O14" s="53"/>
    </row>
    <row r="15" spans="1:15" ht="24.95" customHeight="1" x14ac:dyDescent="0.2">
      <c r="A15" s="158" t="s">
        <v>210</v>
      </c>
      <c r="B15" s="164" t="s">
        <v>211</v>
      </c>
      <c r="C15" s="78">
        <v>8.9503126028298787</v>
      </c>
      <c r="D15" s="80">
        <v>272</v>
      </c>
      <c r="E15" s="79">
        <v>341</v>
      </c>
      <c r="F15" s="79">
        <v>268</v>
      </c>
      <c r="G15" s="79">
        <v>174</v>
      </c>
      <c r="H15" s="105">
        <v>254</v>
      </c>
      <c r="I15" s="80">
        <v>18</v>
      </c>
      <c r="J15" s="81">
        <v>7.0866141732283463</v>
      </c>
    </row>
    <row r="16" spans="1:15" s="180" customFormat="1" ht="24.95" customHeight="1" x14ac:dyDescent="0.2">
      <c r="A16" s="158" t="s">
        <v>212</v>
      </c>
      <c r="B16" s="164" t="s">
        <v>133</v>
      </c>
      <c r="C16" s="78">
        <v>1.7110891740704179</v>
      </c>
      <c r="D16" s="80">
        <v>52</v>
      </c>
      <c r="E16" s="79">
        <v>49</v>
      </c>
      <c r="F16" s="79">
        <v>50</v>
      </c>
      <c r="G16" s="79">
        <v>78</v>
      </c>
      <c r="H16" s="105">
        <v>53</v>
      </c>
      <c r="I16" s="80">
        <v>-1</v>
      </c>
      <c r="J16" s="81">
        <v>-1.8867924528301887</v>
      </c>
      <c r="K16" s="53"/>
      <c r="L16" s="53"/>
      <c r="M16" s="53"/>
      <c r="N16" s="53"/>
      <c r="O16" s="53"/>
    </row>
    <row r="17" spans="1:15" ht="24.95" customHeight="1" x14ac:dyDescent="0.2">
      <c r="A17" s="158" t="s">
        <v>134</v>
      </c>
      <c r="B17" s="164" t="s">
        <v>214</v>
      </c>
      <c r="C17" s="78">
        <v>0.88845014807502465</v>
      </c>
      <c r="D17" s="80">
        <v>27</v>
      </c>
      <c r="E17" s="79">
        <v>31</v>
      </c>
      <c r="F17" s="79">
        <v>32</v>
      </c>
      <c r="G17" s="79">
        <v>18</v>
      </c>
      <c r="H17" s="105">
        <v>12</v>
      </c>
      <c r="I17" s="80">
        <v>15</v>
      </c>
      <c r="J17" s="81">
        <v>125</v>
      </c>
    </row>
    <row r="18" spans="1:15" s="180" customFormat="1" ht="24.95" customHeight="1" x14ac:dyDescent="0.2">
      <c r="A18" s="167" t="s">
        <v>136</v>
      </c>
      <c r="B18" s="168" t="s">
        <v>137</v>
      </c>
      <c r="C18" s="78">
        <v>9.3451793353076678</v>
      </c>
      <c r="D18" s="80">
        <v>284</v>
      </c>
      <c r="E18" s="79">
        <v>357</v>
      </c>
      <c r="F18" s="79">
        <v>258</v>
      </c>
      <c r="G18" s="79">
        <v>325</v>
      </c>
      <c r="H18" s="105">
        <v>260</v>
      </c>
      <c r="I18" s="80">
        <v>24</v>
      </c>
      <c r="J18" s="81">
        <v>9.2307692307692299</v>
      </c>
      <c r="K18" s="53"/>
      <c r="L18" s="53"/>
      <c r="M18" s="53"/>
      <c r="N18" s="53"/>
      <c r="O18" s="53"/>
    </row>
    <row r="19" spans="1:15" ht="24.95" customHeight="1" x14ac:dyDescent="0.2">
      <c r="A19" s="158" t="s">
        <v>138</v>
      </c>
      <c r="B19" s="164" t="s">
        <v>139</v>
      </c>
      <c r="C19" s="78">
        <v>12.931885488647582</v>
      </c>
      <c r="D19" s="80">
        <v>393</v>
      </c>
      <c r="E19" s="79">
        <v>421</v>
      </c>
      <c r="F19" s="79">
        <v>428</v>
      </c>
      <c r="G19" s="79">
        <v>513</v>
      </c>
      <c r="H19" s="105">
        <v>392</v>
      </c>
      <c r="I19" s="80">
        <v>1</v>
      </c>
      <c r="J19" s="81">
        <v>0.25510204081632654</v>
      </c>
    </row>
    <row r="20" spans="1:15" s="180" customFormat="1" ht="24.95" customHeight="1" x14ac:dyDescent="0.2">
      <c r="A20" s="158" t="s">
        <v>140</v>
      </c>
      <c r="B20" s="164" t="s">
        <v>141</v>
      </c>
      <c r="C20" s="78">
        <v>3.8499506416584404</v>
      </c>
      <c r="D20" s="80">
        <v>117</v>
      </c>
      <c r="E20" s="79">
        <v>152</v>
      </c>
      <c r="F20" s="79">
        <v>133</v>
      </c>
      <c r="G20" s="79">
        <v>135</v>
      </c>
      <c r="H20" s="105">
        <v>128</v>
      </c>
      <c r="I20" s="80">
        <v>-11</v>
      </c>
      <c r="J20" s="81">
        <v>-8.59375</v>
      </c>
      <c r="K20" s="53"/>
      <c r="L20" s="53"/>
      <c r="M20" s="53"/>
      <c r="N20" s="53"/>
      <c r="O20" s="53"/>
    </row>
    <row r="21" spans="1:15" ht="24.95" customHeight="1" x14ac:dyDescent="0.2">
      <c r="A21" s="167" t="s">
        <v>142</v>
      </c>
      <c r="B21" s="168" t="s">
        <v>143</v>
      </c>
      <c r="C21" s="78">
        <v>3.9815728858177031</v>
      </c>
      <c r="D21" s="80">
        <v>121</v>
      </c>
      <c r="E21" s="79">
        <v>143</v>
      </c>
      <c r="F21" s="79">
        <v>138</v>
      </c>
      <c r="G21" s="79">
        <v>154</v>
      </c>
      <c r="H21" s="105">
        <v>145</v>
      </c>
      <c r="I21" s="80">
        <v>-24</v>
      </c>
      <c r="J21" s="81">
        <v>-16.551724137931036</v>
      </c>
    </row>
    <row r="22" spans="1:15" ht="24.95" customHeight="1" x14ac:dyDescent="0.2">
      <c r="A22" s="167" t="s">
        <v>144</v>
      </c>
      <c r="B22" s="164" t="s">
        <v>145</v>
      </c>
      <c r="C22" s="78">
        <v>0.49358341559723595</v>
      </c>
      <c r="D22" s="80">
        <v>15</v>
      </c>
      <c r="E22" s="79">
        <v>27</v>
      </c>
      <c r="F22" s="79">
        <v>34</v>
      </c>
      <c r="G22" s="79">
        <v>19</v>
      </c>
      <c r="H22" s="105">
        <v>12</v>
      </c>
      <c r="I22" s="80">
        <v>3</v>
      </c>
      <c r="J22" s="81">
        <v>25</v>
      </c>
    </row>
    <row r="23" spans="1:15" ht="24.95" customHeight="1" x14ac:dyDescent="0.2">
      <c r="A23" s="158" t="s">
        <v>146</v>
      </c>
      <c r="B23" s="164" t="s">
        <v>147</v>
      </c>
      <c r="C23" s="78">
        <v>0.88845014807502465</v>
      </c>
      <c r="D23" s="80">
        <v>27</v>
      </c>
      <c r="E23" s="79">
        <v>35</v>
      </c>
      <c r="F23" s="79">
        <v>31</v>
      </c>
      <c r="G23" s="79">
        <v>21</v>
      </c>
      <c r="H23" s="105">
        <v>24</v>
      </c>
      <c r="I23" s="80">
        <v>3</v>
      </c>
      <c r="J23" s="81">
        <v>12.5</v>
      </c>
    </row>
    <row r="24" spans="1:15" ht="24.95" customHeight="1" x14ac:dyDescent="0.2">
      <c r="A24" s="158" t="s">
        <v>148</v>
      </c>
      <c r="B24" s="164" t="s">
        <v>215</v>
      </c>
      <c r="C24" s="78">
        <v>5.9888121092464628</v>
      </c>
      <c r="D24" s="80">
        <v>182</v>
      </c>
      <c r="E24" s="79">
        <v>225</v>
      </c>
      <c r="F24" s="79">
        <v>189</v>
      </c>
      <c r="G24" s="79">
        <v>230</v>
      </c>
      <c r="H24" s="105">
        <v>148</v>
      </c>
      <c r="I24" s="80">
        <v>34</v>
      </c>
      <c r="J24" s="81">
        <v>22.972972972972972</v>
      </c>
    </row>
    <row r="25" spans="1:15" ht="24.95" customHeight="1" x14ac:dyDescent="0.2">
      <c r="A25" s="158" t="s">
        <v>150</v>
      </c>
      <c r="B25" s="171" t="s">
        <v>151</v>
      </c>
      <c r="C25" s="78">
        <v>12.931885488647582</v>
      </c>
      <c r="D25" s="80">
        <v>393</v>
      </c>
      <c r="E25" s="79">
        <v>351</v>
      </c>
      <c r="F25" s="79">
        <v>332</v>
      </c>
      <c r="G25" s="79">
        <v>415</v>
      </c>
      <c r="H25" s="105">
        <v>368</v>
      </c>
      <c r="I25" s="80">
        <v>25</v>
      </c>
      <c r="J25" s="81">
        <v>6.7934782608695654</v>
      </c>
    </row>
    <row r="26" spans="1:15" ht="24.95" customHeight="1" x14ac:dyDescent="0.2">
      <c r="A26" s="158" t="s">
        <v>217</v>
      </c>
      <c r="B26" s="171" t="s">
        <v>153</v>
      </c>
      <c r="C26" s="78">
        <v>12.273774267851266</v>
      </c>
      <c r="D26" s="80">
        <v>373</v>
      </c>
      <c r="E26" s="79">
        <v>290</v>
      </c>
      <c r="F26" s="79" t="s">
        <v>546</v>
      </c>
      <c r="G26" s="79" t="s">
        <v>546</v>
      </c>
      <c r="H26" s="105" t="s">
        <v>546</v>
      </c>
      <c r="I26" s="80" t="s">
        <v>546</v>
      </c>
      <c r="J26" s="81" t="s">
        <v>546</v>
      </c>
    </row>
    <row r="27" spans="1:15" ht="24.95" customHeight="1" x14ac:dyDescent="0.2">
      <c r="A27" s="167">
        <v>782.78300000000002</v>
      </c>
      <c r="B27" s="170" t="s">
        <v>154</v>
      </c>
      <c r="C27" s="78">
        <v>0.65811122079631457</v>
      </c>
      <c r="D27" s="80">
        <v>20</v>
      </c>
      <c r="E27" s="79">
        <v>61</v>
      </c>
      <c r="F27" s="79" t="s">
        <v>546</v>
      </c>
      <c r="G27" s="79" t="s">
        <v>546</v>
      </c>
      <c r="H27" s="105" t="s">
        <v>546</v>
      </c>
      <c r="I27" s="80" t="s">
        <v>546</v>
      </c>
      <c r="J27" s="81" t="s">
        <v>546</v>
      </c>
    </row>
    <row r="28" spans="1:15" ht="24.95" customHeight="1" x14ac:dyDescent="0.2">
      <c r="A28" s="158" t="s">
        <v>155</v>
      </c>
      <c r="B28" s="164" t="s">
        <v>156</v>
      </c>
      <c r="C28" s="78">
        <v>2.6653504442250742</v>
      </c>
      <c r="D28" s="80">
        <v>81</v>
      </c>
      <c r="E28" s="79">
        <v>111</v>
      </c>
      <c r="F28" s="79">
        <v>125</v>
      </c>
      <c r="G28" s="79">
        <v>110</v>
      </c>
      <c r="H28" s="105">
        <v>97</v>
      </c>
      <c r="I28" s="80">
        <v>-16</v>
      </c>
      <c r="J28" s="81">
        <v>-16.494845360824741</v>
      </c>
    </row>
    <row r="29" spans="1:15" ht="24.95" customHeight="1" x14ac:dyDescent="0.2">
      <c r="A29" s="158" t="s">
        <v>157</v>
      </c>
      <c r="B29" s="164" t="s">
        <v>158</v>
      </c>
      <c r="C29" s="78">
        <v>2.1717670286278383</v>
      </c>
      <c r="D29" s="80">
        <v>66</v>
      </c>
      <c r="E29" s="79">
        <v>232</v>
      </c>
      <c r="F29" s="79">
        <v>73</v>
      </c>
      <c r="G29" s="79">
        <v>166</v>
      </c>
      <c r="H29" s="105">
        <v>78</v>
      </c>
      <c r="I29" s="80">
        <v>-12</v>
      </c>
      <c r="J29" s="81">
        <v>-15.384615384615385</v>
      </c>
    </row>
    <row r="30" spans="1:15" ht="24.95" customHeight="1" x14ac:dyDescent="0.2">
      <c r="A30" s="158">
        <v>86</v>
      </c>
      <c r="B30" s="164" t="s">
        <v>159</v>
      </c>
      <c r="C30" s="78">
        <v>6.4494899638038827</v>
      </c>
      <c r="D30" s="80">
        <v>196</v>
      </c>
      <c r="E30" s="79">
        <v>478</v>
      </c>
      <c r="F30" s="79">
        <v>209</v>
      </c>
      <c r="G30" s="79">
        <v>600</v>
      </c>
      <c r="H30" s="105">
        <v>207</v>
      </c>
      <c r="I30" s="80">
        <v>-11</v>
      </c>
      <c r="J30" s="81">
        <v>-5.3140096618357484</v>
      </c>
    </row>
    <row r="31" spans="1:15" ht="24.95" customHeight="1" x14ac:dyDescent="0.2">
      <c r="A31" s="158">
        <v>87.88</v>
      </c>
      <c r="B31" s="171" t="s">
        <v>160</v>
      </c>
      <c r="C31" s="78">
        <v>6.5153010858835145</v>
      </c>
      <c r="D31" s="80">
        <v>198</v>
      </c>
      <c r="E31" s="79">
        <v>154</v>
      </c>
      <c r="F31" s="79">
        <v>99</v>
      </c>
      <c r="G31" s="79">
        <v>114</v>
      </c>
      <c r="H31" s="105">
        <v>107</v>
      </c>
      <c r="I31" s="80">
        <v>91</v>
      </c>
      <c r="J31" s="81">
        <v>85.046728971962622</v>
      </c>
    </row>
    <row r="32" spans="1:15" ht="24.95" customHeight="1" x14ac:dyDescent="0.2">
      <c r="A32" s="158" t="s">
        <v>161</v>
      </c>
      <c r="B32" s="164" t="s">
        <v>162</v>
      </c>
      <c r="C32" s="78">
        <v>2.2046725896676538</v>
      </c>
      <c r="D32" s="80">
        <v>67</v>
      </c>
      <c r="E32" s="79">
        <v>69</v>
      </c>
      <c r="F32" s="79">
        <v>49</v>
      </c>
      <c r="G32" s="79">
        <v>77</v>
      </c>
      <c r="H32" s="105">
        <v>66</v>
      </c>
      <c r="I32" s="80">
        <v>1</v>
      </c>
      <c r="J32" s="81">
        <v>1.5151515151515151</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17.012175057584731</v>
      </c>
      <c r="D35" s="80">
        <v>517</v>
      </c>
      <c r="E35" s="79">
        <v>653</v>
      </c>
      <c r="F35" s="79">
        <v>515</v>
      </c>
      <c r="G35" s="79">
        <v>365</v>
      </c>
      <c r="H35" s="105">
        <v>652</v>
      </c>
      <c r="I35" s="80">
        <v>-135</v>
      </c>
      <c r="J35" s="81">
        <v>-20.70552147239264</v>
      </c>
    </row>
    <row r="36" spans="1:10" ht="24.95" customHeight="1" x14ac:dyDescent="0.2">
      <c r="A36" s="239" t="s">
        <v>165</v>
      </c>
      <c r="B36" s="240" t="s">
        <v>166</v>
      </c>
      <c r="C36" s="78">
        <v>21.915103652517274</v>
      </c>
      <c r="D36" s="80">
        <v>666</v>
      </c>
      <c r="E36" s="79">
        <v>804</v>
      </c>
      <c r="F36" s="79">
        <v>636</v>
      </c>
      <c r="G36" s="79">
        <v>623</v>
      </c>
      <c r="H36" s="105">
        <v>603</v>
      </c>
      <c r="I36" s="80">
        <v>63</v>
      </c>
      <c r="J36" s="81">
        <v>10.447761194029852</v>
      </c>
    </row>
    <row r="37" spans="1:10" ht="24.95" customHeight="1" x14ac:dyDescent="0.2">
      <c r="A37" s="241" t="s">
        <v>167</v>
      </c>
      <c r="B37" s="242" t="s">
        <v>168</v>
      </c>
      <c r="C37" s="90">
        <v>61.072721289897991</v>
      </c>
      <c r="D37" s="108">
        <v>1856</v>
      </c>
      <c r="E37" s="109">
        <v>2398</v>
      </c>
      <c r="F37" s="109">
        <v>1840</v>
      </c>
      <c r="G37" s="109">
        <v>2554</v>
      </c>
      <c r="H37" s="110">
        <v>1772</v>
      </c>
      <c r="I37" s="108">
        <v>84</v>
      </c>
      <c r="J37" s="111">
        <v>4.7404063205417604</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CBD74-DAC9-487D-8AE8-51303DBBD069}">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3039</v>
      </c>
      <c r="F11" s="295">
        <v>3855</v>
      </c>
      <c r="G11" s="295">
        <v>2991</v>
      </c>
      <c r="H11" s="295">
        <v>3542</v>
      </c>
      <c r="I11" s="249">
        <v>3027</v>
      </c>
      <c r="J11" s="250">
        <v>12</v>
      </c>
      <c r="K11" s="251">
        <v>0.39643211100099107</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51.233958538993093</v>
      </c>
      <c r="E13" s="260">
        <v>1557</v>
      </c>
      <c r="F13" s="261">
        <v>1702</v>
      </c>
      <c r="G13" s="261">
        <v>1371</v>
      </c>
      <c r="H13" s="261">
        <v>1290</v>
      </c>
      <c r="I13" s="262">
        <v>1554</v>
      </c>
      <c r="J13" s="260">
        <v>3</v>
      </c>
      <c r="K13" s="263">
        <v>0.19305019305019305</v>
      </c>
    </row>
    <row r="14" spans="1:17" ht="15.95" customHeight="1" x14ac:dyDescent="0.2">
      <c r="A14" s="256" t="s">
        <v>224</v>
      </c>
      <c r="B14" s="257"/>
      <c r="C14" s="258"/>
      <c r="D14" s="259">
        <v>36.163211582757484</v>
      </c>
      <c r="E14" s="260">
        <v>1099</v>
      </c>
      <c r="F14" s="261">
        <v>1619</v>
      </c>
      <c r="G14" s="261">
        <v>1249</v>
      </c>
      <c r="H14" s="261">
        <v>1749</v>
      </c>
      <c r="I14" s="262">
        <v>1127</v>
      </c>
      <c r="J14" s="260">
        <v>-28</v>
      </c>
      <c r="K14" s="263">
        <v>-2.4844720496894408</v>
      </c>
    </row>
    <row r="15" spans="1:17" ht="15.95" customHeight="1" x14ac:dyDescent="0.2">
      <c r="A15" s="256" t="s">
        <v>225</v>
      </c>
      <c r="B15" s="257"/>
      <c r="C15" s="258"/>
      <c r="D15" s="259">
        <v>7.1405067456400131</v>
      </c>
      <c r="E15" s="260">
        <v>217</v>
      </c>
      <c r="F15" s="261">
        <v>234</v>
      </c>
      <c r="G15" s="261">
        <v>191</v>
      </c>
      <c r="H15" s="261">
        <v>253</v>
      </c>
      <c r="I15" s="262">
        <v>188</v>
      </c>
      <c r="J15" s="260">
        <v>29</v>
      </c>
      <c r="K15" s="263">
        <v>15.425531914893616</v>
      </c>
    </row>
    <row r="16" spans="1:17" ht="15.95" customHeight="1" x14ac:dyDescent="0.2">
      <c r="A16" s="256" t="s">
        <v>226</v>
      </c>
      <c r="B16" s="257"/>
      <c r="C16" s="258"/>
      <c r="D16" s="259">
        <v>5.462323132609411</v>
      </c>
      <c r="E16" s="260">
        <v>166</v>
      </c>
      <c r="F16" s="261">
        <v>298</v>
      </c>
      <c r="G16" s="261">
        <v>174</v>
      </c>
      <c r="H16" s="261">
        <v>247</v>
      </c>
      <c r="I16" s="262">
        <v>158</v>
      </c>
      <c r="J16" s="260">
        <v>8</v>
      </c>
      <c r="K16" s="263">
        <v>5.0632911392405067</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21.487331358999672</v>
      </c>
      <c r="E18" s="260">
        <v>653</v>
      </c>
      <c r="F18" s="261">
        <v>806</v>
      </c>
      <c r="G18" s="261">
        <v>608</v>
      </c>
      <c r="H18" s="261">
        <v>429</v>
      </c>
      <c r="I18" s="262">
        <v>787</v>
      </c>
      <c r="J18" s="260">
        <v>-134</v>
      </c>
      <c r="K18" s="263">
        <v>-17.026683608640408</v>
      </c>
    </row>
    <row r="19" spans="1:11" ht="13.5" customHeight="1" x14ac:dyDescent="0.2">
      <c r="A19" s="256" t="s">
        <v>235</v>
      </c>
      <c r="B19" s="257" t="s">
        <v>236</v>
      </c>
      <c r="C19" s="258"/>
      <c r="D19" s="259">
        <v>20.236920039486673</v>
      </c>
      <c r="E19" s="260">
        <v>615</v>
      </c>
      <c r="F19" s="261">
        <v>736</v>
      </c>
      <c r="G19" s="261">
        <v>582</v>
      </c>
      <c r="H19" s="261">
        <v>392</v>
      </c>
      <c r="I19" s="262">
        <v>748</v>
      </c>
      <c r="J19" s="260">
        <v>-133</v>
      </c>
      <c r="K19" s="263">
        <v>-17.780748663101605</v>
      </c>
    </row>
    <row r="20" spans="1:11" ht="13.5" customHeight="1" x14ac:dyDescent="0.2">
      <c r="A20" s="256">
        <v>12</v>
      </c>
      <c r="B20" s="257" t="s">
        <v>237</v>
      </c>
      <c r="C20" s="258"/>
      <c r="D20" s="259">
        <v>2.1388614675880224</v>
      </c>
      <c r="E20" s="552">
        <v>65</v>
      </c>
      <c r="F20" s="553">
        <v>41</v>
      </c>
      <c r="G20" s="553">
        <v>35</v>
      </c>
      <c r="H20" s="553">
        <v>32</v>
      </c>
      <c r="I20" s="554">
        <v>74</v>
      </c>
      <c r="J20" s="260">
        <v>-9</v>
      </c>
      <c r="K20" s="263">
        <v>-12.162162162162161</v>
      </c>
    </row>
    <row r="21" spans="1:11" ht="13.5" customHeight="1" x14ac:dyDescent="0.2">
      <c r="A21" s="256">
        <v>21</v>
      </c>
      <c r="B21" s="257" t="s">
        <v>238</v>
      </c>
      <c r="C21" s="258"/>
      <c r="D21" s="259">
        <v>0</v>
      </c>
      <c r="E21" s="260">
        <v>0</v>
      </c>
      <c r="F21" s="261" t="s">
        <v>546</v>
      </c>
      <c r="G21" s="553">
        <v>3</v>
      </c>
      <c r="H21" s="553">
        <v>3</v>
      </c>
      <c r="I21" s="262" t="s">
        <v>546</v>
      </c>
      <c r="J21" s="260" t="s">
        <v>546</v>
      </c>
      <c r="K21" s="263" t="s">
        <v>546</v>
      </c>
    </row>
    <row r="22" spans="1:11" ht="13.5" customHeight="1" x14ac:dyDescent="0.2">
      <c r="A22" s="256">
        <v>22</v>
      </c>
      <c r="B22" s="257" t="s">
        <v>239</v>
      </c>
      <c r="C22" s="258"/>
      <c r="D22" s="259">
        <v>1.0200723922342876</v>
      </c>
      <c r="E22" s="552">
        <v>31</v>
      </c>
      <c r="F22" s="553">
        <v>66</v>
      </c>
      <c r="G22" s="553">
        <v>24</v>
      </c>
      <c r="H22" s="553">
        <v>23</v>
      </c>
      <c r="I22" s="554">
        <v>28</v>
      </c>
      <c r="J22" s="260">
        <v>3</v>
      </c>
      <c r="K22" s="263">
        <v>10.714285714285714</v>
      </c>
    </row>
    <row r="23" spans="1:11" ht="13.5" customHeight="1" x14ac:dyDescent="0.2">
      <c r="A23" s="256">
        <v>23</v>
      </c>
      <c r="B23" s="257" t="s">
        <v>240</v>
      </c>
      <c r="C23" s="258"/>
      <c r="D23" s="259">
        <v>0.55939453767686742</v>
      </c>
      <c r="E23" s="552">
        <v>17</v>
      </c>
      <c r="F23" s="553">
        <v>33</v>
      </c>
      <c r="G23" s="553">
        <v>38</v>
      </c>
      <c r="H23" s="553">
        <v>12</v>
      </c>
      <c r="I23" s="554">
        <v>10</v>
      </c>
      <c r="J23" s="260">
        <v>7</v>
      </c>
      <c r="K23" s="263">
        <v>70</v>
      </c>
    </row>
    <row r="24" spans="1:11" ht="13.5" customHeight="1" x14ac:dyDescent="0.2">
      <c r="A24" s="256">
        <v>24</v>
      </c>
      <c r="B24" s="257" t="s">
        <v>241</v>
      </c>
      <c r="C24" s="258"/>
      <c r="D24" s="259">
        <v>1.9085225403093122</v>
      </c>
      <c r="E24" s="552">
        <v>58</v>
      </c>
      <c r="F24" s="553">
        <v>73</v>
      </c>
      <c r="G24" s="553">
        <v>74</v>
      </c>
      <c r="H24" s="261">
        <v>109</v>
      </c>
      <c r="I24" s="554">
        <v>71</v>
      </c>
      <c r="J24" s="260">
        <v>-13</v>
      </c>
      <c r="K24" s="263">
        <v>-18.309859154929576</v>
      </c>
    </row>
    <row r="25" spans="1:11" ht="13.5" customHeight="1" x14ac:dyDescent="0.2">
      <c r="A25" s="256">
        <v>25</v>
      </c>
      <c r="B25" s="257" t="s">
        <v>242</v>
      </c>
      <c r="C25" s="258"/>
      <c r="D25" s="259">
        <v>1.579466929911155</v>
      </c>
      <c r="E25" s="552">
        <v>48</v>
      </c>
      <c r="F25" s="553">
        <v>60</v>
      </c>
      <c r="G25" s="553">
        <v>74</v>
      </c>
      <c r="H25" s="553">
        <v>73</v>
      </c>
      <c r="I25" s="554">
        <v>40</v>
      </c>
      <c r="J25" s="260">
        <v>8</v>
      </c>
      <c r="K25" s="263">
        <v>20</v>
      </c>
    </row>
    <row r="26" spans="1:11" ht="13.5" customHeight="1" x14ac:dyDescent="0.2">
      <c r="A26" s="256">
        <v>26</v>
      </c>
      <c r="B26" s="257" t="s">
        <v>243</v>
      </c>
      <c r="C26" s="258"/>
      <c r="D26" s="259">
        <v>1.4807502467917077</v>
      </c>
      <c r="E26" s="552">
        <v>45</v>
      </c>
      <c r="F26" s="553">
        <v>72</v>
      </c>
      <c r="G26" s="553">
        <v>53</v>
      </c>
      <c r="H26" s="553">
        <v>91</v>
      </c>
      <c r="I26" s="554">
        <v>44</v>
      </c>
      <c r="J26" s="260">
        <v>1</v>
      </c>
      <c r="K26" s="263">
        <v>2.2727272727272729</v>
      </c>
    </row>
    <row r="27" spans="1:11" ht="13.5" customHeight="1" x14ac:dyDescent="0.2">
      <c r="A27" s="256">
        <v>27</v>
      </c>
      <c r="B27" s="257" t="s">
        <v>244</v>
      </c>
      <c r="C27" s="258"/>
      <c r="D27" s="259">
        <v>0.5923000987166831</v>
      </c>
      <c r="E27" s="552">
        <v>18</v>
      </c>
      <c r="F27" s="553">
        <v>13</v>
      </c>
      <c r="G27" s="553">
        <v>23</v>
      </c>
      <c r="H27" s="553">
        <v>16</v>
      </c>
      <c r="I27" s="554">
        <v>15</v>
      </c>
      <c r="J27" s="260">
        <v>3</v>
      </c>
      <c r="K27" s="263">
        <v>20</v>
      </c>
    </row>
    <row r="28" spans="1:11" ht="13.5" customHeight="1" x14ac:dyDescent="0.2">
      <c r="A28" s="256">
        <v>28</v>
      </c>
      <c r="B28" s="257" t="s">
        <v>245</v>
      </c>
      <c r="C28" s="258"/>
      <c r="D28" s="259">
        <v>0</v>
      </c>
      <c r="E28" s="260">
        <v>0</v>
      </c>
      <c r="F28" s="261" t="s">
        <v>546</v>
      </c>
      <c r="G28" s="261">
        <v>0</v>
      </c>
      <c r="H28" s="261">
        <v>0</v>
      </c>
      <c r="I28" s="262">
        <v>0</v>
      </c>
      <c r="J28" s="260">
        <v>0</v>
      </c>
      <c r="K28" s="263">
        <v>0</v>
      </c>
    </row>
    <row r="29" spans="1:11" ht="13.5" customHeight="1" x14ac:dyDescent="0.2">
      <c r="A29" s="256">
        <v>29</v>
      </c>
      <c r="B29" s="257" t="s">
        <v>246</v>
      </c>
      <c r="C29" s="258"/>
      <c r="D29" s="259">
        <v>3.2905561039815727</v>
      </c>
      <c r="E29" s="260">
        <v>100</v>
      </c>
      <c r="F29" s="261">
        <v>143</v>
      </c>
      <c r="G29" s="261">
        <v>129</v>
      </c>
      <c r="H29" s="261">
        <v>104</v>
      </c>
      <c r="I29" s="262">
        <v>111</v>
      </c>
      <c r="J29" s="260">
        <v>-11</v>
      </c>
      <c r="K29" s="263">
        <v>-9.9099099099099099</v>
      </c>
    </row>
    <row r="30" spans="1:11" ht="13.5" customHeight="1" x14ac:dyDescent="0.2">
      <c r="A30" s="256" t="s">
        <v>247</v>
      </c>
      <c r="B30" s="257" t="s">
        <v>248</v>
      </c>
      <c r="C30" s="258"/>
      <c r="D30" s="259">
        <v>1.2504113195129978</v>
      </c>
      <c r="E30" s="552">
        <v>38</v>
      </c>
      <c r="F30" s="553">
        <v>60</v>
      </c>
      <c r="G30" s="553">
        <v>54</v>
      </c>
      <c r="H30" s="261" t="s">
        <v>546</v>
      </c>
      <c r="I30" s="554">
        <v>49</v>
      </c>
      <c r="J30" s="260">
        <v>-11</v>
      </c>
      <c r="K30" s="263">
        <v>-22.448979591836736</v>
      </c>
    </row>
    <row r="31" spans="1:11" ht="13.5" customHeight="1" x14ac:dyDescent="0.2">
      <c r="A31" s="256" t="s">
        <v>249</v>
      </c>
      <c r="B31" s="257" t="s">
        <v>250</v>
      </c>
      <c r="C31" s="258"/>
      <c r="D31" s="259">
        <v>1.7439947351102336</v>
      </c>
      <c r="E31" s="552">
        <v>53</v>
      </c>
      <c r="F31" s="553">
        <v>78</v>
      </c>
      <c r="G31" s="553">
        <v>70</v>
      </c>
      <c r="H31" s="553">
        <v>62</v>
      </c>
      <c r="I31" s="554">
        <v>51</v>
      </c>
      <c r="J31" s="260">
        <v>2</v>
      </c>
      <c r="K31" s="263">
        <v>3.9215686274509802</v>
      </c>
    </row>
    <row r="32" spans="1:11" ht="13.5" customHeight="1" x14ac:dyDescent="0.2">
      <c r="A32" s="256">
        <v>31</v>
      </c>
      <c r="B32" s="257" t="s">
        <v>251</v>
      </c>
      <c r="C32" s="258"/>
      <c r="D32" s="259">
        <v>0.29615004935834155</v>
      </c>
      <c r="E32" s="552">
        <v>9</v>
      </c>
      <c r="F32" s="553">
        <v>20</v>
      </c>
      <c r="G32" s="553">
        <v>20</v>
      </c>
      <c r="H32" s="553">
        <v>19</v>
      </c>
      <c r="I32" s="554">
        <v>12</v>
      </c>
      <c r="J32" s="260">
        <v>-3</v>
      </c>
      <c r="K32" s="263">
        <v>-25</v>
      </c>
    </row>
    <row r="33" spans="1:11" ht="13.5" customHeight="1" x14ac:dyDescent="0.2">
      <c r="A33" s="256">
        <v>32</v>
      </c>
      <c r="B33" s="257" t="s">
        <v>252</v>
      </c>
      <c r="C33" s="258"/>
      <c r="D33" s="259">
        <v>6.6469233300427772</v>
      </c>
      <c r="E33" s="260">
        <v>202</v>
      </c>
      <c r="F33" s="261">
        <v>191</v>
      </c>
      <c r="G33" s="261">
        <v>175</v>
      </c>
      <c r="H33" s="261">
        <v>159</v>
      </c>
      <c r="I33" s="262">
        <v>173</v>
      </c>
      <c r="J33" s="260">
        <v>29</v>
      </c>
      <c r="K33" s="263">
        <v>16.76300578034682</v>
      </c>
    </row>
    <row r="34" spans="1:11" ht="13.5" customHeight="1" x14ac:dyDescent="0.2">
      <c r="A34" s="256">
        <v>33</v>
      </c>
      <c r="B34" s="257" t="s">
        <v>253</v>
      </c>
      <c r="C34" s="258"/>
      <c r="D34" s="259">
        <v>2.8627838104639682</v>
      </c>
      <c r="E34" s="552">
        <v>87</v>
      </c>
      <c r="F34" s="553">
        <v>65</v>
      </c>
      <c r="G34" s="553">
        <v>48</v>
      </c>
      <c r="H34" s="553">
        <v>64</v>
      </c>
      <c r="I34" s="554">
        <v>82</v>
      </c>
      <c r="J34" s="260">
        <v>5</v>
      </c>
      <c r="K34" s="263">
        <v>6.0975609756097562</v>
      </c>
    </row>
    <row r="35" spans="1:11" ht="13.5" customHeight="1" x14ac:dyDescent="0.2">
      <c r="A35" s="256">
        <v>34</v>
      </c>
      <c r="B35" s="257" t="s">
        <v>254</v>
      </c>
      <c r="C35" s="258"/>
      <c r="D35" s="259">
        <v>1.8098058571898652</v>
      </c>
      <c r="E35" s="552">
        <v>55</v>
      </c>
      <c r="F35" s="553">
        <v>51</v>
      </c>
      <c r="G35" s="553">
        <v>57</v>
      </c>
      <c r="H35" s="261">
        <v>105</v>
      </c>
      <c r="I35" s="554">
        <v>63</v>
      </c>
      <c r="J35" s="260">
        <v>-8</v>
      </c>
      <c r="K35" s="263">
        <v>-12.698412698412698</v>
      </c>
    </row>
    <row r="36" spans="1:11" ht="13.5" customHeight="1" x14ac:dyDescent="0.2">
      <c r="A36" s="256">
        <v>41</v>
      </c>
      <c r="B36" s="257" t="s">
        <v>255</v>
      </c>
      <c r="C36" s="258"/>
      <c r="D36" s="259">
        <v>0.16452780519907864</v>
      </c>
      <c r="E36" s="552">
        <v>5</v>
      </c>
      <c r="F36" s="553">
        <v>3</v>
      </c>
      <c r="G36" s="553">
        <v>7</v>
      </c>
      <c r="H36" s="553">
        <v>12</v>
      </c>
      <c r="I36" s="554">
        <v>7</v>
      </c>
      <c r="J36" s="260">
        <v>-2</v>
      </c>
      <c r="K36" s="263">
        <v>-28.571428571428573</v>
      </c>
    </row>
    <row r="37" spans="1:11" ht="13.5" customHeight="1" x14ac:dyDescent="0.2">
      <c r="A37" s="256">
        <v>42</v>
      </c>
      <c r="B37" s="257" t="s">
        <v>256</v>
      </c>
      <c r="C37" s="258"/>
      <c r="D37" s="259">
        <v>0.16452780519907864</v>
      </c>
      <c r="E37" s="552">
        <v>5</v>
      </c>
      <c r="F37" s="553">
        <v>10</v>
      </c>
      <c r="G37" s="553">
        <v>6</v>
      </c>
      <c r="H37" s="553">
        <v>8</v>
      </c>
      <c r="I37" s="554">
        <v>12</v>
      </c>
      <c r="J37" s="260">
        <v>-7</v>
      </c>
      <c r="K37" s="263">
        <v>-58.333333333333336</v>
      </c>
    </row>
    <row r="38" spans="1:11" ht="13.5" customHeight="1" x14ac:dyDescent="0.2">
      <c r="A38" s="256">
        <v>43</v>
      </c>
      <c r="B38" s="257" t="s">
        <v>257</v>
      </c>
      <c r="C38" s="258"/>
      <c r="D38" s="259">
        <v>0.49358341559723595</v>
      </c>
      <c r="E38" s="552">
        <v>15</v>
      </c>
      <c r="F38" s="553">
        <v>37</v>
      </c>
      <c r="G38" s="553">
        <v>18</v>
      </c>
      <c r="H38" s="553">
        <v>22</v>
      </c>
      <c r="I38" s="554">
        <v>11</v>
      </c>
      <c r="J38" s="260">
        <v>4</v>
      </c>
      <c r="K38" s="263">
        <v>36.363636363636367</v>
      </c>
    </row>
    <row r="39" spans="1:11" ht="13.5" customHeight="1" x14ac:dyDescent="0.2">
      <c r="A39" s="256">
        <v>51</v>
      </c>
      <c r="B39" s="257" t="s">
        <v>258</v>
      </c>
      <c r="C39" s="258"/>
      <c r="D39" s="259">
        <v>9.0161237249095105</v>
      </c>
      <c r="E39" s="260">
        <v>274</v>
      </c>
      <c r="F39" s="261">
        <v>313</v>
      </c>
      <c r="G39" s="261">
        <v>304</v>
      </c>
      <c r="H39" s="261">
        <v>306</v>
      </c>
      <c r="I39" s="262">
        <v>218</v>
      </c>
      <c r="J39" s="260">
        <v>56</v>
      </c>
      <c r="K39" s="263">
        <v>25.688073394495412</v>
      </c>
    </row>
    <row r="40" spans="1:11" ht="13.5" customHeight="1" x14ac:dyDescent="0.2">
      <c r="A40" s="256" t="s">
        <v>259</v>
      </c>
      <c r="B40" s="257" t="s">
        <v>260</v>
      </c>
      <c r="C40" s="258"/>
      <c r="D40" s="259">
        <v>8.7857847976308001</v>
      </c>
      <c r="E40" s="260">
        <v>267</v>
      </c>
      <c r="F40" s="261">
        <v>296</v>
      </c>
      <c r="G40" s="261">
        <v>287</v>
      </c>
      <c r="H40" s="261">
        <v>286</v>
      </c>
      <c r="I40" s="262">
        <v>213</v>
      </c>
      <c r="J40" s="260">
        <v>54</v>
      </c>
      <c r="K40" s="263">
        <v>25.35211267605634</v>
      </c>
    </row>
    <row r="41" spans="1:11" ht="13.5" customHeight="1" x14ac:dyDescent="0.2">
      <c r="A41" s="256"/>
      <c r="B41" s="257" t="s">
        <v>261</v>
      </c>
      <c r="C41" s="258"/>
      <c r="D41" s="259">
        <v>8.2263902599539325</v>
      </c>
      <c r="E41" s="260">
        <v>250</v>
      </c>
      <c r="F41" s="261">
        <v>272</v>
      </c>
      <c r="G41" s="261">
        <v>265</v>
      </c>
      <c r="H41" s="261">
        <v>244</v>
      </c>
      <c r="I41" s="262">
        <v>189</v>
      </c>
      <c r="J41" s="260">
        <v>61</v>
      </c>
      <c r="K41" s="263">
        <v>32.275132275132272</v>
      </c>
    </row>
    <row r="42" spans="1:11" ht="13.5" customHeight="1" x14ac:dyDescent="0.2">
      <c r="A42" s="256">
        <v>52</v>
      </c>
      <c r="B42" s="257" t="s">
        <v>262</v>
      </c>
      <c r="C42" s="258"/>
      <c r="D42" s="259">
        <v>3.784139519578809</v>
      </c>
      <c r="E42" s="260">
        <v>115</v>
      </c>
      <c r="F42" s="261">
        <v>135</v>
      </c>
      <c r="G42" s="261">
        <v>121</v>
      </c>
      <c r="H42" s="261">
        <v>109</v>
      </c>
      <c r="I42" s="262">
        <v>111</v>
      </c>
      <c r="J42" s="260">
        <v>4</v>
      </c>
      <c r="K42" s="263">
        <v>3.6036036036036037</v>
      </c>
    </row>
    <row r="43" spans="1:11" ht="13.5" customHeight="1" x14ac:dyDescent="0.2">
      <c r="A43" s="256" t="s">
        <v>263</v>
      </c>
      <c r="B43" s="257" t="s">
        <v>264</v>
      </c>
      <c r="C43" s="258"/>
      <c r="D43" s="259">
        <v>3.38927278710102</v>
      </c>
      <c r="E43" s="260">
        <v>103</v>
      </c>
      <c r="F43" s="261">
        <v>125</v>
      </c>
      <c r="G43" s="261">
        <v>115</v>
      </c>
      <c r="H43" s="553">
        <v>93</v>
      </c>
      <c r="I43" s="262">
        <v>103</v>
      </c>
      <c r="J43" s="260">
        <v>0</v>
      </c>
      <c r="K43" s="263">
        <v>0</v>
      </c>
    </row>
    <row r="44" spans="1:11" ht="13.5" customHeight="1" x14ac:dyDescent="0.2">
      <c r="A44" s="256">
        <v>53</v>
      </c>
      <c r="B44" s="257" t="s">
        <v>265</v>
      </c>
      <c r="C44" s="258"/>
      <c r="D44" s="259">
        <v>0.72392234287594603</v>
      </c>
      <c r="E44" s="552">
        <v>22</v>
      </c>
      <c r="F44" s="553">
        <v>42</v>
      </c>
      <c r="G44" s="553">
        <v>16</v>
      </c>
      <c r="H44" s="553">
        <v>22</v>
      </c>
      <c r="I44" s="554">
        <v>17</v>
      </c>
      <c r="J44" s="260">
        <v>5</v>
      </c>
      <c r="K44" s="263">
        <v>29.411764705882351</v>
      </c>
    </row>
    <row r="45" spans="1:11" ht="13.5" customHeight="1" x14ac:dyDescent="0.2">
      <c r="A45" s="256" t="s">
        <v>266</v>
      </c>
      <c r="B45" s="257" t="s">
        <v>267</v>
      </c>
      <c r="C45" s="258"/>
      <c r="D45" s="259">
        <v>0.72392234287594603</v>
      </c>
      <c r="E45" s="552">
        <v>22</v>
      </c>
      <c r="F45" s="553">
        <v>40</v>
      </c>
      <c r="G45" s="553">
        <v>15</v>
      </c>
      <c r="H45" s="553">
        <v>21</v>
      </c>
      <c r="I45" s="554">
        <v>16</v>
      </c>
      <c r="J45" s="260">
        <v>6</v>
      </c>
      <c r="K45" s="263">
        <v>37.5</v>
      </c>
    </row>
    <row r="46" spans="1:11" ht="13.5" customHeight="1" x14ac:dyDescent="0.2">
      <c r="A46" s="256">
        <v>54</v>
      </c>
      <c r="B46" s="257" t="s">
        <v>268</v>
      </c>
      <c r="C46" s="258"/>
      <c r="D46" s="259">
        <v>5.1332675222112538</v>
      </c>
      <c r="E46" s="260">
        <v>156</v>
      </c>
      <c r="F46" s="261">
        <v>127</v>
      </c>
      <c r="G46" s="261">
        <v>110</v>
      </c>
      <c r="H46" s="261">
        <v>149</v>
      </c>
      <c r="I46" s="554">
        <v>86</v>
      </c>
      <c r="J46" s="260">
        <v>70</v>
      </c>
      <c r="K46" s="263">
        <v>81.395348837209298</v>
      </c>
    </row>
    <row r="47" spans="1:11" ht="13.5" customHeight="1" x14ac:dyDescent="0.2">
      <c r="A47" s="256">
        <v>61</v>
      </c>
      <c r="B47" s="257" t="s">
        <v>269</v>
      </c>
      <c r="C47" s="258"/>
      <c r="D47" s="259">
        <v>1.1516946363935505</v>
      </c>
      <c r="E47" s="552">
        <v>35</v>
      </c>
      <c r="F47" s="553">
        <v>51</v>
      </c>
      <c r="G47" s="553">
        <v>36</v>
      </c>
      <c r="H47" s="553">
        <v>40</v>
      </c>
      <c r="I47" s="554">
        <v>33</v>
      </c>
      <c r="J47" s="260">
        <v>2</v>
      </c>
      <c r="K47" s="263">
        <v>6.0606060606060606</v>
      </c>
    </row>
    <row r="48" spans="1:11" ht="13.5" customHeight="1" x14ac:dyDescent="0.2">
      <c r="A48" s="256">
        <v>62</v>
      </c>
      <c r="B48" s="257" t="s">
        <v>270</v>
      </c>
      <c r="C48" s="258"/>
      <c r="D48" s="259">
        <v>7.6340901612372489</v>
      </c>
      <c r="E48" s="260">
        <v>232</v>
      </c>
      <c r="F48" s="261">
        <v>259</v>
      </c>
      <c r="G48" s="261">
        <v>241</v>
      </c>
      <c r="H48" s="261">
        <v>341</v>
      </c>
      <c r="I48" s="262">
        <v>266</v>
      </c>
      <c r="J48" s="260">
        <v>-34</v>
      </c>
      <c r="K48" s="263">
        <v>-12.781954887218046</v>
      </c>
    </row>
    <row r="49" spans="1:11" ht="13.5" customHeight="1" x14ac:dyDescent="0.2">
      <c r="A49" s="256">
        <v>63</v>
      </c>
      <c r="B49" s="257" t="s">
        <v>271</v>
      </c>
      <c r="C49" s="258"/>
      <c r="D49" s="259">
        <v>1.8098058571898652</v>
      </c>
      <c r="E49" s="552">
        <v>55</v>
      </c>
      <c r="F49" s="553">
        <v>57</v>
      </c>
      <c r="G49" s="553">
        <v>51</v>
      </c>
      <c r="H49" s="553">
        <v>67</v>
      </c>
      <c r="I49" s="554">
        <v>63</v>
      </c>
      <c r="J49" s="260">
        <v>-8</v>
      </c>
      <c r="K49" s="263">
        <v>-12.698412698412698</v>
      </c>
    </row>
    <row r="50" spans="1:11" ht="13.5" customHeight="1" x14ac:dyDescent="0.2">
      <c r="A50" s="256" t="s">
        <v>272</v>
      </c>
      <c r="B50" s="257" t="s">
        <v>273</v>
      </c>
      <c r="C50" s="258"/>
      <c r="D50" s="259">
        <v>0.23033892727871011</v>
      </c>
      <c r="E50" s="552">
        <v>7</v>
      </c>
      <c r="F50" s="261" t="s">
        <v>546</v>
      </c>
      <c r="G50" s="553">
        <v>5</v>
      </c>
      <c r="H50" s="553">
        <v>4</v>
      </c>
      <c r="I50" s="554">
        <v>3</v>
      </c>
      <c r="J50" s="260">
        <v>4</v>
      </c>
      <c r="K50" s="263">
        <v>133.33333333333334</v>
      </c>
    </row>
    <row r="51" spans="1:11" ht="13.5" customHeight="1" x14ac:dyDescent="0.2">
      <c r="A51" s="256" t="s">
        <v>274</v>
      </c>
      <c r="B51" s="257" t="s">
        <v>275</v>
      </c>
      <c r="C51" s="258"/>
      <c r="D51" s="259">
        <v>1.4478446857518921</v>
      </c>
      <c r="E51" s="552">
        <v>44</v>
      </c>
      <c r="F51" s="553">
        <v>54</v>
      </c>
      <c r="G51" s="553">
        <v>42</v>
      </c>
      <c r="H51" s="553">
        <v>54</v>
      </c>
      <c r="I51" s="554">
        <v>59</v>
      </c>
      <c r="J51" s="260">
        <v>-15</v>
      </c>
      <c r="K51" s="263">
        <v>-25.423728813559322</v>
      </c>
    </row>
    <row r="52" spans="1:11" ht="13.5" customHeight="1" x14ac:dyDescent="0.2">
      <c r="A52" s="256">
        <v>71</v>
      </c>
      <c r="B52" s="257" t="s">
        <v>276</v>
      </c>
      <c r="C52" s="258"/>
      <c r="D52" s="259">
        <v>6.0217176702862787</v>
      </c>
      <c r="E52" s="260">
        <v>183</v>
      </c>
      <c r="F52" s="261">
        <v>207</v>
      </c>
      <c r="G52" s="261">
        <v>200</v>
      </c>
      <c r="H52" s="261">
        <v>252</v>
      </c>
      <c r="I52" s="262">
        <v>182</v>
      </c>
      <c r="J52" s="260">
        <v>1</v>
      </c>
      <c r="K52" s="263">
        <v>0.5494505494505495</v>
      </c>
    </row>
    <row r="53" spans="1:11" ht="13.5" customHeight="1" x14ac:dyDescent="0.2">
      <c r="A53" s="256" t="s">
        <v>277</v>
      </c>
      <c r="B53" s="257" t="s">
        <v>278</v>
      </c>
      <c r="C53" s="258"/>
      <c r="D53" s="259">
        <v>1.0200723922342876</v>
      </c>
      <c r="E53" s="552">
        <v>31</v>
      </c>
      <c r="F53" s="553">
        <v>27</v>
      </c>
      <c r="G53" s="553">
        <v>32</v>
      </c>
      <c r="H53" s="553">
        <v>38</v>
      </c>
      <c r="I53" s="554">
        <v>32</v>
      </c>
      <c r="J53" s="260">
        <v>-1</v>
      </c>
      <c r="K53" s="263">
        <v>-3.125</v>
      </c>
    </row>
    <row r="54" spans="1:11" ht="13.5" customHeight="1" x14ac:dyDescent="0.2">
      <c r="A54" s="256" t="s">
        <v>279</v>
      </c>
      <c r="B54" s="257" t="s">
        <v>280</v>
      </c>
      <c r="C54" s="258"/>
      <c r="D54" s="259">
        <v>4.1790062520565971</v>
      </c>
      <c r="E54" s="260">
        <v>127</v>
      </c>
      <c r="F54" s="261">
        <v>148</v>
      </c>
      <c r="G54" s="261">
        <v>142</v>
      </c>
      <c r="H54" s="261">
        <v>177</v>
      </c>
      <c r="I54" s="262">
        <v>112</v>
      </c>
      <c r="J54" s="260">
        <v>15</v>
      </c>
      <c r="K54" s="263">
        <v>13.392857142857142</v>
      </c>
    </row>
    <row r="55" spans="1:11" ht="13.5" customHeight="1" x14ac:dyDescent="0.2">
      <c r="A55" s="256">
        <v>72</v>
      </c>
      <c r="B55" s="257" t="s">
        <v>281</v>
      </c>
      <c r="C55" s="258"/>
      <c r="D55" s="259">
        <v>0.92135570911484044</v>
      </c>
      <c r="E55" s="552">
        <v>28</v>
      </c>
      <c r="F55" s="553">
        <v>30</v>
      </c>
      <c r="G55" s="553">
        <v>33</v>
      </c>
      <c r="H55" s="553">
        <v>44</v>
      </c>
      <c r="I55" s="554">
        <v>27</v>
      </c>
      <c r="J55" s="260">
        <v>1</v>
      </c>
      <c r="K55" s="263">
        <v>3.7037037037037037</v>
      </c>
    </row>
    <row r="56" spans="1:11" ht="13.5" customHeight="1" x14ac:dyDescent="0.2">
      <c r="A56" s="256" t="s">
        <v>282</v>
      </c>
      <c r="B56" s="257" t="s">
        <v>283</v>
      </c>
      <c r="C56" s="258"/>
      <c r="D56" s="259">
        <v>0.42777229351760448</v>
      </c>
      <c r="E56" s="552">
        <v>13</v>
      </c>
      <c r="F56" s="553">
        <v>10</v>
      </c>
      <c r="G56" s="553">
        <v>15</v>
      </c>
      <c r="H56" s="553">
        <v>14</v>
      </c>
      <c r="I56" s="554">
        <v>11</v>
      </c>
      <c r="J56" s="260">
        <v>2</v>
      </c>
      <c r="K56" s="263">
        <v>18.181818181818183</v>
      </c>
    </row>
    <row r="57" spans="1:11" ht="13.5" customHeight="1" x14ac:dyDescent="0.2">
      <c r="A57" s="256" t="s">
        <v>284</v>
      </c>
      <c r="B57" s="257" t="s">
        <v>285</v>
      </c>
      <c r="C57" s="258"/>
      <c r="D57" s="259">
        <v>0.36196117143797302</v>
      </c>
      <c r="E57" s="552">
        <v>11</v>
      </c>
      <c r="F57" s="553">
        <v>10</v>
      </c>
      <c r="G57" s="553">
        <v>11</v>
      </c>
      <c r="H57" s="553">
        <v>18</v>
      </c>
      <c r="I57" s="554">
        <v>11</v>
      </c>
      <c r="J57" s="260">
        <v>0</v>
      </c>
      <c r="K57" s="263">
        <v>0</v>
      </c>
    </row>
    <row r="58" spans="1:11" ht="13.5" customHeight="1" x14ac:dyDescent="0.2">
      <c r="A58" s="256">
        <v>73</v>
      </c>
      <c r="B58" s="257" t="s">
        <v>286</v>
      </c>
      <c r="C58" s="258"/>
      <c r="D58" s="259">
        <v>0.95426127015465612</v>
      </c>
      <c r="E58" s="552">
        <v>29</v>
      </c>
      <c r="F58" s="553">
        <v>52</v>
      </c>
      <c r="G58" s="553">
        <v>44</v>
      </c>
      <c r="H58" s="553">
        <v>47</v>
      </c>
      <c r="I58" s="554">
        <v>34</v>
      </c>
      <c r="J58" s="260">
        <v>-5</v>
      </c>
      <c r="K58" s="263">
        <v>-14.705882352941176</v>
      </c>
    </row>
    <row r="59" spans="1:11" ht="13.5" customHeight="1" x14ac:dyDescent="0.2">
      <c r="A59" s="256" t="s">
        <v>287</v>
      </c>
      <c r="B59" s="257" t="s">
        <v>288</v>
      </c>
      <c r="C59" s="258"/>
      <c r="D59" s="259">
        <v>0.85554458703520897</v>
      </c>
      <c r="E59" s="552">
        <v>26</v>
      </c>
      <c r="F59" s="553">
        <v>38</v>
      </c>
      <c r="G59" s="553">
        <v>38</v>
      </c>
      <c r="H59" s="553">
        <v>44</v>
      </c>
      <c r="I59" s="554">
        <v>25</v>
      </c>
      <c r="J59" s="260">
        <v>1</v>
      </c>
      <c r="K59" s="263">
        <v>4</v>
      </c>
    </row>
    <row r="60" spans="1:11" ht="13.5" customHeight="1" x14ac:dyDescent="0.2">
      <c r="A60" s="256">
        <v>81</v>
      </c>
      <c r="B60" s="257" t="s">
        <v>289</v>
      </c>
      <c r="C60" s="258"/>
      <c r="D60" s="259">
        <v>6.4494899638038827</v>
      </c>
      <c r="E60" s="260">
        <v>196</v>
      </c>
      <c r="F60" s="261">
        <v>410</v>
      </c>
      <c r="G60" s="261">
        <v>201</v>
      </c>
      <c r="H60" s="261">
        <v>509</v>
      </c>
      <c r="I60" s="262">
        <v>196</v>
      </c>
      <c r="J60" s="260">
        <v>0</v>
      </c>
      <c r="K60" s="263">
        <v>0</v>
      </c>
    </row>
    <row r="61" spans="1:11" ht="13.5" customHeight="1" x14ac:dyDescent="0.2">
      <c r="A61" s="256" t="s">
        <v>290</v>
      </c>
      <c r="B61" s="257" t="s">
        <v>291</v>
      </c>
      <c r="C61" s="258"/>
      <c r="D61" s="259">
        <v>1.7110891740704179</v>
      </c>
      <c r="E61" s="552">
        <v>52</v>
      </c>
      <c r="F61" s="553">
        <v>80</v>
      </c>
      <c r="G61" s="553">
        <v>70</v>
      </c>
      <c r="H61" s="261">
        <v>124</v>
      </c>
      <c r="I61" s="554">
        <v>47</v>
      </c>
      <c r="J61" s="260">
        <v>5</v>
      </c>
      <c r="K61" s="263">
        <v>10.638297872340425</v>
      </c>
    </row>
    <row r="62" spans="1:11" ht="13.5" customHeight="1" x14ac:dyDescent="0.2">
      <c r="A62" s="256" t="s">
        <v>292</v>
      </c>
      <c r="B62" s="257" t="s">
        <v>363</v>
      </c>
      <c r="C62" s="258"/>
      <c r="D62" s="259">
        <v>1.4807502467917077</v>
      </c>
      <c r="E62" s="552">
        <v>45</v>
      </c>
      <c r="F62" s="261">
        <v>220</v>
      </c>
      <c r="G62" s="553">
        <v>67</v>
      </c>
      <c r="H62" s="261">
        <v>248</v>
      </c>
      <c r="I62" s="554">
        <v>57</v>
      </c>
      <c r="J62" s="260">
        <v>-12</v>
      </c>
      <c r="K62" s="263">
        <v>-21.05263157894737</v>
      </c>
    </row>
    <row r="63" spans="1:11" ht="13.5" customHeight="1" x14ac:dyDescent="0.2">
      <c r="A63" s="256" t="s">
        <v>294</v>
      </c>
      <c r="B63" s="257" t="s">
        <v>295</v>
      </c>
      <c r="C63" s="258"/>
      <c r="D63" s="259">
        <v>0.95426127015465612</v>
      </c>
      <c r="E63" s="552">
        <v>29</v>
      </c>
      <c r="F63" s="553">
        <v>71</v>
      </c>
      <c r="G63" s="553">
        <v>18</v>
      </c>
      <c r="H63" s="553">
        <v>77</v>
      </c>
      <c r="I63" s="554">
        <v>14</v>
      </c>
      <c r="J63" s="260">
        <v>15</v>
      </c>
      <c r="K63" s="263">
        <v>107.14285714285714</v>
      </c>
    </row>
    <row r="64" spans="1:11" ht="13.5" customHeight="1" x14ac:dyDescent="0.2">
      <c r="A64" s="256" t="s">
        <v>296</v>
      </c>
      <c r="B64" s="257" t="s">
        <v>297</v>
      </c>
      <c r="C64" s="258"/>
      <c r="D64" s="259">
        <v>1.7769002961500493</v>
      </c>
      <c r="E64" s="552">
        <v>54</v>
      </c>
      <c r="F64" s="553">
        <v>13</v>
      </c>
      <c r="G64" s="553">
        <v>23</v>
      </c>
      <c r="H64" s="553">
        <v>33</v>
      </c>
      <c r="I64" s="554">
        <v>66</v>
      </c>
      <c r="J64" s="260">
        <v>-12</v>
      </c>
      <c r="K64" s="263">
        <v>-18.181818181818183</v>
      </c>
    </row>
    <row r="65" spans="1:11" ht="13.5" customHeight="1" x14ac:dyDescent="0.2">
      <c r="A65" s="256">
        <v>82</v>
      </c>
      <c r="B65" s="257" t="s">
        <v>298</v>
      </c>
      <c r="C65" s="258"/>
      <c r="D65" s="259">
        <v>4.3435340572556767</v>
      </c>
      <c r="E65" s="260">
        <v>132</v>
      </c>
      <c r="F65" s="261">
        <v>124</v>
      </c>
      <c r="G65" s="553">
        <v>68</v>
      </c>
      <c r="H65" s="553">
        <v>97</v>
      </c>
      <c r="I65" s="554">
        <v>97</v>
      </c>
      <c r="J65" s="260">
        <v>35</v>
      </c>
      <c r="K65" s="263">
        <v>36.082474226804123</v>
      </c>
    </row>
    <row r="66" spans="1:11" ht="13.5" customHeight="1" x14ac:dyDescent="0.2">
      <c r="A66" s="256" t="s">
        <v>299</v>
      </c>
      <c r="B66" s="257" t="s">
        <v>550</v>
      </c>
      <c r="C66" s="258"/>
      <c r="D66" s="259">
        <v>3.4221783481408359</v>
      </c>
      <c r="E66" s="260">
        <v>104</v>
      </c>
      <c r="F66" s="553">
        <v>98</v>
      </c>
      <c r="G66" s="553">
        <v>48</v>
      </c>
      <c r="H66" s="553">
        <v>67</v>
      </c>
      <c r="I66" s="554">
        <v>76</v>
      </c>
      <c r="J66" s="260">
        <v>28</v>
      </c>
      <c r="K66" s="263">
        <v>36.842105263157897</v>
      </c>
    </row>
    <row r="67" spans="1:11" ht="13.5" customHeight="1" x14ac:dyDescent="0.2">
      <c r="A67" s="256" t="s">
        <v>300</v>
      </c>
      <c r="B67" s="257" t="s">
        <v>301</v>
      </c>
      <c r="C67" s="258"/>
      <c r="D67" s="259">
        <v>0.39486673247778875</v>
      </c>
      <c r="E67" s="552">
        <v>12</v>
      </c>
      <c r="F67" s="553">
        <v>17</v>
      </c>
      <c r="G67" s="553">
        <v>11</v>
      </c>
      <c r="H67" s="553">
        <v>20</v>
      </c>
      <c r="I67" s="554">
        <v>13</v>
      </c>
      <c r="J67" s="260">
        <v>-1</v>
      </c>
      <c r="K67" s="263">
        <v>-7.6923076923076925</v>
      </c>
    </row>
    <row r="68" spans="1:11" ht="13.5" customHeight="1" x14ac:dyDescent="0.2">
      <c r="A68" s="256">
        <v>83</v>
      </c>
      <c r="B68" s="257" t="s">
        <v>302</v>
      </c>
      <c r="C68" s="258"/>
      <c r="D68" s="259">
        <v>3.8170450806186245</v>
      </c>
      <c r="E68" s="260">
        <v>116</v>
      </c>
      <c r="F68" s="261">
        <v>236</v>
      </c>
      <c r="G68" s="261">
        <v>117</v>
      </c>
      <c r="H68" s="261">
        <v>215</v>
      </c>
      <c r="I68" s="262">
        <v>112</v>
      </c>
      <c r="J68" s="260">
        <v>4</v>
      </c>
      <c r="K68" s="263">
        <v>3.5714285714285716</v>
      </c>
    </row>
    <row r="69" spans="1:11" ht="13.5" customHeight="1" x14ac:dyDescent="0.2">
      <c r="A69" s="256" t="s">
        <v>303</v>
      </c>
      <c r="B69" s="257" t="s">
        <v>304</v>
      </c>
      <c r="C69" s="258"/>
      <c r="D69" s="259">
        <v>3.2905561039815727</v>
      </c>
      <c r="E69" s="260">
        <v>100</v>
      </c>
      <c r="F69" s="261">
        <v>210</v>
      </c>
      <c r="G69" s="553">
        <v>98</v>
      </c>
      <c r="H69" s="261">
        <v>184</v>
      </c>
      <c r="I69" s="554">
        <v>95</v>
      </c>
      <c r="J69" s="260">
        <v>5</v>
      </c>
      <c r="K69" s="263">
        <v>5.2631578947368425</v>
      </c>
    </row>
    <row r="70" spans="1:11" ht="13.5" customHeight="1" x14ac:dyDescent="0.2">
      <c r="A70" s="256"/>
      <c r="B70" s="257" t="s">
        <v>305</v>
      </c>
      <c r="C70" s="258"/>
      <c r="D70" s="259">
        <v>2.1059559065482065</v>
      </c>
      <c r="E70" s="552">
        <v>64</v>
      </c>
      <c r="F70" s="261">
        <v>169</v>
      </c>
      <c r="G70" s="553">
        <v>79</v>
      </c>
      <c r="H70" s="261">
        <v>144</v>
      </c>
      <c r="I70" s="554">
        <v>77</v>
      </c>
      <c r="J70" s="260">
        <v>-13</v>
      </c>
      <c r="K70" s="263">
        <v>-16.883116883116884</v>
      </c>
    </row>
    <row r="71" spans="1:11" ht="13.5" customHeight="1" x14ac:dyDescent="0.2">
      <c r="A71" s="256">
        <v>84</v>
      </c>
      <c r="B71" s="257" t="s">
        <v>306</v>
      </c>
      <c r="C71" s="258"/>
      <c r="D71" s="259">
        <v>1.2175057584731819</v>
      </c>
      <c r="E71" s="552">
        <v>37</v>
      </c>
      <c r="F71" s="261">
        <v>106</v>
      </c>
      <c r="G71" s="553">
        <v>33</v>
      </c>
      <c r="H71" s="553">
        <v>47</v>
      </c>
      <c r="I71" s="554">
        <v>25</v>
      </c>
      <c r="J71" s="260">
        <v>12</v>
      </c>
      <c r="K71" s="263">
        <v>48</v>
      </c>
    </row>
    <row r="72" spans="1:11" ht="13.5" customHeight="1" x14ac:dyDescent="0.2">
      <c r="A72" s="256" t="s">
        <v>307</v>
      </c>
      <c r="B72" s="257" t="s">
        <v>308</v>
      </c>
      <c r="C72" s="258"/>
      <c r="D72" s="259">
        <v>0.69101678183613036</v>
      </c>
      <c r="E72" s="552">
        <v>21</v>
      </c>
      <c r="F72" s="553">
        <v>82</v>
      </c>
      <c r="G72" s="553">
        <v>18</v>
      </c>
      <c r="H72" s="553">
        <v>33</v>
      </c>
      <c r="I72" s="554">
        <v>17</v>
      </c>
      <c r="J72" s="260">
        <v>4</v>
      </c>
      <c r="K72" s="263">
        <v>23.529411764705884</v>
      </c>
    </row>
    <row r="73" spans="1:11" ht="13.5" customHeight="1" x14ac:dyDescent="0.2">
      <c r="A73" s="256" t="s">
        <v>309</v>
      </c>
      <c r="B73" s="257" t="s">
        <v>310</v>
      </c>
      <c r="C73" s="258"/>
      <c r="D73" s="259">
        <v>0.36196117143797302</v>
      </c>
      <c r="E73" s="552">
        <v>11</v>
      </c>
      <c r="F73" s="553">
        <v>8</v>
      </c>
      <c r="G73" s="553">
        <v>7</v>
      </c>
      <c r="H73" s="553">
        <v>7</v>
      </c>
      <c r="I73" s="554">
        <v>3</v>
      </c>
      <c r="J73" s="260">
        <v>8</v>
      </c>
      <c r="K73" s="263" t="s">
        <v>547</v>
      </c>
    </row>
    <row r="74" spans="1:11" s="86" customFormat="1" ht="13.5" customHeight="1" x14ac:dyDescent="0.2">
      <c r="A74" s="256" t="s">
        <v>311</v>
      </c>
      <c r="B74" s="257" t="s">
        <v>312</v>
      </c>
      <c r="C74" s="258"/>
      <c r="D74" s="259" t="s">
        <v>546</v>
      </c>
      <c r="E74" s="260" t="s">
        <v>546</v>
      </c>
      <c r="F74" s="553">
        <v>5</v>
      </c>
      <c r="G74" s="261" t="s">
        <v>546</v>
      </c>
      <c r="H74" s="553">
        <v>3</v>
      </c>
      <c r="I74" s="262">
        <v>0</v>
      </c>
      <c r="J74" s="260" t="s">
        <v>546</v>
      </c>
      <c r="K74" s="263" t="s">
        <v>546</v>
      </c>
    </row>
    <row r="75" spans="1:11" s="113" customFormat="1" ht="13.5" customHeight="1" x14ac:dyDescent="0.15">
      <c r="A75" s="256">
        <v>91</v>
      </c>
      <c r="B75" s="257" t="s">
        <v>313</v>
      </c>
      <c r="C75" s="258"/>
      <c r="D75" s="259" t="s">
        <v>546</v>
      </c>
      <c r="E75" s="260" t="s">
        <v>546</v>
      </c>
      <c r="F75" s="553">
        <v>3</v>
      </c>
      <c r="G75" s="553">
        <v>4</v>
      </c>
      <c r="H75" s="261">
        <v>0</v>
      </c>
      <c r="I75" s="262">
        <v>0</v>
      </c>
      <c r="J75" s="260" t="s">
        <v>546</v>
      </c>
      <c r="K75" s="263" t="s">
        <v>546</v>
      </c>
    </row>
    <row r="76" spans="1:11" s="113" customFormat="1" ht="13.5" customHeight="1" x14ac:dyDescent="0.15">
      <c r="A76" s="256">
        <v>92</v>
      </c>
      <c r="B76" s="257" t="s">
        <v>314</v>
      </c>
      <c r="C76" s="258"/>
      <c r="D76" s="259">
        <v>0.23033892727871011</v>
      </c>
      <c r="E76" s="552">
        <v>7</v>
      </c>
      <c r="F76" s="553">
        <v>9</v>
      </c>
      <c r="G76" s="553">
        <v>7</v>
      </c>
      <c r="H76" s="553">
        <v>9</v>
      </c>
      <c r="I76" s="554">
        <v>8</v>
      </c>
      <c r="J76" s="260">
        <v>-1</v>
      </c>
      <c r="K76" s="263">
        <v>-12.5</v>
      </c>
    </row>
    <row r="77" spans="1:11" s="86" customFormat="1" ht="13.5" customHeight="1" x14ac:dyDescent="0.2">
      <c r="A77" s="256">
        <v>93</v>
      </c>
      <c r="B77" s="257" t="s">
        <v>315</v>
      </c>
      <c r="C77" s="258"/>
      <c r="D77" s="259" t="s">
        <v>546</v>
      </c>
      <c r="E77" s="260" t="s">
        <v>546</v>
      </c>
      <c r="F77" s="261" t="s">
        <v>546</v>
      </c>
      <c r="G77" s="553">
        <v>4</v>
      </c>
      <c r="H77" s="261" t="s">
        <v>546</v>
      </c>
      <c r="I77" s="262" t="s">
        <v>546</v>
      </c>
      <c r="J77" s="260" t="s">
        <v>546</v>
      </c>
      <c r="K77" s="263" t="s">
        <v>546</v>
      </c>
    </row>
    <row r="78" spans="1:11" s="346" customFormat="1" ht="13.5" customHeight="1" x14ac:dyDescent="0.2">
      <c r="A78" s="256">
        <v>94</v>
      </c>
      <c r="B78" s="257" t="s">
        <v>316</v>
      </c>
      <c r="C78" s="258"/>
      <c r="D78" s="259">
        <v>0.13162224415926291</v>
      </c>
      <c r="E78" s="552">
        <v>4</v>
      </c>
      <c r="F78" s="261" t="s">
        <v>546</v>
      </c>
      <c r="G78" s="553">
        <v>3</v>
      </c>
      <c r="H78" s="261" t="s">
        <v>546</v>
      </c>
      <c r="I78" s="554">
        <v>7</v>
      </c>
      <c r="J78" s="260">
        <v>-3</v>
      </c>
      <c r="K78" s="263">
        <v>-42.857142857142854</v>
      </c>
    </row>
    <row r="79" spans="1:11" s="86" customFormat="1" ht="13.5" customHeight="1" x14ac:dyDescent="0.2">
      <c r="A79" s="270" t="s">
        <v>317</v>
      </c>
      <c r="B79" s="271" t="s">
        <v>318</v>
      </c>
      <c r="C79" s="272"/>
      <c r="D79" s="273">
        <v>0</v>
      </c>
      <c r="E79" s="274">
        <v>0</v>
      </c>
      <c r="F79" s="555">
        <v>3</v>
      </c>
      <c r="G79" s="555">
        <v>6</v>
      </c>
      <c r="H79" s="555">
        <v>3</v>
      </c>
      <c r="I79" s="276">
        <v>0</v>
      </c>
      <c r="J79" s="274">
        <v>0</v>
      </c>
      <c r="K79" s="551">
        <v>0</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44144-017A-4954-BD71-4DCD56E84287}">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27099</v>
      </c>
      <c r="C10" s="79">
        <v>13351</v>
      </c>
      <c r="D10" s="79">
        <v>13748</v>
      </c>
      <c r="E10" s="79">
        <v>18200</v>
      </c>
      <c r="F10" s="79">
        <v>8899</v>
      </c>
      <c r="G10" s="79">
        <v>3155</v>
      </c>
      <c r="H10" s="79">
        <v>8556</v>
      </c>
      <c r="I10" s="80">
        <v>10253</v>
      </c>
      <c r="J10" s="79">
        <v>6691</v>
      </c>
      <c r="K10" s="79">
        <v>3562</v>
      </c>
      <c r="L10" s="405">
        <v>1795</v>
      </c>
      <c r="M10" s="406">
        <v>2375</v>
      </c>
    </row>
    <row r="11" spans="1:13" ht="15" customHeight="1" x14ac:dyDescent="0.2">
      <c r="A11" s="404" t="s">
        <v>389</v>
      </c>
      <c r="B11" s="80">
        <v>27481</v>
      </c>
      <c r="C11" s="79">
        <v>13654</v>
      </c>
      <c r="D11" s="79">
        <v>13827</v>
      </c>
      <c r="E11" s="79">
        <v>18466</v>
      </c>
      <c r="F11" s="79">
        <v>9015</v>
      </c>
      <c r="G11" s="79">
        <v>3082</v>
      </c>
      <c r="H11" s="79">
        <v>8736</v>
      </c>
      <c r="I11" s="80">
        <v>10261</v>
      </c>
      <c r="J11" s="79">
        <v>6738</v>
      </c>
      <c r="K11" s="79">
        <v>3523</v>
      </c>
      <c r="L11" s="405">
        <v>2849</v>
      </c>
      <c r="M11" s="406">
        <v>2521</v>
      </c>
    </row>
    <row r="12" spans="1:13" ht="11.1" customHeight="1" x14ac:dyDescent="0.2">
      <c r="A12" s="404" t="s">
        <v>390</v>
      </c>
      <c r="B12" s="80">
        <v>28065</v>
      </c>
      <c r="C12" s="79">
        <v>14127</v>
      </c>
      <c r="D12" s="79">
        <v>13938</v>
      </c>
      <c r="E12" s="79">
        <v>18808</v>
      </c>
      <c r="F12" s="79">
        <v>9257</v>
      </c>
      <c r="G12" s="79">
        <v>3047</v>
      </c>
      <c r="H12" s="79">
        <v>8944</v>
      </c>
      <c r="I12" s="80">
        <v>10436</v>
      </c>
      <c r="J12" s="79">
        <v>6850</v>
      </c>
      <c r="K12" s="79">
        <v>3586</v>
      </c>
      <c r="L12" s="405">
        <v>2827</v>
      </c>
      <c r="M12" s="406">
        <v>2209</v>
      </c>
    </row>
    <row r="13" spans="1:13" ht="11.1" customHeight="1" x14ac:dyDescent="0.2">
      <c r="A13" s="404" t="s">
        <v>391</v>
      </c>
      <c r="B13" s="80">
        <v>28636</v>
      </c>
      <c r="C13" s="79">
        <v>14372</v>
      </c>
      <c r="D13" s="79">
        <v>14264</v>
      </c>
      <c r="E13" s="79">
        <v>19248</v>
      </c>
      <c r="F13" s="79">
        <v>9388</v>
      </c>
      <c r="G13" s="79">
        <v>3344</v>
      </c>
      <c r="H13" s="79">
        <v>9027</v>
      </c>
      <c r="I13" s="80">
        <v>10421</v>
      </c>
      <c r="J13" s="79">
        <v>6740</v>
      </c>
      <c r="K13" s="79">
        <v>3681</v>
      </c>
      <c r="L13" s="405">
        <v>3590</v>
      </c>
      <c r="M13" s="406">
        <v>3103</v>
      </c>
    </row>
    <row r="14" spans="1:13" ht="11.1" customHeight="1" x14ac:dyDescent="0.2">
      <c r="A14" s="404" t="s">
        <v>392</v>
      </c>
      <c r="B14" s="80">
        <v>28231</v>
      </c>
      <c r="C14" s="79">
        <v>13946</v>
      </c>
      <c r="D14" s="79">
        <v>14285</v>
      </c>
      <c r="E14" s="79">
        <v>18853</v>
      </c>
      <c r="F14" s="79">
        <v>9378</v>
      </c>
      <c r="G14" s="79">
        <v>3171</v>
      </c>
      <c r="H14" s="79">
        <v>9039</v>
      </c>
      <c r="I14" s="80">
        <v>10275</v>
      </c>
      <c r="J14" s="79">
        <v>6651</v>
      </c>
      <c r="K14" s="79">
        <v>3624</v>
      </c>
      <c r="L14" s="405">
        <v>2043</v>
      </c>
      <c r="M14" s="406">
        <v>2514</v>
      </c>
    </row>
    <row r="15" spans="1:13" ht="15" customHeight="1" x14ac:dyDescent="0.2">
      <c r="A15" s="404" t="s">
        <v>393</v>
      </c>
      <c r="B15" s="80">
        <v>28754</v>
      </c>
      <c r="C15" s="79">
        <v>14383</v>
      </c>
      <c r="D15" s="79">
        <v>14371</v>
      </c>
      <c r="E15" s="79">
        <v>19240</v>
      </c>
      <c r="F15" s="79">
        <v>9514</v>
      </c>
      <c r="G15" s="79">
        <v>3178</v>
      </c>
      <c r="H15" s="79">
        <v>9262</v>
      </c>
      <c r="I15" s="80">
        <v>10248</v>
      </c>
      <c r="J15" s="79">
        <v>6654</v>
      </c>
      <c r="K15" s="79">
        <v>3594</v>
      </c>
      <c r="L15" s="405">
        <v>2983</v>
      </c>
      <c r="M15" s="406">
        <v>2437</v>
      </c>
    </row>
    <row r="16" spans="1:13" ht="11.1" customHeight="1" x14ac:dyDescent="0.2">
      <c r="A16" s="404" t="s">
        <v>390</v>
      </c>
      <c r="B16" s="80">
        <v>29125</v>
      </c>
      <c r="C16" s="79">
        <v>14733</v>
      </c>
      <c r="D16" s="79">
        <v>14392</v>
      </c>
      <c r="E16" s="79">
        <v>19501</v>
      </c>
      <c r="F16" s="79">
        <v>9624</v>
      </c>
      <c r="G16" s="79">
        <v>3101</v>
      </c>
      <c r="H16" s="79">
        <v>9473</v>
      </c>
      <c r="I16" s="80">
        <v>10560</v>
      </c>
      <c r="J16" s="79">
        <v>6849</v>
      </c>
      <c r="K16" s="79">
        <v>3711</v>
      </c>
      <c r="L16" s="405">
        <v>2860</v>
      </c>
      <c r="M16" s="406">
        <v>2463</v>
      </c>
    </row>
    <row r="17" spans="1:13" ht="11.1" customHeight="1" x14ac:dyDescent="0.2">
      <c r="A17" s="404" t="s">
        <v>391</v>
      </c>
      <c r="B17" s="80">
        <v>29785</v>
      </c>
      <c r="C17" s="79">
        <v>15038</v>
      </c>
      <c r="D17" s="79">
        <v>14747</v>
      </c>
      <c r="E17" s="79">
        <v>19881</v>
      </c>
      <c r="F17" s="79">
        <v>9904</v>
      </c>
      <c r="G17" s="79">
        <v>3422</v>
      </c>
      <c r="H17" s="79">
        <v>9648</v>
      </c>
      <c r="I17" s="80">
        <v>10624</v>
      </c>
      <c r="J17" s="79">
        <v>6781</v>
      </c>
      <c r="K17" s="79">
        <v>3843</v>
      </c>
      <c r="L17" s="405">
        <v>3471</v>
      </c>
      <c r="M17" s="406">
        <v>3044</v>
      </c>
    </row>
    <row r="18" spans="1:13" ht="11.1" customHeight="1" x14ac:dyDescent="0.2">
      <c r="A18" s="404" t="s">
        <v>392</v>
      </c>
      <c r="B18" s="80">
        <v>29329</v>
      </c>
      <c r="C18" s="79">
        <v>14620</v>
      </c>
      <c r="D18" s="79">
        <v>14709</v>
      </c>
      <c r="E18" s="79">
        <v>19462</v>
      </c>
      <c r="F18" s="79">
        <v>9867</v>
      </c>
      <c r="G18" s="79">
        <v>3285</v>
      </c>
      <c r="H18" s="79">
        <v>9656</v>
      </c>
      <c r="I18" s="80">
        <v>10673</v>
      </c>
      <c r="J18" s="79">
        <v>6816</v>
      </c>
      <c r="K18" s="79">
        <v>3857</v>
      </c>
      <c r="L18" s="405">
        <v>2285</v>
      </c>
      <c r="M18" s="406">
        <v>2791</v>
      </c>
    </row>
    <row r="19" spans="1:13" ht="15" customHeight="1" x14ac:dyDescent="0.2">
      <c r="A19" s="404" t="s">
        <v>394</v>
      </c>
      <c r="B19" s="80">
        <v>29571</v>
      </c>
      <c r="C19" s="79">
        <v>14929</v>
      </c>
      <c r="D19" s="79">
        <v>14642</v>
      </c>
      <c r="E19" s="79">
        <v>19619</v>
      </c>
      <c r="F19" s="79">
        <v>9952</v>
      </c>
      <c r="G19" s="79">
        <v>3250</v>
      </c>
      <c r="H19" s="79">
        <v>9687</v>
      </c>
      <c r="I19" s="80">
        <v>10555</v>
      </c>
      <c r="J19" s="79">
        <v>6679</v>
      </c>
      <c r="K19" s="79">
        <v>3876</v>
      </c>
      <c r="L19" s="405">
        <v>3309</v>
      </c>
      <c r="M19" s="406">
        <v>2946</v>
      </c>
    </row>
    <row r="20" spans="1:13" ht="11.1" customHeight="1" x14ac:dyDescent="0.2">
      <c r="A20" s="404" t="s">
        <v>390</v>
      </c>
      <c r="B20" s="80">
        <v>29918</v>
      </c>
      <c r="C20" s="79">
        <v>15285</v>
      </c>
      <c r="D20" s="79">
        <v>14633</v>
      </c>
      <c r="E20" s="79">
        <v>19850</v>
      </c>
      <c r="F20" s="79">
        <v>10068</v>
      </c>
      <c r="G20" s="79">
        <v>3220</v>
      </c>
      <c r="H20" s="79">
        <v>9808</v>
      </c>
      <c r="I20" s="80">
        <v>10835</v>
      </c>
      <c r="J20" s="79">
        <v>6877</v>
      </c>
      <c r="K20" s="79">
        <v>3958</v>
      </c>
      <c r="L20" s="405">
        <v>2976</v>
      </c>
      <c r="M20" s="406">
        <v>2663</v>
      </c>
    </row>
    <row r="21" spans="1:13" ht="11.1" customHeight="1" x14ac:dyDescent="0.2">
      <c r="A21" s="404" t="s">
        <v>391</v>
      </c>
      <c r="B21" s="80">
        <v>30056</v>
      </c>
      <c r="C21" s="79">
        <v>15425</v>
      </c>
      <c r="D21" s="79">
        <v>14631</v>
      </c>
      <c r="E21" s="79">
        <v>19981</v>
      </c>
      <c r="F21" s="79">
        <v>10075</v>
      </c>
      <c r="G21" s="79">
        <v>3473</v>
      </c>
      <c r="H21" s="79">
        <v>9686</v>
      </c>
      <c r="I21" s="80">
        <v>10708</v>
      </c>
      <c r="J21" s="79">
        <v>6666</v>
      </c>
      <c r="K21" s="79">
        <v>4042</v>
      </c>
      <c r="L21" s="405">
        <v>4007</v>
      </c>
      <c r="M21" s="406">
        <v>3609</v>
      </c>
    </row>
    <row r="22" spans="1:13" ht="11.1" customHeight="1" x14ac:dyDescent="0.2">
      <c r="A22" s="404" t="s">
        <v>392</v>
      </c>
      <c r="B22" s="80">
        <v>29525</v>
      </c>
      <c r="C22" s="79">
        <v>14967</v>
      </c>
      <c r="D22" s="79">
        <v>14558</v>
      </c>
      <c r="E22" s="79">
        <v>19497</v>
      </c>
      <c r="F22" s="79">
        <v>10028</v>
      </c>
      <c r="G22" s="79">
        <v>3349</v>
      </c>
      <c r="H22" s="79">
        <v>9615</v>
      </c>
      <c r="I22" s="80">
        <v>10742</v>
      </c>
      <c r="J22" s="79">
        <v>6682</v>
      </c>
      <c r="K22" s="79">
        <v>4060</v>
      </c>
      <c r="L22" s="405">
        <v>2446</v>
      </c>
      <c r="M22" s="406">
        <v>2993</v>
      </c>
    </row>
    <row r="23" spans="1:13" ht="15" customHeight="1" x14ac:dyDescent="0.2">
      <c r="A23" s="404" t="s">
        <v>395</v>
      </c>
      <c r="B23" s="80">
        <v>30058</v>
      </c>
      <c r="C23" s="79">
        <v>15498</v>
      </c>
      <c r="D23" s="79">
        <v>14560</v>
      </c>
      <c r="E23" s="79">
        <v>19878</v>
      </c>
      <c r="F23" s="79">
        <v>10180</v>
      </c>
      <c r="G23" s="79">
        <v>3408</v>
      </c>
      <c r="H23" s="79">
        <v>9741</v>
      </c>
      <c r="I23" s="80">
        <v>10654</v>
      </c>
      <c r="J23" s="79">
        <v>6634</v>
      </c>
      <c r="K23" s="79">
        <v>4020</v>
      </c>
      <c r="L23" s="405">
        <v>3349</v>
      </c>
      <c r="M23" s="406">
        <v>2829</v>
      </c>
    </row>
    <row r="24" spans="1:13" ht="11.1" customHeight="1" x14ac:dyDescent="0.2">
      <c r="A24" s="404" t="s">
        <v>390</v>
      </c>
      <c r="B24" s="80">
        <v>30091</v>
      </c>
      <c r="C24" s="79">
        <v>15657</v>
      </c>
      <c r="D24" s="79">
        <v>14434</v>
      </c>
      <c r="E24" s="79">
        <v>19853</v>
      </c>
      <c r="F24" s="79">
        <v>10238</v>
      </c>
      <c r="G24" s="79">
        <v>3329</v>
      </c>
      <c r="H24" s="79">
        <v>9823</v>
      </c>
      <c r="I24" s="80">
        <v>10723</v>
      </c>
      <c r="J24" s="79">
        <v>6590</v>
      </c>
      <c r="K24" s="79">
        <v>4133</v>
      </c>
      <c r="L24" s="405">
        <v>2902</v>
      </c>
      <c r="M24" s="406">
        <v>2815</v>
      </c>
    </row>
    <row r="25" spans="1:13" ht="11.1" customHeight="1" x14ac:dyDescent="0.2">
      <c r="A25" s="404" t="s">
        <v>391</v>
      </c>
      <c r="B25" s="80">
        <v>30605</v>
      </c>
      <c r="C25" s="79">
        <v>15842</v>
      </c>
      <c r="D25" s="79">
        <v>14763</v>
      </c>
      <c r="E25" s="79">
        <v>20222</v>
      </c>
      <c r="F25" s="79">
        <v>10383</v>
      </c>
      <c r="G25" s="79">
        <v>3640</v>
      </c>
      <c r="H25" s="79">
        <v>9912</v>
      </c>
      <c r="I25" s="80">
        <v>10843</v>
      </c>
      <c r="J25" s="79">
        <v>6578</v>
      </c>
      <c r="K25" s="79">
        <v>4265</v>
      </c>
      <c r="L25" s="405">
        <v>3613</v>
      </c>
      <c r="M25" s="406">
        <v>3317</v>
      </c>
    </row>
    <row r="26" spans="1:13" ht="11.1" customHeight="1" x14ac:dyDescent="0.2">
      <c r="A26" s="404" t="s">
        <v>392</v>
      </c>
      <c r="B26" s="80">
        <v>29978</v>
      </c>
      <c r="C26" s="79">
        <v>15216</v>
      </c>
      <c r="D26" s="79">
        <v>14762</v>
      </c>
      <c r="E26" s="79">
        <v>19523</v>
      </c>
      <c r="F26" s="79">
        <v>10455</v>
      </c>
      <c r="G26" s="79">
        <v>3448</v>
      </c>
      <c r="H26" s="79">
        <v>9895</v>
      </c>
      <c r="I26" s="80">
        <v>10761</v>
      </c>
      <c r="J26" s="79">
        <v>6409</v>
      </c>
      <c r="K26" s="79">
        <v>4352</v>
      </c>
      <c r="L26" s="405">
        <v>2299</v>
      </c>
      <c r="M26" s="406">
        <v>3009</v>
      </c>
    </row>
    <row r="27" spans="1:13" ht="15" customHeight="1" x14ac:dyDescent="0.2">
      <c r="A27" s="404" t="s">
        <v>396</v>
      </c>
      <c r="B27" s="80">
        <v>30303</v>
      </c>
      <c r="C27" s="79">
        <v>15547</v>
      </c>
      <c r="D27" s="79">
        <v>14756</v>
      </c>
      <c r="E27" s="79">
        <v>19773</v>
      </c>
      <c r="F27" s="79">
        <v>10530</v>
      </c>
      <c r="G27" s="79">
        <v>3366</v>
      </c>
      <c r="H27" s="79">
        <v>10020</v>
      </c>
      <c r="I27" s="80">
        <v>10356</v>
      </c>
      <c r="J27" s="79">
        <v>6182</v>
      </c>
      <c r="K27" s="79">
        <v>4174</v>
      </c>
      <c r="L27" s="405">
        <v>3230</v>
      </c>
      <c r="M27" s="406">
        <v>2940</v>
      </c>
    </row>
    <row r="28" spans="1:13" ht="11.1" customHeight="1" x14ac:dyDescent="0.2">
      <c r="A28" s="404" t="s">
        <v>390</v>
      </c>
      <c r="B28" s="80">
        <v>30130</v>
      </c>
      <c r="C28" s="79">
        <v>15567</v>
      </c>
      <c r="D28" s="79">
        <v>14563</v>
      </c>
      <c r="E28" s="79">
        <v>19694</v>
      </c>
      <c r="F28" s="79">
        <v>10436</v>
      </c>
      <c r="G28" s="79">
        <v>3266</v>
      </c>
      <c r="H28" s="79">
        <v>10047</v>
      </c>
      <c r="I28" s="80">
        <v>10059</v>
      </c>
      <c r="J28" s="79">
        <v>6050</v>
      </c>
      <c r="K28" s="79">
        <v>4009</v>
      </c>
      <c r="L28" s="405">
        <v>2089</v>
      </c>
      <c r="M28" s="406">
        <v>2299</v>
      </c>
    </row>
    <row r="29" spans="1:13" ht="11.1" customHeight="1" x14ac:dyDescent="0.2">
      <c r="A29" s="404" t="s">
        <v>391</v>
      </c>
      <c r="B29" s="80">
        <v>30503</v>
      </c>
      <c r="C29" s="79">
        <v>15623</v>
      </c>
      <c r="D29" s="79">
        <v>14880</v>
      </c>
      <c r="E29" s="79">
        <v>19946</v>
      </c>
      <c r="F29" s="79">
        <v>10557</v>
      </c>
      <c r="G29" s="79">
        <v>3527</v>
      </c>
      <c r="H29" s="79">
        <v>10082</v>
      </c>
      <c r="I29" s="80">
        <v>10228</v>
      </c>
      <c r="J29" s="79">
        <v>6064</v>
      </c>
      <c r="K29" s="79">
        <v>4164</v>
      </c>
      <c r="L29" s="405">
        <v>3661</v>
      </c>
      <c r="M29" s="406">
        <v>3332</v>
      </c>
    </row>
    <row r="30" spans="1:13" ht="11.1" customHeight="1" x14ac:dyDescent="0.2">
      <c r="A30" s="404" t="s">
        <v>392</v>
      </c>
      <c r="B30" s="80">
        <v>30433</v>
      </c>
      <c r="C30" s="79">
        <v>15474</v>
      </c>
      <c r="D30" s="79">
        <v>14959</v>
      </c>
      <c r="E30" s="79">
        <v>19546</v>
      </c>
      <c r="F30" s="79">
        <v>10887</v>
      </c>
      <c r="G30" s="79">
        <v>3532</v>
      </c>
      <c r="H30" s="79">
        <v>10098</v>
      </c>
      <c r="I30" s="80">
        <v>9964</v>
      </c>
      <c r="J30" s="79">
        <v>5881</v>
      </c>
      <c r="K30" s="79">
        <v>4083</v>
      </c>
      <c r="L30" s="405">
        <v>2148</v>
      </c>
      <c r="M30" s="406">
        <v>2628</v>
      </c>
    </row>
    <row r="31" spans="1:13" ht="15" customHeight="1" x14ac:dyDescent="0.2">
      <c r="A31" s="404" t="s">
        <v>397</v>
      </c>
      <c r="B31" s="80">
        <v>31369</v>
      </c>
      <c r="C31" s="79">
        <v>16200</v>
      </c>
      <c r="D31" s="79">
        <v>15169</v>
      </c>
      <c r="E31" s="79">
        <v>20429</v>
      </c>
      <c r="F31" s="79">
        <v>10940</v>
      </c>
      <c r="G31" s="79">
        <v>3568</v>
      </c>
      <c r="H31" s="79">
        <v>10289</v>
      </c>
      <c r="I31" s="80">
        <v>9907</v>
      </c>
      <c r="J31" s="79">
        <v>5829</v>
      </c>
      <c r="K31" s="79">
        <v>4078</v>
      </c>
      <c r="L31" s="405">
        <v>3807</v>
      </c>
      <c r="M31" s="406">
        <v>2894</v>
      </c>
    </row>
    <row r="32" spans="1:13" ht="11.1" customHeight="1" x14ac:dyDescent="0.2">
      <c r="A32" s="404" t="s">
        <v>390</v>
      </c>
      <c r="B32" s="80">
        <v>31983</v>
      </c>
      <c r="C32" s="79">
        <v>16674</v>
      </c>
      <c r="D32" s="79">
        <v>15309</v>
      </c>
      <c r="E32" s="79">
        <v>20844</v>
      </c>
      <c r="F32" s="79">
        <v>11139</v>
      </c>
      <c r="G32" s="79">
        <v>3597</v>
      </c>
      <c r="H32" s="79">
        <v>10521</v>
      </c>
      <c r="I32" s="80">
        <v>10290</v>
      </c>
      <c r="J32" s="79">
        <v>6039</v>
      </c>
      <c r="K32" s="79">
        <v>4251</v>
      </c>
      <c r="L32" s="405">
        <v>3123</v>
      </c>
      <c r="M32" s="406">
        <v>2589</v>
      </c>
    </row>
    <row r="33" spans="1:13" ht="11.1" customHeight="1" x14ac:dyDescent="0.2">
      <c r="A33" s="404" t="s">
        <v>391</v>
      </c>
      <c r="B33" s="80">
        <v>32378</v>
      </c>
      <c r="C33" s="79">
        <v>16807</v>
      </c>
      <c r="D33" s="79">
        <v>15571</v>
      </c>
      <c r="E33" s="79">
        <v>21103</v>
      </c>
      <c r="F33" s="79">
        <v>11275</v>
      </c>
      <c r="G33" s="79">
        <v>3832</v>
      </c>
      <c r="H33" s="79">
        <v>10573</v>
      </c>
      <c r="I33" s="80">
        <v>10237</v>
      </c>
      <c r="J33" s="79">
        <v>5888</v>
      </c>
      <c r="K33" s="79">
        <v>4349</v>
      </c>
      <c r="L33" s="405">
        <v>3799</v>
      </c>
      <c r="M33" s="406">
        <v>3584</v>
      </c>
    </row>
    <row r="34" spans="1:13" ht="11.1" customHeight="1" x14ac:dyDescent="0.2">
      <c r="A34" s="404" t="s">
        <v>392</v>
      </c>
      <c r="B34" s="80">
        <v>31683</v>
      </c>
      <c r="C34" s="79">
        <v>16174</v>
      </c>
      <c r="D34" s="79">
        <v>15509</v>
      </c>
      <c r="E34" s="79">
        <v>20410</v>
      </c>
      <c r="F34" s="79">
        <v>11273</v>
      </c>
      <c r="G34" s="79">
        <v>3679</v>
      </c>
      <c r="H34" s="79">
        <v>10424</v>
      </c>
      <c r="I34" s="80">
        <v>10050</v>
      </c>
      <c r="J34" s="79">
        <v>5765</v>
      </c>
      <c r="K34" s="79">
        <v>4285</v>
      </c>
      <c r="L34" s="405">
        <v>2539</v>
      </c>
      <c r="M34" s="406">
        <v>3245</v>
      </c>
    </row>
    <row r="35" spans="1:13" ht="15" customHeight="1" x14ac:dyDescent="0.2">
      <c r="A35" s="404" t="s">
        <v>398</v>
      </c>
      <c r="B35" s="80">
        <v>32330</v>
      </c>
      <c r="C35" s="79">
        <v>16756</v>
      </c>
      <c r="D35" s="79">
        <v>15574</v>
      </c>
      <c r="E35" s="79">
        <v>20772</v>
      </c>
      <c r="F35" s="79">
        <v>11558</v>
      </c>
      <c r="G35" s="79">
        <v>3650</v>
      </c>
      <c r="H35" s="79">
        <v>10606</v>
      </c>
      <c r="I35" s="80">
        <v>9836</v>
      </c>
      <c r="J35" s="79">
        <v>5628</v>
      </c>
      <c r="K35" s="79">
        <v>4208</v>
      </c>
      <c r="L35" s="405">
        <v>3584</v>
      </c>
      <c r="M35" s="406">
        <v>3012</v>
      </c>
    </row>
    <row r="36" spans="1:13" ht="11.1" customHeight="1" x14ac:dyDescent="0.2">
      <c r="A36" s="404" t="s">
        <v>390</v>
      </c>
      <c r="B36" s="80">
        <v>32902</v>
      </c>
      <c r="C36" s="79">
        <v>17084</v>
      </c>
      <c r="D36" s="79">
        <v>15818</v>
      </c>
      <c r="E36" s="79">
        <v>21107</v>
      </c>
      <c r="F36" s="79">
        <v>11795</v>
      </c>
      <c r="G36" s="79">
        <v>3661</v>
      </c>
      <c r="H36" s="79">
        <v>10822</v>
      </c>
      <c r="I36" s="80">
        <v>10155</v>
      </c>
      <c r="J36" s="79">
        <v>5789</v>
      </c>
      <c r="K36" s="79">
        <v>4366</v>
      </c>
      <c r="L36" s="405">
        <v>3571</v>
      </c>
      <c r="M36" s="406">
        <v>3045</v>
      </c>
    </row>
    <row r="37" spans="1:13" ht="11.1" customHeight="1" x14ac:dyDescent="0.2">
      <c r="A37" s="404" t="s">
        <v>391</v>
      </c>
      <c r="B37" s="80">
        <v>33024</v>
      </c>
      <c r="C37" s="79">
        <v>17104</v>
      </c>
      <c r="D37" s="79">
        <v>15920</v>
      </c>
      <c r="E37" s="79">
        <v>21190</v>
      </c>
      <c r="F37" s="79">
        <v>11834</v>
      </c>
      <c r="G37" s="79">
        <v>3873</v>
      </c>
      <c r="H37" s="79">
        <v>10759</v>
      </c>
      <c r="I37" s="80">
        <v>10326</v>
      </c>
      <c r="J37" s="79">
        <v>5831</v>
      </c>
      <c r="K37" s="79">
        <v>4495</v>
      </c>
      <c r="L37" s="405">
        <v>4050</v>
      </c>
      <c r="M37" s="406">
        <v>4020</v>
      </c>
    </row>
    <row r="38" spans="1:13" ht="11.1" customHeight="1" x14ac:dyDescent="0.2">
      <c r="A38" s="407" t="s">
        <v>392</v>
      </c>
      <c r="B38" s="80">
        <v>32338</v>
      </c>
      <c r="C38" s="79">
        <v>16437</v>
      </c>
      <c r="D38" s="79">
        <v>15901</v>
      </c>
      <c r="E38" s="79">
        <v>20526</v>
      </c>
      <c r="F38" s="79">
        <v>11812</v>
      </c>
      <c r="G38" s="79">
        <v>3740</v>
      </c>
      <c r="H38" s="79">
        <v>10591</v>
      </c>
      <c r="I38" s="80">
        <v>10395</v>
      </c>
      <c r="J38" s="79">
        <v>5854</v>
      </c>
      <c r="K38" s="79">
        <v>4541</v>
      </c>
      <c r="L38" s="405">
        <v>2677</v>
      </c>
      <c r="M38" s="406">
        <v>3287</v>
      </c>
    </row>
    <row r="39" spans="1:13" ht="15" customHeight="1" x14ac:dyDescent="0.2">
      <c r="A39" s="404" t="s">
        <v>399</v>
      </c>
      <c r="B39" s="80">
        <v>32867</v>
      </c>
      <c r="C39" s="79">
        <v>16860</v>
      </c>
      <c r="D39" s="79">
        <v>16007</v>
      </c>
      <c r="E39" s="79">
        <v>20904</v>
      </c>
      <c r="F39" s="79">
        <v>11963</v>
      </c>
      <c r="G39" s="79">
        <v>3692</v>
      </c>
      <c r="H39" s="79">
        <v>10746</v>
      </c>
      <c r="I39" s="80">
        <v>10528</v>
      </c>
      <c r="J39" s="79">
        <v>5957</v>
      </c>
      <c r="K39" s="79">
        <v>4571</v>
      </c>
      <c r="L39" s="405">
        <v>3577</v>
      </c>
      <c r="M39" s="406">
        <v>3061</v>
      </c>
    </row>
    <row r="40" spans="1:13" ht="11.1" customHeight="1" x14ac:dyDescent="0.2">
      <c r="A40" s="407" t="s">
        <v>390</v>
      </c>
      <c r="B40" s="80">
        <v>33294</v>
      </c>
      <c r="C40" s="79">
        <v>17221</v>
      </c>
      <c r="D40" s="79">
        <v>16073</v>
      </c>
      <c r="E40" s="79">
        <v>21239</v>
      </c>
      <c r="F40" s="79">
        <v>12055</v>
      </c>
      <c r="G40" s="79">
        <v>3720</v>
      </c>
      <c r="H40" s="79">
        <v>10862</v>
      </c>
      <c r="I40" s="80">
        <v>10787</v>
      </c>
      <c r="J40" s="79">
        <v>6095</v>
      </c>
      <c r="K40" s="79">
        <v>4692</v>
      </c>
      <c r="L40" s="405">
        <v>3165</v>
      </c>
      <c r="M40" s="406">
        <v>2858</v>
      </c>
    </row>
    <row r="41" spans="1:13" ht="11.1" customHeight="1" x14ac:dyDescent="0.2">
      <c r="A41" s="404" t="s">
        <v>391</v>
      </c>
      <c r="B41" s="80">
        <v>33340</v>
      </c>
      <c r="C41" s="79">
        <v>17185</v>
      </c>
      <c r="D41" s="79">
        <v>16155</v>
      </c>
      <c r="E41" s="79">
        <v>21402</v>
      </c>
      <c r="F41" s="79">
        <v>11938</v>
      </c>
      <c r="G41" s="79">
        <v>3901</v>
      </c>
      <c r="H41" s="79">
        <v>10801</v>
      </c>
      <c r="I41" s="80">
        <v>10747</v>
      </c>
      <c r="J41" s="79">
        <v>5960</v>
      </c>
      <c r="K41" s="79">
        <v>4787</v>
      </c>
      <c r="L41" s="405">
        <v>3893</v>
      </c>
      <c r="M41" s="406">
        <v>3861</v>
      </c>
    </row>
    <row r="42" spans="1:13" ht="11.1" customHeight="1" x14ac:dyDescent="0.2">
      <c r="A42" s="404" t="s">
        <v>392</v>
      </c>
      <c r="B42" s="80">
        <v>32739</v>
      </c>
      <c r="C42" s="79">
        <v>16680</v>
      </c>
      <c r="D42" s="79">
        <v>16059</v>
      </c>
      <c r="E42" s="79">
        <v>20856</v>
      </c>
      <c r="F42" s="79">
        <v>11883</v>
      </c>
      <c r="G42" s="79">
        <v>3719</v>
      </c>
      <c r="H42" s="79">
        <v>10700</v>
      </c>
      <c r="I42" s="80">
        <v>10629</v>
      </c>
      <c r="J42" s="79">
        <v>5898</v>
      </c>
      <c r="K42" s="79">
        <v>4731</v>
      </c>
      <c r="L42" s="405">
        <v>2915</v>
      </c>
      <c r="M42" s="406">
        <v>3594</v>
      </c>
    </row>
    <row r="43" spans="1:13" ht="15" customHeight="1" x14ac:dyDescent="0.2">
      <c r="A43" s="404" t="s">
        <v>400</v>
      </c>
      <c r="B43" s="80">
        <v>32534</v>
      </c>
      <c r="C43" s="79">
        <v>16656</v>
      </c>
      <c r="D43" s="79">
        <v>15878</v>
      </c>
      <c r="E43" s="79">
        <v>20600</v>
      </c>
      <c r="F43" s="79">
        <v>11934</v>
      </c>
      <c r="G43" s="79">
        <v>3628</v>
      </c>
      <c r="H43" s="79">
        <v>10560</v>
      </c>
      <c r="I43" s="80">
        <v>10491</v>
      </c>
      <c r="J43" s="79">
        <v>5853</v>
      </c>
      <c r="K43" s="79">
        <v>4638</v>
      </c>
      <c r="L43" s="405">
        <v>3446</v>
      </c>
      <c r="M43" s="406">
        <v>3315</v>
      </c>
    </row>
    <row r="44" spans="1:13" ht="11.1" customHeight="1" x14ac:dyDescent="0.2">
      <c r="A44" s="404" t="s">
        <v>390</v>
      </c>
      <c r="B44" s="80">
        <v>33222</v>
      </c>
      <c r="C44" s="79">
        <v>17195</v>
      </c>
      <c r="D44" s="79">
        <v>16027</v>
      </c>
      <c r="E44" s="79">
        <v>21011</v>
      </c>
      <c r="F44" s="79">
        <v>12211</v>
      </c>
      <c r="G44" s="79">
        <v>3640</v>
      </c>
      <c r="H44" s="79">
        <v>10763</v>
      </c>
      <c r="I44" s="80">
        <v>10704</v>
      </c>
      <c r="J44" s="79">
        <v>5977</v>
      </c>
      <c r="K44" s="79">
        <v>4727</v>
      </c>
      <c r="L44" s="405">
        <v>3045</v>
      </c>
      <c r="M44" s="406">
        <v>2601</v>
      </c>
    </row>
    <row r="45" spans="1:13" ht="11.1" customHeight="1" x14ac:dyDescent="0.2">
      <c r="A45" s="404" t="s">
        <v>391</v>
      </c>
      <c r="B45" s="80">
        <v>33201</v>
      </c>
      <c r="C45" s="79">
        <v>17140</v>
      </c>
      <c r="D45" s="79">
        <v>16061</v>
      </c>
      <c r="E45" s="79">
        <v>21168</v>
      </c>
      <c r="F45" s="79">
        <v>12033</v>
      </c>
      <c r="G45" s="79">
        <v>3859</v>
      </c>
      <c r="H45" s="79">
        <v>10643</v>
      </c>
      <c r="I45" s="80">
        <v>10745</v>
      </c>
      <c r="J45" s="79">
        <v>5891</v>
      </c>
      <c r="K45" s="79">
        <v>4854</v>
      </c>
      <c r="L45" s="405">
        <v>3498</v>
      </c>
      <c r="M45" s="406">
        <v>3382</v>
      </c>
    </row>
    <row r="46" spans="1:13" ht="11.1" customHeight="1" x14ac:dyDescent="0.2">
      <c r="A46" s="404" t="s">
        <v>392</v>
      </c>
      <c r="B46" s="80">
        <v>32788</v>
      </c>
      <c r="C46" s="79">
        <v>16694</v>
      </c>
      <c r="D46" s="79">
        <v>16094</v>
      </c>
      <c r="E46" s="79">
        <v>20743</v>
      </c>
      <c r="F46" s="79">
        <v>12045</v>
      </c>
      <c r="G46" s="79">
        <v>3741</v>
      </c>
      <c r="H46" s="79">
        <v>10561</v>
      </c>
      <c r="I46" s="80">
        <v>10582</v>
      </c>
      <c r="J46" s="79">
        <v>5814</v>
      </c>
      <c r="K46" s="79">
        <v>4768</v>
      </c>
      <c r="L46" s="405">
        <v>2286</v>
      </c>
      <c r="M46" s="406">
        <v>3027</v>
      </c>
    </row>
    <row r="47" spans="1:13" ht="15" customHeight="1" x14ac:dyDescent="0.2">
      <c r="A47" s="404" t="s">
        <v>401</v>
      </c>
      <c r="B47" s="80">
        <v>33329</v>
      </c>
      <c r="C47" s="79">
        <v>17131</v>
      </c>
      <c r="D47" s="79">
        <v>16198</v>
      </c>
      <c r="E47" s="79">
        <v>21239</v>
      </c>
      <c r="F47" s="79">
        <v>12090</v>
      </c>
      <c r="G47" s="79">
        <v>3593</v>
      </c>
      <c r="H47" s="79">
        <v>10762</v>
      </c>
      <c r="I47" s="80">
        <v>10529</v>
      </c>
      <c r="J47" s="79">
        <v>5711</v>
      </c>
      <c r="K47" s="79">
        <v>4818</v>
      </c>
      <c r="L47" s="405">
        <v>3627</v>
      </c>
      <c r="M47" s="406">
        <v>3542</v>
      </c>
    </row>
    <row r="48" spans="1:13" ht="11.1" customHeight="1" x14ac:dyDescent="0.2">
      <c r="A48" s="404" t="s">
        <v>390</v>
      </c>
      <c r="B48" s="80">
        <v>33440</v>
      </c>
      <c r="C48" s="79">
        <v>17190</v>
      </c>
      <c r="D48" s="79">
        <v>16250</v>
      </c>
      <c r="E48" s="79">
        <v>21187</v>
      </c>
      <c r="F48" s="79">
        <v>12253</v>
      </c>
      <c r="G48" s="79">
        <v>3470</v>
      </c>
      <c r="H48" s="79">
        <v>10800</v>
      </c>
      <c r="I48" s="80">
        <v>10846</v>
      </c>
      <c r="J48" s="79">
        <v>5877</v>
      </c>
      <c r="K48" s="79">
        <v>4969</v>
      </c>
      <c r="L48" s="405">
        <v>3009</v>
      </c>
      <c r="M48" s="406">
        <v>2991</v>
      </c>
    </row>
    <row r="49" spans="1:14" ht="11.1" customHeight="1" x14ac:dyDescent="0.2">
      <c r="A49" s="404" t="s">
        <v>391</v>
      </c>
      <c r="B49" s="80">
        <v>33680</v>
      </c>
      <c r="C49" s="79">
        <v>17261</v>
      </c>
      <c r="D49" s="79">
        <v>16419</v>
      </c>
      <c r="E49" s="79">
        <v>21431</v>
      </c>
      <c r="F49" s="79">
        <v>12249</v>
      </c>
      <c r="G49" s="79">
        <v>3783</v>
      </c>
      <c r="H49" s="79">
        <v>10753</v>
      </c>
      <c r="I49" s="80">
        <v>10792</v>
      </c>
      <c r="J49" s="79">
        <v>5751</v>
      </c>
      <c r="K49" s="79">
        <v>5041</v>
      </c>
      <c r="L49" s="405">
        <v>3886</v>
      </c>
      <c r="M49" s="406">
        <v>3855</v>
      </c>
    </row>
    <row r="50" spans="1:14" ht="11.1" customHeight="1" x14ac:dyDescent="0.2">
      <c r="A50" s="404" t="s">
        <v>392</v>
      </c>
      <c r="B50" s="108">
        <v>32926</v>
      </c>
      <c r="C50" s="109">
        <v>16674</v>
      </c>
      <c r="D50" s="109">
        <v>16252</v>
      </c>
      <c r="E50" s="109">
        <v>20803</v>
      </c>
      <c r="F50" s="109">
        <v>12123</v>
      </c>
      <c r="G50" s="109">
        <v>3617</v>
      </c>
      <c r="H50" s="109">
        <v>10538</v>
      </c>
      <c r="I50" s="108">
        <v>10690</v>
      </c>
      <c r="J50" s="109">
        <v>5733</v>
      </c>
      <c r="K50" s="109">
        <v>4957</v>
      </c>
      <c r="L50" s="408">
        <v>2287</v>
      </c>
      <c r="M50" s="409">
        <v>3039</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440E9-D77E-402F-9DBE-F5C58BCD2CF3}">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248BF70F-87BB-4F3C-AC52-F41B384D9954}"/>
    <hyperlink ref="B40" r:id="rId2" xr:uid="{AAB968FE-EDF6-49B3-8969-502663D6D8B0}"/>
    <hyperlink ref="B41" r:id="rId3" display="https://statistik.arbeitsagentur.de/" xr:uid="{6E4F964C-162D-4CD0-B458-BEC805B6255E}"/>
    <hyperlink ref="C30" r:id="rId4" display="Statistik-Service-Ost@arbeitsagentur.de" xr:uid="{B350006B-EB9D-40D4-A25E-ADFA3925ED8B}"/>
    <hyperlink ref="B30" r:id="rId5" xr:uid="{18B93766-5882-463D-AD0A-06428320F0CF}"/>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AEB53-9900-4F44-9404-8826E1D41050}">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2E3B5FBF-75D3-4219-B3C4-AC4B3C708E50}"/>
    <hyperlink ref="B9" r:id="rId2" xr:uid="{8F721893-042E-4F99-8C3E-A2FB9D7DA186}"/>
    <hyperlink ref="B12" r:id="rId3" xr:uid="{765F7908-3FC3-41FB-9218-D4892754D5E1}"/>
    <hyperlink ref="B15" r:id="rId4" xr:uid="{B27418CB-0C7D-4605-B8CE-D176FB528903}"/>
    <hyperlink ref="B18" r:id="rId5" xr:uid="{75C4347D-E056-430B-B102-4DCF469A0BCB}"/>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1B7D0-A692-4E6C-8611-F29A138FE801}">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15604F4B-B218-4A8A-864B-724BB898739D}"/>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BDC-EDA6-4858-AB74-5C5A5622F2C4}">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AA7241AF-F7CD-4AC6-9A4A-6E7EC7E90E43}"/>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F967-5B4F-4234-8077-D38C02BC9E29}">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010D0401-E979-403B-BD23-8BF612245F6A}"/>
    <hyperlink ref="B15" r:id="rId2" xr:uid="{F993CBE6-CA5D-42A9-AAFB-1BD5292A7B93}"/>
    <hyperlink ref="B7" r:id="rId3" xr:uid="{F1F48FBF-A384-4DB6-B23B-9B582C7D1BB6}"/>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5DD2-3AF3-4D97-B34B-BAA7D0E62EB4}">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239177C1-3040-4E7F-84C9-4411D862A502}"/>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CD2F0-E509-4A70-B510-F543CEECFF5C}">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0.42088568988654385</v>
      </c>
      <c r="C6" s="475">
        <f>'Tabelle 3.3'!J11</f>
        <v>1.0206010206010205</v>
      </c>
      <c r="D6" s="476">
        <f t="shared" ref="D6:E9" si="0">IF(OR(AND(B6&gt;=-50,B6&lt;=50),ISNUMBER(B6)=FALSE),B6,"")</f>
        <v>0.42088568988654385</v>
      </c>
      <c r="E6" s="476">
        <f t="shared" si="0"/>
        <v>1.0206010206010205</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2.1476798346286526E-3</v>
      </c>
      <c r="C7" s="475">
        <f>'Tabelle 3.1'!J23</f>
        <v>-0.63149619162361392</v>
      </c>
      <c r="D7" s="476">
        <f t="shared" si="0"/>
        <v>2.1476798346286526E-3</v>
      </c>
      <c r="E7" s="476">
        <f>IF(OR(AND(C7&gt;=-50,C7&lt;=50),ISNUMBER(C7)=FALSE),C7,"")</f>
        <v>-0.63149619162361392</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0.42088568988654385</v>
      </c>
      <c r="C14" s="475">
        <f>'Tabelle 3.3'!J11</f>
        <v>1.0206010206010205</v>
      </c>
      <c r="D14" s="476">
        <f>IF(OR(AND(B14&gt;=-50,B14&lt;=50),ISNUMBER(B14)=FALSE),B14,"")</f>
        <v>0.42088568988654385</v>
      </c>
      <c r="E14" s="476">
        <f>IF(OR(AND(C14&gt;=-50,C14&lt;=50),ISNUMBER(C14)=FALSE),C14,"")</f>
        <v>1.0206010206010205</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-6.1855670103092786</v>
      </c>
      <c r="C15" s="475">
        <f>'Tabelle 3.3'!J12</f>
        <v>-9.4777562862669242</v>
      </c>
      <c r="D15" s="476">
        <f t="shared" ref="D15:E46" si="3">IF(OR(AND(B15&gt;=-50,B15&lt;=50),ISNUMBER(B15)=FALSE),B15,"")</f>
        <v>-6.1855670103092786</v>
      </c>
      <c r="E15" s="476">
        <f t="shared" si="3"/>
        <v>-9.4777562862669242</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6.8181818181818183</v>
      </c>
      <c r="C16" s="475">
        <f>'Tabelle 3.3'!J13</f>
        <v>-10.256410256410257</v>
      </c>
      <c r="D16" s="476">
        <f t="shared" si="3"/>
        <v>6.8181818181818183</v>
      </c>
      <c r="E16" s="476">
        <f t="shared" si="3"/>
        <v>-10.256410256410257</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6.1848814010197293</v>
      </c>
      <c r="C17" s="475">
        <f>'Tabelle 3.3'!J14</f>
        <v>3.2577903682719547</v>
      </c>
      <c r="D17" s="476">
        <f t="shared" si="3"/>
        <v>6.1848814010197293</v>
      </c>
      <c r="E17" s="476">
        <f t="shared" si="3"/>
        <v>3.2577903682719547</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-4.163090128755365</v>
      </c>
      <c r="C18" s="475">
        <f>'Tabelle 3.3'!J15</f>
        <v>2.8776978417266186</v>
      </c>
      <c r="D18" s="476">
        <f t="shared" si="3"/>
        <v>-4.163090128755365</v>
      </c>
      <c r="E18" s="476">
        <f t="shared" si="3"/>
        <v>2.8776978417266186</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3.2627361190612478</v>
      </c>
      <c r="C19" s="475">
        <f>'Tabelle 3.3'!J16</f>
        <v>6.4102564102564106</v>
      </c>
      <c r="D19" s="476">
        <f t="shared" si="3"/>
        <v>3.2627361190612478</v>
      </c>
      <c r="E19" s="476">
        <f t="shared" si="3"/>
        <v>6.4102564102564106</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73.502304147465438</v>
      </c>
      <c r="C20" s="475">
        <f>'Tabelle 3.3'!J17</f>
        <v>-7.2727272727272725</v>
      </c>
      <c r="D20" s="476" t="str">
        <f t="shared" si="3"/>
        <v/>
      </c>
      <c r="E20" s="476">
        <f t="shared" si="3"/>
        <v>-7.2727272727272725</v>
      </c>
      <c r="F20" t="str">
        <f t="shared" si="4"/>
        <v>&gt; 50</v>
      </c>
      <c r="G20" t="str">
        <f t="shared" si="4"/>
        <v/>
      </c>
      <c r="H20" s="476">
        <f t="shared" si="5"/>
        <v>-0.75</v>
      </c>
      <c r="I20" s="476" t="str">
        <f t="shared" si="5"/>
        <v/>
      </c>
      <c r="J20">
        <f t="shared" si="6"/>
        <v>67</v>
      </c>
      <c r="K20">
        <f t="shared" si="7"/>
        <v>45</v>
      </c>
      <c r="L20" t="e">
        <f t="shared" si="8"/>
        <v>#N/A</v>
      </c>
      <c r="M20" t="e">
        <f t="shared" si="9"/>
        <v>#N/A</v>
      </c>
      <c r="N20">
        <v>67</v>
      </c>
    </row>
    <row r="21" spans="1:14" ht="15" customHeight="1" x14ac:dyDescent="0.2">
      <c r="A21">
        <v>8</v>
      </c>
      <c r="B21" s="474">
        <f>'Tabelle 2.3'!J18</f>
        <v>-0.65243179122182682</v>
      </c>
      <c r="C21" s="475">
        <f>'Tabelle 3.3'!J18</f>
        <v>5.3445850914205346</v>
      </c>
      <c r="D21" s="476">
        <f t="shared" si="3"/>
        <v>-0.65243179122182682</v>
      </c>
      <c r="E21" s="476">
        <f t="shared" si="3"/>
        <v>5.3445850914205346</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-1.5500871924045727</v>
      </c>
      <c r="C22" s="475">
        <f>'Tabelle 3.3'!J19</f>
        <v>2.2014309301045678</v>
      </c>
      <c r="D22" s="476">
        <f t="shared" si="3"/>
        <v>-1.5500871924045727</v>
      </c>
      <c r="E22" s="476">
        <f t="shared" si="3"/>
        <v>2.2014309301045678</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-1.4886731391585761</v>
      </c>
      <c r="C23" s="475">
        <f>'Tabelle 3.3'!J20</f>
        <v>0.21645021645021645</v>
      </c>
      <c r="D23" s="476">
        <f t="shared" si="3"/>
        <v>-1.4886731391585761</v>
      </c>
      <c r="E23" s="476">
        <f t="shared" si="3"/>
        <v>0.21645021645021645</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-2.7027027027027026</v>
      </c>
      <c r="C24" s="475">
        <f>'Tabelle 3.3'!J21</f>
        <v>-1.0214504596527068</v>
      </c>
      <c r="D24" s="476">
        <f t="shared" si="3"/>
        <v>-2.7027027027027026</v>
      </c>
      <c r="E24" s="476">
        <f t="shared" si="3"/>
        <v>-1.0214504596527068</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-23.246492985971944</v>
      </c>
      <c r="C25" s="475">
        <f>'Tabelle 3.3'!J22</f>
        <v>-7.4766355140186915</v>
      </c>
      <c r="D25" s="476">
        <f t="shared" si="3"/>
        <v>-23.246492985971944</v>
      </c>
      <c r="E25" s="476">
        <f t="shared" si="3"/>
        <v>-7.4766355140186915</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0.47393364928909953</v>
      </c>
      <c r="C26" s="475">
        <f>'Tabelle 3.3'!J23</f>
        <v>17</v>
      </c>
      <c r="D26" s="476">
        <f t="shared" si="3"/>
        <v>0.47393364928909953</v>
      </c>
      <c r="E26" s="476">
        <f t="shared" si="3"/>
        <v>17</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0.80699394754539344</v>
      </c>
      <c r="C27" s="475">
        <f>'Tabelle 3.3'!J24</f>
        <v>-2.4757804090419806</v>
      </c>
      <c r="D27" s="476">
        <f t="shared" si="3"/>
        <v>0.80699394754539344</v>
      </c>
      <c r="E27" s="476">
        <f t="shared" si="3"/>
        <v>-2.4757804090419806</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-11.120957022596366</v>
      </c>
      <c r="C28" s="475">
        <f>'Tabelle 3.3'!J25</f>
        <v>1.8024032042723632</v>
      </c>
      <c r="D28" s="476">
        <f t="shared" si="3"/>
        <v>-11.120957022596366</v>
      </c>
      <c r="E28" s="476">
        <f t="shared" si="3"/>
        <v>1.8024032042723632</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t="str">
        <f>'Tabelle 2.3'!J26</f>
        <v>*</v>
      </c>
      <c r="C29" s="475" t="str">
        <f>'Tabelle 3.3'!J26</f>
        <v>*</v>
      </c>
      <c r="D29" s="476" t="str">
        <f t="shared" si="3"/>
        <v>*</v>
      </c>
      <c r="E29" s="476" t="str">
        <f t="shared" si="3"/>
        <v>*</v>
      </c>
      <c r="F29" t="str">
        <f t="shared" si="4"/>
        <v/>
      </c>
      <c r="G29" t="str">
        <f t="shared" si="4"/>
        <v/>
      </c>
      <c r="H29" s="476">
        <f t="shared" si="5"/>
        <v>-0.75</v>
      </c>
      <c r="I29" s="476">
        <f t="shared" si="5"/>
        <v>-0.75</v>
      </c>
      <c r="J29">
        <f t="shared" si="6"/>
        <v>160</v>
      </c>
      <c r="K29">
        <f t="shared" si="7"/>
        <v>45</v>
      </c>
      <c r="L29">
        <f t="shared" si="8"/>
        <v>160</v>
      </c>
      <c r="M29">
        <f t="shared" si="9"/>
        <v>45</v>
      </c>
      <c r="N29">
        <v>160</v>
      </c>
    </row>
    <row r="30" spans="1:14" ht="15" customHeight="1" x14ac:dyDescent="0.2">
      <c r="A30">
        <v>17</v>
      </c>
      <c r="B30" s="474" t="str">
        <f>'Tabelle 2.3'!J27</f>
        <v>*</v>
      </c>
      <c r="C30" s="475" t="str">
        <f>'Tabelle 3.3'!J27</f>
        <v>*</v>
      </c>
      <c r="D30" s="476" t="str">
        <f t="shared" si="3"/>
        <v>*</v>
      </c>
      <c r="E30" s="476" t="str">
        <f t="shared" si="3"/>
        <v>*</v>
      </c>
      <c r="F30" t="str">
        <f t="shared" si="4"/>
        <v/>
      </c>
      <c r="G30" t="str">
        <f t="shared" si="4"/>
        <v/>
      </c>
      <c r="H30" s="476">
        <f t="shared" si="5"/>
        <v>-0.75</v>
      </c>
      <c r="I30" s="476">
        <f t="shared" si="5"/>
        <v>-0.75</v>
      </c>
      <c r="J30">
        <f t="shared" si="6"/>
        <v>170</v>
      </c>
      <c r="K30">
        <f t="shared" si="7"/>
        <v>45</v>
      </c>
      <c r="L30">
        <f t="shared" si="8"/>
        <v>170</v>
      </c>
      <c r="M30">
        <f t="shared" si="9"/>
        <v>45</v>
      </c>
      <c r="N30">
        <v>170</v>
      </c>
    </row>
    <row r="31" spans="1:14" ht="15" customHeight="1" x14ac:dyDescent="0.2">
      <c r="A31">
        <v>18</v>
      </c>
      <c r="B31" s="474">
        <f>'Tabelle 2.3'!J28</f>
        <v>4.3111527647610126</v>
      </c>
      <c r="C31" s="475">
        <f>'Tabelle 3.3'!J28</f>
        <v>8.4367245657568244</v>
      </c>
      <c r="D31" s="476">
        <f t="shared" si="3"/>
        <v>4.3111527647610126</v>
      </c>
      <c r="E31" s="476">
        <f t="shared" si="3"/>
        <v>8.4367245657568244</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-5.5810899540380827</v>
      </c>
      <c r="C32" s="475">
        <f>'Tabelle 3.3'!J29</f>
        <v>1.3574660633484164</v>
      </c>
      <c r="D32" s="476">
        <f t="shared" si="3"/>
        <v>-5.5810899540380827</v>
      </c>
      <c r="E32" s="476">
        <f t="shared" si="3"/>
        <v>1.3574660633484164</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3.1891292290626732</v>
      </c>
      <c r="C33" s="475">
        <f>'Tabelle 3.3'!J30</f>
        <v>-1.288244766505636</v>
      </c>
      <c r="D33" s="476">
        <f t="shared" si="3"/>
        <v>3.1891292290626732</v>
      </c>
      <c r="E33" s="476">
        <f t="shared" si="3"/>
        <v>-1.288244766505636</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18.175535590877679</v>
      </c>
      <c r="C34" s="475">
        <f>'Tabelle 3.3'!J31</f>
        <v>26.744186046511629</v>
      </c>
      <c r="D34" s="476">
        <f t="shared" si="3"/>
        <v>18.175535590877679</v>
      </c>
      <c r="E34" s="476">
        <f t="shared" si="3"/>
        <v>26.744186046511629</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-3.5220125786163523</v>
      </c>
      <c r="C35" s="475">
        <f>'Tabelle 3.3'!J32</f>
        <v>-3.4596375617792421</v>
      </c>
      <c r="D35" s="476">
        <f t="shared" si="3"/>
        <v>-3.5220125786163523</v>
      </c>
      <c r="E35" s="476">
        <f t="shared" si="3"/>
        <v>-3.4596375617792421</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-6.1855670103092786</v>
      </c>
      <c r="C38" s="475">
        <f>'Tabelle 3.3'!J35</f>
        <v>-9.4777562862669242</v>
      </c>
      <c r="D38" s="476">
        <f t="shared" si="3"/>
        <v>-6.1855670103092786</v>
      </c>
      <c r="E38" s="476">
        <f t="shared" si="3"/>
        <v>-9.4777562862669242</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3.4835334680775176</v>
      </c>
      <c r="C39" s="475">
        <f>'Tabelle 3.3'!J36</f>
        <v>3.9148351648351647</v>
      </c>
      <c r="D39" s="476">
        <f t="shared" si="3"/>
        <v>3.4835334680775176</v>
      </c>
      <c r="E39" s="476">
        <f t="shared" si="3"/>
        <v>3.9148351648351647</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-0.50010506408909439</v>
      </c>
      <c r="C40" s="475">
        <f>'Tabelle 3.3'!J37</f>
        <v>1.1615750958299453</v>
      </c>
      <c r="D40" s="476">
        <f t="shared" si="3"/>
        <v>-0.50010506408909439</v>
      </c>
      <c r="E40" s="476">
        <f t="shared" si="3"/>
        <v>1.1615750958299453</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-0.50010506408909439</v>
      </c>
      <c r="C46" s="475">
        <f>'Tabelle 3.3'!J37</f>
        <v>1.1615750958299453</v>
      </c>
      <c r="D46" s="476">
        <f t="shared" si="3"/>
        <v>-0.50010506408909439</v>
      </c>
      <c r="E46" s="476">
        <f t="shared" si="3"/>
        <v>1.1615750958299453</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29978</v>
      </c>
      <c r="C52" s="484">
        <v>6409</v>
      </c>
      <c r="D52" s="484">
        <v>4352</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30303</v>
      </c>
      <c r="C53" s="484">
        <v>6182</v>
      </c>
      <c r="D53" s="484">
        <v>4174</v>
      </c>
      <c r="E53" s="476">
        <f t="shared" ref="E53:G71" si="11">IF($A$52=37802,IF(COUNTBLANK(B$52:B$71)&gt;0,#N/A,B53/B$52*100),IF(COUNTBLANK(B$52:B$76)&gt;0,#N/A,B53/B$52*100))</f>
        <v>101.08412836079792</v>
      </c>
      <c r="F53" s="476">
        <f t="shared" si="11"/>
        <v>96.458105788734599</v>
      </c>
      <c r="G53" s="476">
        <f t="shared" si="11"/>
        <v>95.909926470588232</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30130</v>
      </c>
      <c r="C54" s="484">
        <v>6050</v>
      </c>
      <c r="D54" s="484">
        <v>4009</v>
      </c>
      <c r="E54" s="476">
        <f t="shared" si="11"/>
        <v>100.50703849489626</v>
      </c>
      <c r="F54" s="476">
        <f t="shared" si="11"/>
        <v>94.398502106412849</v>
      </c>
      <c r="G54" s="476">
        <f t="shared" si="11"/>
        <v>92.11856617647058</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30503</v>
      </c>
      <c r="C55" s="484">
        <v>6064</v>
      </c>
      <c r="D55" s="484">
        <v>4164</v>
      </c>
      <c r="E55" s="476">
        <f t="shared" si="11"/>
        <v>101.75128427513509</v>
      </c>
      <c r="F55" s="476">
        <f t="shared" si="11"/>
        <v>94.616944921204563</v>
      </c>
      <c r="G55" s="476">
        <f t="shared" si="11"/>
        <v>95.680147058823522</v>
      </c>
      <c r="H55" s="485">
        <f>IF(ISERROR(L55)=TRUE,IF(MONTH(A55)=MONTH(MAX(A$52:A$76)),A55,""),"")</f>
        <v>44075</v>
      </c>
      <c r="I55" s="476">
        <f t="shared" si="12"/>
        <v>101.75128427513509</v>
      </c>
      <c r="J55" s="476">
        <f t="shared" si="10"/>
        <v>94.616944921204563</v>
      </c>
      <c r="K55" s="476">
        <f t="shared" si="10"/>
        <v>95.680147058823522</v>
      </c>
      <c r="L55" s="476" t="e">
        <f t="shared" si="13"/>
        <v>#N/A</v>
      </c>
    </row>
    <row r="56" spans="1:14" ht="15" customHeight="1" x14ac:dyDescent="0.2">
      <c r="A56" s="486" t="s">
        <v>494</v>
      </c>
      <c r="B56" s="484">
        <v>30433</v>
      </c>
      <c r="C56" s="484">
        <v>5881</v>
      </c>
      <c r="D56" s="484">
        <v>4083</v>
      </c>
      <c r="E56" s="476">
        <f t="shared" si="11"/>
        <v>101.51777970511708</v>
      </c>
      <c r="F56" s="476">
        <f t="shared" si="11"/>
        <v>91.76158527071307</v>
      </c>
      <c r="G56" s="476">
        <f t="shared" si="11"/>
        <v>93.81893382352942</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31369</v>
      </c>
      <c r="C57" s="484">
        <v>5829</v>
      </c>
      <c r="D57" s="484">
        <v>4078</v>
      </c>
      <c r="E57" s="476">
        <f t="shared" si="11"/>
        <v>104.64006938421508</v>
      </c>
      <c r="F57" s="476">
        <f t="shared" si="11"/>
        <v>90.950226244343895</v>
      </c>
      <c r="G57" s="476">
        <f t="shared" si="11"/>
        <v>93.704044117647058</v>
      </c>
      <c r="H57" s="485" t="str">
        <f t="shared" si="14"/>
        <v/>
      </c>
      <c r="I57" s="476" t="str">
        <f t="shared" si="12"/>
        <v/>
      </c>
      <c r="J57" s="476" t="str">
        <f t="shared" si="10"/>
        <v/>
      </c>
      <c r="K57" s="476" t="str">
        <f t="shared" si="10"/>
        <v/>
      </c>
      <c r="L57" s="476" t="e">
        <f t="shared" si="13"/>
        <v>#N/A</v>
      </c>
    </row>
    <row r="58" spans="1:14" ht="15" customHeight="1" x14ac:dyDescent="0.2">
      <c r="A58" s="486" t="s">
        <v>496</v>
      </c>
      <c r="B58" s="484">
        <v>31983</v>
      </c>
      <c r="C58" s="484">
        <v>6039</v>
      </c>
      <c r="D58" s="484">
        <v>4251</v>
      </c>
      <c r="E58" s="476">
        <f t="shared" si="11"/>
        <v>106.68823804123025</v>
      </c>
      <c r="F58" s="476">
        <f t="shared" si="11"/>
        <v>94.226868466219386</v>
      </c>
      <c r="G58" s="476">
        <f t="shared" si="11"/>
        <v>97.679227941176478</v>
      </c>
      <c r="H58" s="485" t="str">
        <f t="shared" si="14"/>
        <v/>
      </c>
      <c r="I58" s="476" t="str">
        <f t="shared" si="12"/>
        <v/>
      </c>
      <c r="J58" s="476" t="str">
        <f t="shared" si="10"/>
        <v/>
      </c>
      <c r="K58" s="476" t="str">
        <f t="shared" si="10"/>
        <v/>
      </c>
      <c r="L58" s="476" t="e">
        <f t="shared" si="13"/>
        <v>#N/A</v>
      </c>
    </row>
    <row r="59" spans="1:14" ht="15" customHeight="1" x14ac:dyDescent="0.2">
      <c r="A59" s="486">
        <v>44440</v>
      </c>
      <c r="B59" s="484">
        <v>32378</v>
      </c>
      <c r="C59" s="484">
        <v>5888</v>
      </c>
      <c r="D59" s="484">
        <v>4349</v>
      </c>
      <c r="E59" s="476">
        <f t="shared" si="11"/>
        <v>108.00587097204617</v>
      </c>
      <c r="F59" s="476">
        <f t="shared" si="11"/>
        <v>91.870806678108906</v>
      </c>
      <c r="G59" s="476">
        <f t="shared" si="11"/>
        <v>99.93106617647058</v>
      </c>
      <c r="H59" s="485">
        <f t="shared" si="14"/>
        <v>44440</v>
      </c>
      <c r="I59" s="476">
        <f t="shared" si="12"/>
        <v>108.00587097204617</v>
      </c>
      <c r="J59" s="476">
        <f t="shared" si="10"/>
        <v>91.870806678108906</v>
      </c>
      <c r="K59" s="476">
        <f t="shared" si="10"/>
        <v>99.93106617647058</v>
      </c>
      <c r="L59" s="476" t="e">
        <f t="shared" si="13"/>
        <v>#N/A</v>
      </c>
    </row>
    <row r="60" spans="1:14" ht="15" customHeight="1" x14ac:dyDescent="0.2">
      <c r="A60" s="486" t="s">
        <v>497</v>
      </c>
      <c r="B60" s="484">
        <v>31683</v>
      </c>
      <c r="C60" s="484">
        <v>5765</v>
      </c>
      <c r="D60" s="484">
        <v>4285</v>
      </c>
      <c r="E60" s="476">
        <f t="shared" si="11"/>
        <v>105.68750416972446</v>
      </c>
      <c r="F60" s="476">
        <f t="shared" si="11"/>
        <v>89.95163051958184</v>
      </c>
      <c r="G60" s="476">
        <f t="shared" si="11"/>
        <v>98.460477941176478</v>
      </c>
      <c r="H60" s="485" t="str">
        <f t="shared" si="14"/>
        <v/>
      </c>
      <c r="I60" s="476" t="str">
        <f t="shared" si="12"/>
        <v/>
      </c>
      <c r="J60" s="476" t="str">
        <f t="shared" si="10"/>
        <v/>
      </c>
      <c r="K60" s="476" t="str">
        <f t="shared" si="10"/>
        <v/>
      </c>
      <c r="L60" s="476" t="e">
        <f t="shared" si="13"/>
        <v>#N/A</v>
      </c>
    </row>
    <row r="61" spans="1:14" ht="15" customHeight="1" x14ac:dyDescent="0.2">
      <c r="A61" s="486" t="s">
        <v>498</v>
      </c>
      <c r="B61" s="484">
        <v>32330</v>
      </c>
      <c r="C61" s="484">
        <v>5628</v>
      </c>
      <c r="D61" s="484">
        <v>4208</v>
      </c>
      <c r="E61" s="476">
        <f t="shared" si="11"/>
        <v>107.84575355260525</v>
      </c>
      <c r="F61" s="476">
        <f t="shared" si="11"/>
        <v>87.814011546263075</v>
      </c>
      <c r="G61" s="476">
        <f t="shared" si="11"/>
        <v>96.691176470588232</v>
      </c>
      <c r="H61" s="485" t="str">
        <f t="shared" si="14"/>
        <v/>
      </c>
      <c r="I61" s="476" t="str">
        <f t="shared" si="12"/>
        <v/>
      </c>
      <c r="J61" s="476" t="str">
        <f t="shared" si="10"/>
        <v/>
      </c>
      <c r="K61" s="476" t="str">
        <f t="shared" si="10"/>
        <v/>
      </c>
      <c r="L61" s="476" t="e">
        <f t="shared" si="13"/>
        <v>#N/A</v>
      </c>
    </row>
    <row r="62" spans="1:14" ht="15" customHeight="1" x14ac:dyDescent="0.2">
      <c r="A62" s="486" t="s">
        <v>499</v>
      </c>
      <c r="B62" s="484">
        <v>32902</v>
      </c>
      <c r="C62" s="484">
        <v>5789</v>
      </c>
      <c r="D62" s="484">
        <v>4366</v>
      </c>
      <c r="E62" s="476">
        <f t="shared" si="11"/>
        <v>109.75381946760959</v>
      </c>
      <c r="F62" s="476">
        <f t="shared" si="11"/>
        <v>90.3261039163676</v>
      </c>
      <c r="G62" s="476">
        <f t="shared" si="11"/>
        <v>100.32169117647058</v>
      </c>
      <c r="H62" s="485" t="str">
        <f t="shared" si="14"/>
        <v/>
      </c>
      <c r="I62" s="476" t="str">
        <f t="shared" si="12"/>
        <v/>
      </c>
      <c r="J62" s="476" t="str">
        <f t="shared" si="10"/>
        <v/>
      </c>
      <c r="K62" s="476" t="str">
        <f t="shared" si="10"/>
        <v/>
      </c>
      <c r="L62" s="476" t="e">
        <f t="shared" si="13"/>
        <v>#N/A</v>
      </c>
    </row>
    <row r="63" spans="1:14" ht="15" customHeight="1" x14ac:dyDescent="0.2">
      <c r="A63" s="486">
        <v>44805</v>
      </c>
      <c r="B63" s="484">
        <v>33024</v>
      </c>
      <c r="C63" s="484">
        <v>5831</v>
      </c>
      <c r="D63" s="484">
        <v>4495</v>
      </c>
      <c r="E63" s="476">
        <f t="shared" si="11"/>
        <v>110.16078457535525</v>
      </c>
      <c r="F63" s="476">
        <f t="shared" si="11"/>
        <v>90.981432360742716</v>
      </c>
      <c r="G63" s="476">
        <f t="shared" si="11"/>
        <v>103.2858455882353</v>
      </c>
      <c r="H63" s="485">
        <f t="shared" si="14"/>
        <v>44805</v>
      </c>
      <c r="I63" s="476">
        <f t="shared" si="12"/>
        <v>110.16078457535525</v>
      </c>
      <c r="J63" s="476">
        <f t="shared" si="10"/>
        <v>90.981432360742716</v>
      </c>
      <c r="K63" s="476">
        <f t="shared" si="10"/>
        <v>103.2858455882353</v>
      </c>
      <c r="L63" s="476" t="e">
        <f t="shared" si="13"/>
        <v>#N/A</v>
      </c>
    </row>
    <row r="64" spans="1:14" ht="15" customHeight="1" x14ac:dyDescent="0.2">
      <c r="A64" s="486" t="s">
        <v>500</v>
      </c>
      <c r="B64" s="484">
        <v>32338</v>
      </c>
      <c r="C64" s="484">
        <v>5854</v>
      </c>
      <c r="D64" s="484">
        <v>4541</v>
      </c>
      <c r="E64" s="476">
        <f t="shared" si="11"/>
        <v>107.87243978917873</v>
      </c>
      <c r="F64" s="476">
        <f t="shared" si="11"/>
        <v>91.340302699329072</v>
      </c>
      <c r="G64" s="476">
        <f t="shared" si="11"/>
        <v>104.34283088235294</v>
      </c>
      <c r="H64" s="485" t="str">
        <f t="shared" si="14"/>
        <v/>
      </c>
      <c r="I64" s="476" t="str">
        <f t="shared" si="12"/>
        <v/>
      </c>
      <c r="J64" s="476" t="str">
        <f t="shared" si="10"/>
        <v/>
      </c>
      <c r="K64" s="476" t="str">
        <f t="shared" si="10"/>
        <v/>
      </c>
      <c r="L64" s="476" t="e">
        <f t="shared" si="13"/>
        <v>#N/A</v>
      </c>
    </row>
    <row r="65" spans="1:12" ht="15" customHeight="1" x14ac:dyDescent="0.2">
      <c r="A65" s="486" t="s">
        <v>501</v>
      </c>
      <c r="B65" s="484">
        <v>32867</v>
      </c>
      <c r="C65" s="484">
        <v>5957</v>
      </c>
      <c r="D65" s="484">
        <v>4571</v>
      </c>
      <c r="E65" s="476">
        <f t="shared" si="11"/>
        <v>109.63706718260057</v>
      </c>
      <c r="F65" s="476">
        <f t="shared" si="11"/>
        <v>92.94741769386799</v>
      </c>
      <c r="G65" s="476">
        <f t="shared" si="11"/>
        <v>105.03216911764706</v>
      </c>
      <c r="H65" s="485" t="str">
        <f t="shared" si="14"/>
        <v/>
      </c>
      <c r="I65" s="476" t="str">
        <f t="shared" si="12"/>
        <v/>
      </c>
      <c r="J65" s="476" t="str">
        <f t="shared" si="10"/>
        <v/>
      </c>
      <c r="K65" s="476" t="str">
        <f t="shared" si="10"/>
        <v/>
      </c>
      <c r="L65" s="476" t="e">
        <f t="shared" si="13"/>
        <v>#N/A</v>
      </c>
    </row>
    <row r="66" spans="1:12" ht="15" customHeight="1" x14ac:dyDescent="0.2">
      <c r="A66" s="486" t="s">
        <v>502</v>
      </c>
      <c r="B66" s="484">
        <v>33294</v>
      </c>
      <c r="C66" s="484">
        <v>6095</v>
      </c>
      <c r="D66" s="484">
        <v>4692</v>
      </c>
      <c r="E66" s="476">
        <f t="shared" si="11"/>
        <v>111.06144505971045</v>
      </c>
      <c r="F66" s="476">
        <f t="shared" si="11"/>
        <v>95.100639725386173</v>
      </c>
      <c r="G66" s="476">
        <f t="shared" si="11"/>
        <v>107.8125</v>
      </c>
      <c r="H66" s="485" t="str">
        <f t="shared" si="14"/>
        <v/>
      </c>
      <c r="I66" s="476" t="str">
        <f t="shared" si="12"/>
        <v/>
      </c>
      <c r="J66" s="476" t="str">
        <f t="shared" si="10"/>
        <v/>
      </c>
      <c r="K66" s="476" t="str">
        <f t="shared" si="10"/>
        <v/>
      </c>
      <c r="L66" s="476" t="e">
        <f t="shared" si="13"/>
        <v>#N/A</v>
      </c>
    </row>
    <row r="67" spans="1:12" ht="15" customHeight="1" x14ac:dyDescent="0.2">
      <c r="A67" s="486">
        <v>45170</v>
      </c>
      <c r="B67" s="484">
        <v>33340</v>
      </c>
      <c r="C67" s="484">
        <v>5960</v>
      </c>
      <c r="D67" s="484">
        <v>4787</v>
      </c>
      <c r="E67" s="476">
        <f t="shared" si="11"/>
        <v>111.214890920008</v>
      </c>
      <c r="F67" s="476">
        <f t="shared" si="11"/>
        <v>92.994226868466228</v>
      </c>
      <c r="G67" s="476">
        <f t="shared" si="11"/>
        <v>109.9954044117647</v>
      </c>
      <c r="H67" s="485">
        <f t="shared" si="14"/>
        <v>45170</v>
      </c>
      <c r="I67" s="476">
        <f t="shared" si="12"/>
        <v>111.214890920008</v>
      </c>
      <c r="J67" s="476">
        <f t="shared" si="10"/>
        <v>92.994226868466228</v>
      </c>
      <c r="K67" s="476">
        <f t="shared" si="10"/>
        <v>109.9954044117647</v>
      </c>
      <c r="L67" s="476" t="e">
        <f t="shared" si="13"/>
        <v>#N/A</v>
      </c>
    </row>
    <row r="68" spans="1:12" ht="15" customHeight="1" x14ac:dyDescent="0.2">
      <c r="A68" s="486" t="s">
        <v>503</v>
      </c>
      <c r="B68" s="484">
        <v>32739</v>
      </c>
      <c r="C68" s="484">
        <v>5898</v>
      </c>
      <c r="D68" s="484">
        <v>4731</v>
      </c>
      <c r="E68" s="476">
        <f t="shared" si="11"/>
        <v>109.21008739742477</v>
      </c>
      <c r="F68" s="476">
        <f t="shared" si="11"/>
        <v>92.02683726010298</v>
      </c>
      <c r="G68" s="476">
        <f t="shared" si="11"/>
        <v>108.70863970588236</v>
      </c>
      <c r="H68" s="485" t="str">
        <f t="shared" si="14"/>
        <v/>
      </c>
      <c r="I68" s="476" t="str">
        <f t="shared" si="12"/>
        <v/>
      </c>
      <c r="J68" s="476" t="str">
        <f t="shared" si="12"/>
        <v/>
      </c>
      <c r="K68" s="476" t="str">
        <f t="shared" si="12"/>
        <v/>
      </c>
      <c r="L68" s="476" t="e">
        <f t="shared" si="13"/>
        <v>#N/A</v>
      </c>
    </row>
    <row r="69" spans="1:12" ht="15" customHeight="1" x14ac:dyDescent="0.2">
      <c r="A69" s="486" t="s">
        <v>504</v>
      </c>
      <c r="B69" s="484">
        <v>32534</v>
      </c>
      <c r="C69" s="484">
        <v>5853</v>
      </c>
      <c r="D69" s="484">
        <v>4638</v>
      </c>
      <c r="E69" s="476">
        <f t="shared" si="11"/>
        <v>108.52625258522917</v>
      </c>
      <c r="F69" s="476">
        <f t="shared" si="11"/>
        <v>91.324699641129655</v>
      </c>
      <c r="G69" s="476">
        <f t="shared" si="11"/>
        <v>106.57169117647058</v>
      </c>
      <c r="H69" s="485" t="str">
        <f t="shared" si="14"/>
        <v/>
      </c>
      <c r="I69" s="476" t="str">
        <f t="shared" si="12"/>
        <v/>
      </c>
      <c r="J69" s="476" t="str">
        <f t="shared" si="12"/>
        <v/>
      </c>
      <c r="K69" s="476" t="str">
        <f t="shared" si="12"/>
        <v/>
      </c>
      <c r="L69" s="476" t="e">
        <f t="shared" si="13"/>
        <v>#N/A</v>
      </c>
    </row>
    <row r="70" spans="1:12" ht="15" customHeight="1" x14ac:dyDescent="0.2">
      <c r="A70" s="486" t="s">
        <v>505</v>
      </c>
      <c r="B70" s="484">
        <v>33222</v>
      </c>
      <c r="C70" s="484">
        <v>5977</v>
      </c>
      <c r="D70" s="484">
        <v>4727</v>
      </c>
      <c r="E70" s="476">
        <f t="shared" si="11"/>
        <v>110.82126893054907</v>
      </c>
      <c r="F70" s="476">
        <f t="shared" si="11"/>
        <v>93.259478857856138</v>
      </c>
      <c r="G70" s="476">
        <f t="shared" si="11"/>
        <v>108.61672794117648</v>
      </c>
      <c r="H70" s="485" t="str">
        <f t="shared" si="14"/>
        <v/>
      </c>
      <c r="I70" s="476" t="str">
        <f t="shared" si="12"/>
        <v/>
      </c>
      <c r="J70" s="476" t="str">
        <f t="shared" si="12"/>
        <v/>
      </c>
      <c r="K70" s="476" t="str">
        <f t="shared" si="12"/>
        <v/>
      </c>
      <c r="L70" s="476" t="e">
        <f t="shared" si="13"/>
        <v>#N/A</v>
      </c>
    </row>
    <row r="71" spans="1:12" ht="15" customHeight="1" x14ac:dyDescent="0.2">
      <c r="A71" s="486">
        <v>45536</v>
      </c>
      <c r="B71" s="484">
        <v>33201</v>
      </c>
      <c r="C71" s="484">
        <v>5891</v>
      </c>
      <c r="D71" s="484">
        <v>4854</v>
      </c>
      <c r="E71" s="476">
        <f t="shared" si="11"/>
        <v>110.75121755954368</v>
      </c>
      <c r="F71" s="476">
        <f t="shared" si="11"/>
        <v>91.917615852707129</v>
      </c>
      <c r="G71" s="476">
        <f t="shared" si="11"/>
        <v>111.53492647058823</v>
      </c>
      <c r="H71" s="485">
        <f t="shared" si="14"/>
        <v>45536</v>
      </c>
      <c r="I71" s="476">
        <f t="shared" si="12"/>
        <v>110.75121755954368</v>
      </c>
      <c r="J71" s="476">
        <f t="shared" si="12"/>
        <v>91.917615852707129</v>
      </c>
      <c r="K71" s="476">
        <f t="shared" si="12"/>
        <v>111.53492647058823</v>
      </c>
      <c r="L71" s="476" t="e">
        <f t="shared" si="13"/>
        <v>#N/A</v>
      </c>
    </row>
    <row r="72" spans="1:12" ht="15" customHeight="1" x14ac:dyDescent="0.2">
      <c r="A72" s="486" t="s">
        <v>506</v>
      </c>
      <c r="B72" s="484">
        <v>32788</v>
      </c>
      <c r="C72" s="484">
        <v>5814</v>
      </c>
      <c r="D72" s="484">
        <v>4768</v>
      </c>
      <c r="E72" s="487">
        <f t="shared" ref="E72:G76" si="15">IF($A$52=37802,IF(COUNTBLANK(B$52:B$71)&gt;0,#N/A,IF(ISBLANK(B72)=FALSE,B72/B$52*100,#N/A)),IF(COUNTBLANK(B$52:B$76)&gt;0,#N/A,B72/B$52*100))</f>
        <v>109.37354059643738</v>
      </c>
      <c r="F72" s="487">
        <f t="shared" si="15"/>
        <v>90.716180371352777</v>
      </c>
      <c r="G72" s="487">
        <f t="shared" si="15"/>
        <v>109.55882352941177</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33329</v>
      </c>
      <c r="C73" s="484">
        <v>5711</v>
      </c>
      <c r="D73" s="484">
        <v>4818</v>
      </c>
      <c r="E73" s="487">
        <f t="shared" si="15"/>
        <v>111.17819734471945</v>
      </c>
      <c r="F73" s="487">
        <f t="shared" si="15"/>
        <v>89.109065376813859</v>
      </c>
      <c r="G73" s="487">
        <f t="shared" si="15"/>
        <v>110.7077205882353</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33440</v>
      </c>
      <c r="C74" s="484">
        <v>5877</v>
      </c>
      <c r="D74" s="484">
        <v>4969</v>
      </c>
      <c r="E74" s="487">
        <f t="shared" si="15"/>
        <v>111.5484688771766</v>
      </c>
      <c r="F74" s="487">
        <f t="shared" si="15"/>
        <v>91.699173037915429</v>
      </c>
      <c r="G74" s="487">
        <f t="shared" si="15"/>
        <v>114.17738970588236</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33680</v>
      </c>
      <c r="C75" s="484">
        <v>5751</v>
      </c>
      <c r="D75" s="484">
        <v>5041</v>
      </c>
      <c r="E75" s="487">
        <f t="shared" si="15"/>
        <v>112.3490559743812</v>
      </c>
      <c r="F75" s="487">
        <f t="shared" si="15"/>
        <v>89.73318770479014</v>
      </c>
      <c r="G75" s="487">
        <f t="shared" si="15"/>
        <v>115.83180147058823</v>
      </c>
      <c r="H75" s="488">
        <f>IF(A$52=37802,IF(ISERROR(L75)=TRUE,IF(ISBLANK(A75)=FALSE,IF(MONTH(A75)=MONTH(MAX(A$52:A$76)),A75,""),""),""),IF(ISERROR(L75)=TRUE,IF(MONTH(A75)=MONTH(MAX(A$52:A$76)),A75,""),""))</f>
        <v>45901</v>
      </c>
      <c r="I75" s="476">
        <f t="shared" si="12"/>
        <v>112.3490559743812</v>
      </c>
      <c r="J75" s="476">
        <f t="shared" si="12"/>
        <v>89.73318770479014</v>
      </c>
      <c r="K75" s="476">
        <f t="shared" si="12"/>
        <v>115.83180147058823</v>
      </c>
      <c r="L75" s="476" t="e">
        <f t="shared" si="13"/>
        <v>#N/A</v>
      </c>
    </row>
    <row r="76" spans="1:12" ht="15" customHeight="1" x14ac:dyDescent="0.2">
      <c r="A76" s="486" t="s">
        <v>509</v>
      </c>
      <c r="B76" s="484">
        <v>32926</v>
      </c>
      <c r="C76" s="489">
        <v>5733</v>
      </c>
      <c r="D76" s="489">
        <v>4957</v>
      </c>
      <c r="E76" s="487">
        <f t="shared" si="15"/>
        <v>109.83387817733004</v>
      </c>
      <c r="F76" s="487">
        <f t="shared" si="15"/>
        <v>89.452332657200799</v>
      </c>
      <c r="G76" s="487">
        <f t="shared" si="15"/>
        <v>113.9016544117647</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112.3490559743812</v>
      </c>
      <c r="J78" s="476">
        <f>IF(J76&lt;&gt;"",J76,IF(J75&lt;&gt;"",J75,IF(J74&lt;&gt;"",J74,IF(J73&lt;&gt;"",J73,IF(J72&lt;&gt;"",J72,IF(J71&lt;&gt;"",J71,""))))))</f>
        <v>89.73318770479014</v>
      </c>
      <c r="K78" s="476">
        <f>IF(K76&lt;&gt;"",K76,IF(K75&lt;&gt;"",K75,IF(K74&lt;&gt;"",K74,IF(K73&lt;&gt;"",K73,IF(K72&lt;&gt;"",K72,IF(K71&lt;&gt;"",K71,""))))))</f>
        <v>115.83180147058823</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+12,3%</v>
      </c>
      <c r="J80" s="476" t="str">
        <f>"GeB - ausschließlich: "&amp;IF(J78&gt;100,"+","")&amp;TEXT(J78-100,"0,0")&amp;"%"</f>
        <v>GeB - ausschließlich: -10,3%</v>
      </c>
      <c r="K80" s="476" t="str">
        <f>"GeB - im Nebenjob: "&amp;IF(K78&gt;100,"+","")&amp;TEXT(K78-100,"0,0")&amp;"%"</f>
        <v>GeB - im Nebenjob: +15,8%</v>
      </c>
    </row>
    <row r="82" spans="9:9" ht="15" customHeight="1" x14ac:dyDescent="0.2">
      <c r="I82" s="476" t="str">
        <f>IF(ISERROR(HLOOKUP(1,I$79:K$80,2,FALSE)),"",HLOOKUP(1,I$79:K$80,2,FALSE))</f>
        <v>GeB - im Nebenjob: +15,8%</v>
      </c>
    </row>
    <row r="83" spans="9:9" ht="15" customHeight="1" x14ac:dyDescent="0.2">
      <c r="I83" s="476" t="str">
        <f>IF(ISERROR(HLOOKUP(2,I$79:K$80,2,FALSE)),"",HLOOKUP(2,I$79:K$80,2,FALSE))</f>
        <v>SvB: +12,3%</v>
      </c>
    </row>
    <row r="84" spans="9:9" ht="15" customHeight="1" x14ac:dyDescent="0.2">
      <c r="I84" s="476" t="str">
        <f>IF(ISERROR(HLOOKUP(3,I$79:K$80,2,FALSE)),"",HLOOKUP(3,I$79:K$80,2,FALSE))</f>
        <v>GeB - ausschließlich: -10,3%</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2B03A-91CF-4C2C-A8A6-537E20C816D0}">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3460C6AF-10BE-4F9D-93AC-DEC28AE4773C}"/>
    <hyperlink ref="A41:G42" r:id="rId2" display="Das Glossar enthält Erläuterungen zu allen statistisch relevanten Begriffen, die in den verschiedenen Produkten der Statistik der BA Verwendung finden." xr:uid="{DEEFA911-87D9-4BC5-A5F7-8CD9B596B25A}"/>
    <hyperlink ref="A45:B45" r:id="rId3" display="Abkürzungsverzeichnis" xr:uid="{E6D7BD5B-F97A-40A0-BDB2-960FFB52B708}"/>
    <hyperlink ref="C45" r:id="rId4" xr:uid="{0E4D3C2E-A5A0-4FBE-A93C-2A0F19C3EAC0}"/>
    <hyperlink ref="A39:G39" r:id="rId5" display="Die Qualitätsberichte der Statistik erläutern die Entstehung und Aussagekraft der jeweiligen Fachstatistik." xr:uid="{3A34B876-D772-4A84-9DEE-3DABFC8449F1}"/>
    <hyperlink ref="B9:D9" r:id="rId6" display="Arbeitsuche, Arbeitslosigkeit und Unterbeschäftigung" xr:uid="{7234D22F-3774-40D6-9C7A-729A81966240}"/>
    <hyperlink ref="B10:C10" r:id="rId7" display="Ausbildungsmarkt" xr:uid="{A910BF7A-12A1-454E-B84A-1C08BF245661}"/>
    <hyperlink ref="B11:C11" r:id="rId8" display="Beschäftigung" xr:uid="{D2F86CBC-A061-4D3A-9DD6-DD5CD4137DDC}"/>
    <hyperlink ref="B12:C12" r:id="rId9" display="Einnahmen/Ausgaben" xr:uid="{DBF73ED7-F4E2-4985-B60C-E7FEE7BEFF48}"/>
    <hyperlink ref="B13:C13" r:id="rId10" display="Förderung und berufliche Rehabilitation" xr:uid="{8BB2B498-6CAC-45AE-A74B-BA9935DF147D}"/>
    <hyperlink ref="B14:C14" r:id="rId11" display="Gemeldete Arbeitsstellen" xr:uid="{FAAB44F8-8D3F-496D-9B98-F5A07277431A}"/>
    <hyperlink ref="B15:C15" r:id="rId12" display="Grundsicherung für Arbeitsuchende (SGB II)" xr:uid="{D06A9AA0-166C-4A2A-AC8F-16E04C5AEFFC}"/>
    <hyperlink ref="B16:C16" r:id="rId13" display="Leistungen SGB III" xr:uid="{85F02F5A-77BF-4178-B2F5-6C5C8067C77F}"/>
    <hyperlink ref="B19:C19" r:id="rId14" display="Berufe" xr:uid="{C580565F-9A8F-4591-86A8-8F46D50EC40D}"/>
    <hyperlink ref="B20:C20" r:id="rId15" display="Bildung" xr:uid="{FF6ACADD-DC38-45C1-BB64-6BC38110FE09}"/>
    <hyperlink ref="B21:C21" r:id="rId16" display="Demografie" xr:uid="{D12AE3BE-A390-423D-9FF0-9F92A0237BA6}"/>
    <hyperlink ref="B22:C22" r:id="rId17" display="Eingliederungsbilanzen" xr:uid="{FEEF8626-5A9C-4C93-AE41-BC247B7A265F}"/>
    <hyperlink ref="B23:C23" r:id="rId18" display="Entgelt" xr:uid="{6E70DF8D-1FC8-45B9-9E85-4F6FA5B106DF}"/>
    <hyperlink ref="B24:C24" r:id="rId19" display="Fachkräftebedarf" xr:uid="{66871442-36C0-4157-9512-B4CD51F8D9BC}"/>
    <hyperlink ref="B25:C25" r:id="rId20" display="Familien und Kinder" xr:uid="{7965C9D3-37BC-4F96-A321-CAEC85AE20E6}"/>
    <hyperlink ref="B26:C26" r:id="rId21" display="Frauen und Männer" xr:uid="{7F2B45CF-F948-4AC0-B493-F7E91EC5469C}"/>
    <hyperlink ref="B28:C28" r:id="rId22" display="Langzeitarbeitslosigkeit" xr:uid="{2B729F62-F011-4B91-8ECE-852124F4C930}"/>
    <hyperlink ref="B29:C29" r:id="rId23" display="Menschen mit Behinderungen" xr:uid="{5AE16243-6F05-4D05-A102-87AEE198520F}"/>
    <hyperlink ref="B30:C30" r:id="rId24" display="Migration" xr:uid="{0FC5B0AE-3936-4F84-9A32-F4FE31A08D1F}"/>
    <hyperlink ref="B31:C31" r:id="rId25" display="Regionale Mobilität" xr:uid="{F78CC0B6-F45F-407C-940B-2EB9026B0327}"/>
    <hyperlink ref="B34:C34" r:id="rId26" display="Wirtschaftszweige" xr:uid="{FC4128D4-C76B-480B-B616-6852B0ADF314}"/>
    <hyperlink ref="B35:C35" r:id="rId27" display="Zeitarbeit" xr:uid="{27B290A1-7F8E-42F6-9F5D-39EB9632C4EF}"/>
    <hyperlink ref="A27" r:id="rId28" tooltip="Jüngere" display="https://statistik.arbeitsagentur.de/DE/Navigation/Statistiken/Themen-im-Fokus/Juengere/Juengere-Nav.html?mtm_campaign=Bericht" xr:uid="{A8B94E8D-5648-49AE-8674-C37B4E000F38}"/>
    <hyperlink ref="B27:C27" r:id="rId29" display="Jüngere" xr:uid="{1BCF9A1D-438C-4E54-B872-563177DB76AE}"/>
    <hyperlink ref="B33:C33" r:id="rId30" display="Ukraine-Krieg" xr:uid="{4F1502FE-0A1F-492B-A01E-79B37CE24763}"/>
    <hyperlink ref="A37:E37" r:id="rId31" display="Die Methodischen Hinweise der Statistik bieten ergänzende Informationen." xr:uid="{96FE2800-F315-4709-9900-3690A633459E}"/>
    <hyperlink ref="B32" r:id="rId32" xr:uid="{9EF2C2C7-3FA5-426B-8737-A513BF5CDFEC}"/>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4885-B1DB-44BA-90B8-487633FDCDF4}">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78502AD8-2E86-42BC-8264-BA09CD7C694D}"/>
    <hyperlink ref="G17" location="'Diagramm'!A1" display="'Diagramm'!A1" xr:uid="{27401151-F9B5-4742-85DE-6257907B36E1}"/>
    <hyperlink ref="G20" location="'Tabelle 2.1'!A1" display="'Tabelle 2.1'!A1" xr:uid="{A7B9CACF-C63D-40FB-86A6-14BEA60C0A80}"/>
    <hyperlink ref="G21" location="'Tabelle 2.2'!A1" display="'Tabelle 2.2'!A1" xr:uid="{90218B71-F98F-4358-BA11-9A7F9C7A578A}"/>
    <hyperlink ref="G22" location="'Tabelle 2.3'!A1" display="'Tabelle 2.3'!A1" xr:uid="{C5EE6FBB-492B-460D-AF4F-3B7CB0AB1B49}"/>
    <hyperlink ref="G23" location="'Tabelle 2.4'!A1" display="'Tabelle 2.4'!A1" xr:uid="{4C6B22D3-3FDD-4881-93E1-F3319DA0B804}"/>
    <hyperlink ref="G26" location="'Tabelle 3.1'!A1" display="'Tabelle 3.1'!A1" xr:uid="{39594C30-16C6-4406-B45D-BDBB6CEFC604}"/>
    <hyperlink ref="G27" location="'Tabelle 3.2'!A1" display="'Tabelle 3.2'!A1" xr:uid="{6EB0C7A3-2CAB-420B-B008-E088874A8556}"/>
    <hyperlink ref="G28" location="'Tabelle 3.3'!A1" display="'Tabelle 3.3'!A1" xr:uid="{26DC7F44-49F0-403A-9D61-0F0253D8C757}"/>
    <hyperlink ref="G29" location="'Tabelle 3.4'!A1" display="'Tabelle 3.4'!A1" xr:uid="{FFF29BC8-20E9-4897-B96F-B5CD2D1148DD}"/>
    <hyperlink ref="G32" location="'Tabelle 4.1'!A1" display="'Tabelle 4.1'!A1" xr:uid="{80E2818A-E4AB-4D00-9084-6453BB02CA1E}"/>
    <hyperlink ref="G33" location="'Tabelle 4.2'!A1" display="'Tabelle 4.2'!A1" xr:uid="{5B04362E-A934-4DAA-BA8F-AAFA522A2F51}"/>
    <hyperlink ref="G34" location="'Tabelle 4.3'!A1" display="'Tabelle 4.3'!A1" xr:uid="{02518128-B8D9-44D6-9D70-A9CC23DC9E76}"/>
    <hyperlink ref="G37" location="'Tabelle 5.1'!A1" display="'Tabelle 5.1'!A1" xr:uid="{8D0A0E46-3967-4199-9952-D46E93343A3F}"/>
    <hyperlink ref="G38" location="'Tabelle 5.2'!A1" display="'Tabelle 5.2'!A1" xr:uid="{0066519B-3E14-4C21-BBA1-1200F32CDCE6}"/>
    <hyperlink ref="G41" location="'Tabelle 6'!A1" display="'Tabelle 6'!A1" xr:uid="{E5D10459-1DBC-47F0-A657-6CDEB76ED0C3}"/>
    <hyperlink ref="G45" location="'Hinweis - Berufsaggregate'!A1" display="Hinw Berufsagg" xr:uid="{7FE327CC-4F91-44B5-927C-9ACE3EE6001F}"/>
    <hyperlink ref="G46" location="Hinweis_Befristung!A1" display="Hinw Befristung" xr:uid="{28A8643D-0CDD-47A8-B2AA-298CC6FE8F97}"/>
    <hyperlink ref="G47" location="Hinweis_beg_been_BV!A1" display="Hinw beg_been_BV" xr:uid="{EF4C63E6-E022-4AAC-A6F4-D85B1CCA661B}"/>
    <hyperlink ref="G48" location="Hinweise_SvB_GB!A1" display="Hinw SvB GB" xr:uid="{6E2D31C8-1A89-4D9A-ABB2-D2CF63642F46}"/>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9AC5-2826-411C-B54C-B0ECF6154C15}">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32926</v>
      </c>
      <c r="E12" s="79">
        <v>33680</v>
      </c>
      <c r="F12" s="79">
        <v>33440</v>
      </c>
      <c r="G12" s="79">
        <v>33329</v>
      </c>
      <c r="H12" s="79">
        <v>32788</v>
      </c>
      <c r="I12" s="80">
        <v>138</v>
      </c>
      <c r="J12" s="81">
        <v>0.42088568988654385</v>
      </c>
      <c r="N12" s="82"/>
    </row>
    <row r="13" spans="1:15" ht="13.5" customHeight="1" x14ac:dyDescent="0.2">
      <c r="A13" s="83" t="s">
        <v>97</v>
      </c>
      <c r="B13" s="84" t="s">
        <v>98</v>
      </c>
      <c r="C13" s="78">
        <v>50.64083095426107</v>
      </c>
      <c r="D13" s="79">
        <v>16674</v>
      </c>
      <c r="E13" s="79">
        <v>17261</v>
      </c>
      <c r="F13" s="79">
        <v>17190</v>
      </c>
      <c r="G13" s="79">
        <v>17131</v>
      </c>
      <c r="H13" s="79">
        <v>16694</v>
      </c>
      <c r="I13" s="80">
        <v>-20</v>
      </c>
      <c r="J13" s="81">
        <v>-0.11980352222355337</v>
      </c>
    </row>
    <row r="14" spans="1:15" ht="13.5" customHeight="1" x14ac:dyDescent="0.2">
      <c r="A14" s="85"/>
      <c r="B14" s="84" t="s">
        <v>99</v>
      </c>
      <c r="C14" s="78">
        <v>49.35916904573893</v>
      </c>
      <c r="D14" s="79">
        <v>16252</v>
      </c>
      <c r="E14" s="79">
        <v>16419</v>
      </c>
      <c r="F14" s="79">
        <v>16250</v>
      </c>
      <c r="G14" s="79">
        <v>16198</v>
      </c>
      <c r="H14" s="79">
        <v>16094</v>
      </c>
      <c r="I14" s="80">
        <v>158</v>
      </c>
      <c r="J14" s="81">
        <v>0.98173232260469745</v>
      </c>
    </row>
    <row r="15" spans="1:15" ht="13.5" customHeight="1" x14ac:dyDescent="0.2">
      <c r="A15" s="83" t="s">
        <v>97</v>
      </c>
      <c r="B15" s="86" t="s">
        <v>100</v>
      </c>
      <c r="C15" s="78">
        <v>10.985239628257304</v>
      </c>
      <c r="D15" s="79">
        <v>3617</v>
      </c>
      <c r="E15" s="79">
        <v>3783</v>
      </c>
      <c r="F15" s="79">
        <v>3470</v>
      </c>
      <c r="G15" s="79">
        <v>3593</v>
      </c>
      <c r="H15" s="79">
        <v>3741</v>
      </c>
      <c r="I15" s="80">
        <v>-124</v>
      </c>
      <c r="J15" s="81">
        <v>-3.314621758887998</v>
      </c>
    </row>
    <row r="16" spans="1:15" ht="13.5" customHeight="1" x14ac:dyDescent="0.2">
      <c r="A16" s="83"/>
      <c r="B16" s="86" t="s">
        <v>101</v>
      </c>
      <c r="C16" s="78">
        <v>64.733037720950009</v>
      </c>
      <c r="D16" s="79">
        <v>21314</v>
      </c>
      <c r="E16" s="79">
        <v>21836</v>
      </c>
      <c r="F16" s="79">
        <v>21878</v>
      </c>
      <c r="G16" s="79">
        <v>21707</v>
      </c>
      <c r="H16" s="79">
        <v>21111</v>
      </c>
      <c r="I16" s="80">
        <v>203</v>
      </c>
      <c r="J16" s="81">
        <v>0.96158400833688595</v>
      </c>
    </row>
    <row r="17" spans="1:10" ht="13.5" customHeight="1" x14ac:dyDescent="0.2">
      <c r="A17" s="83"/>
      <c r="B17" s="86" t="s">
        <v>102</v>
      </c>
      <c r="C17" s="78">
        <v>21.584765838547046</v>
      </c>
      <c r="D17" s="79">
        <v>7107</v>
      </c>
      <c r="E17" s="79">
        <v>7199</v>
      </c>
      <c r="F17" s="79">
        <v>7218</v>
      </c>
      <c r="G17" s="79">
        <v>7176</v>
      </c>
      <c r="H17" s="79">
        <v>7101</v>
      </c>
      <c r="I17" s="80">
        <v>6</v>
      </c>
      <c r="J17" s="81">
        <v>8.4495141529362064E-2</v>
      </c>
    </row>
    <row r="18" spans="1:10" ht="13.5" customHeight="1" x14ac:dyDescent="0.2">
      <c r="A18" s="85"/>
      <c r="B18" s="86" t="s">
        <v>103</v>
      </c>
      <c r="C18" s="78">
        <v>2.6969568122456415</v>
      </c>
      <c r="D18" s="79">
        <v>888</v>
      </c>
      <c r="E18" s="79">
        <v>862</v>
      </c>
      <c r="F18" s="79">
        <v>874</v>
      </c>
      <c r="G18" s="79">
        <v>853</v>
      </c>
      <c r="H18" s="79">
        <v>835</v>
      </c>
      <c r="I18" s="80">
        <v>53</v>
      </c>
      <c r="J18" s="81">
        <v>6.3473053892215567</v>
      </c>
    </row>
    <row r="19" spans="1:10" ht="13.5" customHeight="1" x14ac:dyDescent="0.2">
      <c r="A19" s="85"/>
      <c r="B19" s="86" t="s">
        <v>104</v>
      </c>
      <c r="C19" s="78">
        <v>0.91417117171839879</v>
      </c>
      <c r="D19" s="79">
        <v>301</v>
      </c>
      <c r="E19" s="79">
        <v>309</v>
      </c>
      <c r="F19" s="79">
        <v>336</v>
      </c>
      <c r="G19" s="79">
        <v>327</v>
      </c>
      <c r="H19" s="79">
        <v>280</v>
      </c>
      <c r="I19" s="80">
        <v>21</v>
      </c>
      <c r="J19" s="81">
        <v>7.5</v>
      </c>
    </row>
    <row r="20" spans="1:10" ht="13.5" customHeight="1" x14ac:dyDescent="0.2">
      <c r="A20" s="83" t="s">
        <v>105</v>
      </c>
      <c r="B20" s="87" t="s">
        <v>106</v>
      </c>
      <c r="C20" s="78">
        <v>63.181072708497844</v>
      </c>
      <c r="D20" s="79">
        <v>20803</v>
      </c>
      <c r="E20" s="79">
        <v>21431</v>
      </c>
      <c r="F20" s="79">
        <v>21187</v>
      </c>
      <c r="G20" s="79">
        <v>21239</v>
      </c>
      <c r="H20" s="79">
        <v>20743</v>
      </c>
      <c r="I20" s="80">
        <v>60</v>
      </c>
      <c r="J20" s="81">
        <v>0.28925420623824905</v>
      </c>
    </row>
    <row r="21" spans="1:10" ht="13.5" customHeight="1" x14ac:dyDescent="0.2">
      <c r="A21" s="85"/>
      <c r="B21" s="87" t="s">
        <v>107</v>
      </c>
      <c r="C21" s="78">
        <v>36.818927291502156</v>
      </c>
      <c r="D21" s="79">
        <v>12123</v>
      </c>
      <c r="E21" s="79">
        <v>12249</v>
      </c>
      <c r="F21" s="79">
        <v>12253</v>
      </c>
      <c r="G21" s="79">
        <v>12090</v>
      </c>
      <c r="H21" s="79">
        <v>12045</v>
      </c>
      <c r="I21" s="80">
        <v>78</v>
      </c>
      <c r="J21" s="81">
        <v>0.6475716064757161</v>
      </c>
    </row>
    <row r="22" spans="1:10" ht="13.5" customHeight="1" x14ac:dyDescent="0.2">
      <c r="A22" s="83" t="s">
        <v>105</v>
      </c>
      <c r="B22" s="87" t="s">
        <v>108</v>
      </c>
      <c r="C22" s="78">
        <v>79.569337301828341</v>
      </c>
      <c r="D22" s="79">
        <v>26199</v>
      </c>
      <c r="E22" s="79">
        <v>26370</v>
      </c>
      <c r="F22" s="79">
        <v>25965</v>
      </c>
      <c r="G22" s="79">
        <v>26085</v>
      </c>
      <c r="H22" s="79">
        <v>26019</v>
      </c>
      <c r="I22" s="80">
        <v>180</v>
      </c>
      <c r="J22" s="81">
        <v>0.69180214458664824</v>
      </c>
    </row>
    <row r="23" spans="1:10" ht="13.5" customHeight="1" x14ac:dyDescent="0.2">
      <c r="A23" s="88"/>
      <c r="B23" s="89" t="s">
        <v>109</v>
      </c>
      <c r="C23" s="90">
        <v>20.430662698171659</v>
      </c>
      <c r="D23" s="79">
        <v>6727</v>
      </c>
      <c r="E23" s="79">
        <v>7310</v>
      </c>
      <c r="F23" s="79">
        <v>7475</v>
      </c>
      <c r="G23" s="79">
        <v>7244</v>
      </c>
      <c r="H23" s="79">
        <v>6769</v>
      </c>
      <c r="I23" s="80">
        <v>-42</v>
      </c>
      <c r="J23" s="81">
        <v>-0.62047569803516034</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10690</v>
      </c>
      <c r="E26" s="79">
        <v>10792</v>
      </c>
      <c r="F26" s="79">
        <v>10846</v>
      </c>
      <c r="G26" s="79">
        <v>10529</v>
      </c>
      <c r="H26" s="105">
        <v>10582</v>
      </c>
      <c r="I26" s="80">
        <v>108</v>
      </c>
      <c r="J26" s="81">
        <v>1.0206010206010205</v>
      </c>
    </row>
    <row r="27" spans="1:10" ht="13.5" customHeight="1" x14ac:dyDescent="0.2">
      <c r="A27" s="83" t="s">
        <v>97</v>
      </c>
      <c r="B27" s="84" t="s">
        <v>98</v>
      </c>
      <c r="C27" s="78">
        <v>42.432179607109447</v>
      </c>
      <c r="D27" s="80">
        <v>4536</v>
      </c>
      <c r="E27" s="79">
        <v>4597</v>
      </c>
      <c r="F27" s="79">
        <v>4604</v>
      </c>
      <c r="G27" s="79">
        <v>4444</v>
      </c>
      <c r="H27" s="105">
        <v>4451</v>
      </c>
      <c r="I27" s="80">
        <v>85</v>
      </c>
      <c r="J27" s="81">
        <v>1.9096832172545495</v>
      </c>
    </row>
    <row r="28" spans="1:10" ht="13.5" customHeight="1" x14ac:dyDescent="0.2">
      <c r="A28" s="85"/>
      <c r="B28" s="84" t="s">
        <v>99</v>
      </c>
      <c r="C28" s="78">
        <v>57.567820392890553</v>
      </c>
      <c r="D28" s="80">
        <v>6154</v>
      </c>
      <c r="E28" s="79">
        <v>6195</v>
      </c>
      <c r="F28" s="79">
        <v>6242</v>
      </c>
      <c r="G28" s="79">
        <v>6085</v>
      </c>
      <c r="H28" s="105">
        <v>6131</v>
      </c>
      <c r="I28" s="80">
        <v>23</v>
      </c>
      <c r="J28" s="81">
        <v>0.37514271733811777</v>
      </c>
    </row>
    <row r="29" spans="1:10" ht="13.5" customHeight="1" x14ac:dyDescent="0.2">
      <c r="A29" s="83" t="s">
        <v>97</v>
      </c>
      <c r="B29" s="86" t="s">
        <v>100</v>
      </c>
      <c r="C29" s="78">
        <v>14.864359214218895</v>
      </c>
      <c r="D29" s="80">
        <v>1589</v>
      </c>
      <c r="E29" s="79">
        <v>1649</v>
      </c>
      <c r="F29" s="79">
        <v>1729</v>
      </c>
      <c r="G29" s="79">
        <v>1605</v>
      </c>
      <c r="H29" s="105">
        <v>1610</v>
      </c>
      <c r="I29" s="80">
        <v>-21</v>
      </c>
      <c r="J29" s="81">
        <v>-1.3043478260869565</v>
      </c>
    </row>
    <row r="30" spans="1:10" ht="13.5" customHeight="1" x14ac:dyDescent="0.2">
      <c r="A30" s="83"/>
      <c r="B30" s="86" t="s">
        <v>101</v>
      </c>
      <c r="C30" s="78">
        <v>45.893358278765199</v>
      </c>
      <c r="D30" s="80">
        <v>4906</v>
      </c>
      <c r="E30" s="79">
        <v>4930</v>
      </c>
      <c r="F30" s="79">
        <v>4908</v>
      </c>
      <c r="G30" s="79">
        <v>4738</v>
      </c>
      <c r="H30" s="105">
        <v>4773</v>
      </c>
      <c r="I30" s="80">
        <v>133</v>
      </c>
      <c r="J30" s="81">
        <v>2.7865074376702283</v>
      </c>
    </row>
    <row r="31" spans="1:10" ht="13.5" customHeight="1" x14ac:dyDescent="0.2">
      <c r="A31" s="83"/>
      <c r="B31" s="86" t="s">
        <v>102</v>
      </c>
      <c r="C31" s="78">
        <v>19.335827876520113</v>
      </c>
      <c r="D31" s="80">
        <v>2067</v>
      </c>
      <c r="E31" s="79">
        <v>2120</v>
      </c>
      <c r="F31" s="79">
        <v>2142</v>
      </c>
      <c r="G31" s="79">
        <v>2155</v>
      </c>
      <c r="H31" s="105">
        <v>2151</v>
      </c>
      <c r="I31" s="80">
        <v>-84</v>
      </c>
      <c r="J31" s="81">
        <v>-3.905160390516039</v>
      </c>
    </row>
    <row r="32" spans="1:10" ht="13.5" customHeight="1" x14ac:dyDescent="0.2">
      <c r="A32" s="85"/>
      <c r="B32" s="86" t="s">
        <v>103</v>
      </c>
      <c r="C32" s="78">
        <v>19.906454630495791</v>
      </c>
      <c r="D32" s="80">
        <v>2128</v>
      </c>
      <c r="E32" s="79">
        <v>2093</v>
      </c>
      <c r="F32" s="79">
        <v>2067</v>
      </c>
      <c r="G32" s="79">
        <v>2031</v>
      </c>
      <c r="H32" s="105">
        <v>2048</v>
      </c>
      <c r="I32" s="80">
        <v>80</v>
      </c>
      <c r="J32" s="81">
        <v>3.90625</v>
      </c>
    </row>
    <row r="33" spans="1:10" ht="13.5" customHeight="1" x14ac:dyDescent="0.2">
      <c r="A33" s="85"/>
      <c r="B33" s="86" t="s">
        <v>104</v>
      </c>
      <c r="C33" s="78">
        <v>2.9747427502338635</v>
      </c>
      <c r="D33" s="80">
        <v>318</v>
      </c>
      <c r="E33" s="79">
        <v>306</v>
      </c>
      <c r="F33" s="79">
        <v>300</v>
      </c>
      <c r="G33" s="79">
        <v>305</v>
      </c>
      <c r="H33" s="105">
        <v>258</v>
      </c>
      <c r="I33" s="80">
        <v>60</v>
      </c>
      <c r="J33" s="81">
        <v>23.255813953488371</v>
      </c>
    </row>
    <row r="34" spans="1:10" ht="13.5" customHeight="1" x14ac:dyDescent="0.2">
      <c r="A34" s="83" t="s">
        <v>105</v>
      </c>
      <c r="B34" s="87" t="s">
        <v>108</v>
      </c>
      <c r="C34" s="78">
        <v>83.058933582787645</v>
      </c>
      <c r="D34" s="80">
        <v>8879</v>
      </c>
      <c r="E34" s="79">
        <v>8983</v>
      </c>
      <c r="F34" s="79">
        <v>9023</v>
      </c>
      <c r="G34" s="79">
        <v>8787</v>
      </c>
      <c r="H34" s="105">
        <v>8915</v>
      </c>
      <c r="I34" s="80">
        <v>-36</v>
      </c>
      <c r="J34" s="81">
        <v>-0.40381379697139652</v>
      </c>
    </row>
    <row r="35" spans="1:10" ht="13.5" customHeight="1" x14ac:dyDescent="0.2">
      <c r="A35" s="83"/>
      <c r="B35" s="84" t="s">
        <v>109</v>
      </c>
      <c r="C35" s="78">
        <v>16.941066417212348</v>
      </c>
      <c r="D35" s="80">
        <v>1811</v>
      </c>
      <c r="E35" s="79">
        <v>1809</v>
      </c>
      <c r="F35" s="79">
        <v>1823</v>
      </c>
      <c r="G35" s="79">
        <v>1742</v>
      </c>
      <c r="H35" s="105">
        <v>1667</v>
      </c>
      <c r="I35" s="80">
        <v>144</v>
      </c>
      <c r="J35" s="81">
        <v>8.6382723455308934</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5733</v>
      </c>
      <c r="E37" s="79">
        <v>5751</v>
      </c>
      <c r="F37" s="79">
        <v>5877</v>
      </c>
      <c r="G37" s="79">
        <v>5711</v>
      </c>
      <c r="H37" s="105">
        <v>5814</v>
      </c>
      <c r="I37" s="80">
        <v>-81</v>
      </c>
      <c r="J37" s="81">
        <v>-1.3931888544891642</v>
      </c>
    </row>
    <row r="38" spans="1:10" ht="13.5" customHeight="1" x14ac:dyDescent="0.2">
      <c r="A38" s="83" t="s">
        <v>97</v>
      </c>
      <c r="B38" s="84" t="s">
        <v>98</v>
      </c>
      <c r="C38" s="78">
        <v>38.897610326181756</v>
      </c>
      <c r="D38" s="80">
        <v>2230</v>
      </c>
      <c r="E38" s="79">
        <v>2252</v>
      </c>
      <c r="F38" s="79">
        <v>2318</v>
      </c>
      <c r="G38" s="79">
        <v>2234</v>
      </c>
      <c r="H38" s="105">
        <v>2275</v>
      </c>
      <c r="I38" s="80">
        <v>-45</v>
      </c>
      <c r="J38" s="81">
        <v>-1.9780219780219781</v>
      </c>
    </row>
    <row r="39" spans="1:10" ht="13.5" customHeight="1" x14ac:dyDescent="0.2">
      <c r="A39" s="85"/>
      <c r="B39" s="84" t="s">
        <v>99</v>
      </c>
      <c r="C39" s="78">
        <v>61.102389673818244</v>
      </c>
      <c r="D39" s="80">
        <v>3503</v>
      </c>
      <c r="E39" s="79">
        <v>3499</v>
      </c>
      <c r="F39" s="79">
        <v>3559</v>
      </c>
      <c r="G39" s="79">
        <v>3477</v>
      </c>
      <c r="H39" s="105">
        <v>3539</v>
      </c>
      <c r="I39" s="80">
        <v>-36</v>
      </c>
      <c r="J39" s="81">
        <v>-1.017236507487991</v>
      </c>
    </row>
    <row r="40" spans="1:10" ht="13.5" customHeight="1" x14ac:dyDescent="0.2">
      <c r="A40" s="83" t="s">
        <v>97</v>
      </c>
      <c r="B40" s="86" t="s">
        <v>100</v>
      </c>
      <c r="C40" s="78">
        <v>18.018489447060876</v>
      </c>
      <c r="D40" s="80">
        <v>1033</v>
      </c>
      <c r="E40" s="79">
        <v>1057</v>
      </c>
      <c r="F40" s="79">
        <v>1156</v>
      </c>
      <c r="G40" s="79">
        <v>1044</v>
      </c>
      <c r="H40" s="105">
        <v>1063</v>
      </c>
      <c r="I40" s="80">
        <v>-30</v>
      </c>
      <c r="J40" s="81">
        <v>-2.8222013170272815</v>
      </c>
    </row>
    <row r="41" spans="1:10" ht="13.5" customHeight="1" x14ac:dyDescent="0.2">
      <c r="A41" s="83"/>
      <c r="B41" s="86" t="s">
        <v>101</v>
      </c>
      <c r="C41" s="78">
        <v>27.838827838827839</v>
      </c>
      <c r="D41" s="80">
        <v>1596</v>
      </c>
      <c r="E41" s="79">
        <v>1592</v>
      </c>
      <c r="F41" s="79">
        <v>1625</v>
      </c>
      <c r="G41" s="79">
        <v>1587</v>
      </c>
      <c r="H41" s="105">
        <v>1626</v>
      </c>
      <c r="I41" s="80">
        <v>-30</v>
      </c>
      <c r="J41" s="81">
        <v>-1.8450184501845019</v>
      </c>
    </row>
    <row r="42" spans="1:10" ht="13.5" customHeight="1" x14ac:dyDescent="0.2">
      <c r="A42" s="83"/>
      <c r="B42" s="86" t="s">
        <v>102</v>
      </c>
      <c r="C42" s="78">
        <v>18.681318681318682</v>
      </c>
      <c r="D42" s="80">
        <v>1071</v>
      </c>
      <c r="E42" s="79">
        <v>1099</v>
      </c>
      <c r="F42" s="79">
        <v>1113</v>
      </c>
      <c r="G42" s="79">
        <v>1132</v>
      </c>
      <c r="H42" s="105">
        <v>1163</v>
      </c>
      <c r="I42" s="80">
        <v>-92</v>
      </c>
      <c r="J42" s="81">
        <v>-7.9105760963026652</v>
      </c>
    </row>
    <row r="43" spans="1:10" ht="13.5" customHeight="1" x14ac:dyDescent="0.2">
      <c r="A43" s="85"/>
      <c r="B43" s="86" t="s">
        <v>103</v>
      </c>
      <c r="C43" s="78">
        <v>35.461364032792602</v>
      </c>
      <c r="D43" s="80">
        <v>2033</v>
      </c>
      <c r="E43" s="79">
        <v>2003</v>
      </c>
      <c r="F43" s="79">
        <v>1983</v>
      </c>
      <c r="G43" s="79">
        <v>1948</v>
      </c>
      <c r="H43" s="105">
        <v>1962</v>
      </c>
      <c r="I43" s="80">
        <v>71</v>
      </c>
      <c r="J43" s="81">
        <v>3.6187563710499489</v>
      </c>
    </row>
    <row r="44" spans="1:10" ht="13.5" customHeight="1" x14ac:dyDescent="0.2">
      <c r="A44" s="85"/>
      <c r="B44" s="86" t="s">
        <v>104</v>
      </c>
      <c r="C44" s="78">
        <v>4.8491191348334208</v>
      </c>
      <c r="D44" s="80">
        <v>278</v>
      </c>
      <c r="E44" s="79">
        <v>272</v>
      </c>
      <c r="F44" s="79">
        <v>267</v>
      </c>
      <c r="G44" s="79">
        <v>269</v>
      </c>
      <c r="H44" s="105">
        <v>223</v>
      </c>
      <c r="I44" s="80">
        <v>55</v>
      </c>
      <c r="J44" s="81">
        <v>24.663677130044842</v>
      </c>
    </row>
    <row r="45" spans="1:10" ht="13.5" customHeight="1" x14ac:dyDescent="0.2">
      <c r="A45" s="83" t="s">
        <v>105</v>
      </c>
      <c r="B45" s="87" t="s">
        <v>108</v>
      </c>
      <c r="C45" s="78">
        <v>84.824699110413391</v>
      </c>
      <c r="D45" s="80">
        <v>4863</v>
      </c>
      <c r="E45" s="79">
        <v>4900</v>
      </c>
      <c r="F45" s="79">
        <v>4975</v>
      </c>
      <c r="G45" s="79">
        <v>4836</v>
      </c>
      <c r="H45" s="105">
        <v>4973</v>
      </c>
      <c r="I45" s="80">
        <v>-110</v>
      </c>
      <c r="J45" s="81">
        <v>-2.2119445003016289</v>
      </c>
    </row>
    <row r="46" spans="1:10" ht="13.5" customHeight="1" x14ac:dyDescent="0.2">
      <c r="A46" s="83"/>
      <c r="B46" s="84" t="s">
        <v>109</v>
      </c>
      <c r="C46" s="78">
        <v>15.175300889586604</v>
      </c>
      <c r="D46" s="80">
        <v>870</v>
      </c>
      <c r="E46" s="79">
        <v>851</v>
      </c>
      <c r="F46" s="79">
        <v>902</v>
      </c>
      <c r="G46" s="79">
        <v>875</v>
      </c>
      <c r="H46" s="105">
        <v>841</v>
      </c>
      <c r="I46" s="80">
        <v>29</v>
      </c>
      <c r="J46" s="81">
        <v>3.4482758620689653</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4957</v>
      </c>
      <c r="E48" s="79">
        <v>5041</v>
      </c>
      <c r="F48" s="79">
        <v>4969</v>
      </c>
      <c r="G48" s="79">
        <v>4818</v>
      </c>
      <c r="H48" s="105">
        <v>4768</v>
      </c>
      <c r="I48" s="80">
        <v>189</v>
      </c>
      <c r="J48" s="81">
        <v>3.9639261744966441</v>
      </c>
    </row>
    <row r="49" spans="1:12" ht="13.5" customHeight="1" x14ac:dyDescent="0.2">
      <c r="A49" s="83" t="s">
        <v>97</v>
      </c>
      <c r="B49" s="84" t="s">
        <v>98</v>
      </c>
      <c r="C49" s="78">
        <v>46.520072624571313</v>
      </c>
      <c r="D49" s="80">
        <v>2306</v>
      </c>
      <c r="E49" s="79">
        <v>2345</v>
      </c>
      <c r="F49" s="79">
        <v>2286</v>
      </c>
      <c r="G49" s="79">
        <v>2210</v>
      </c>
      <c r="H49" s="105">
        <v>2176</v>
      </c>
      <c r="I49" s="80">
        <v>130</v>
      </c>
      <c r="J49" s="81">
        <v>5.9742647058823533</v>
      </c>
    </row>
    <row r="50" spans="1:12" ht="13.5" customHeight="1" x14ac:dyDescent="0.2">
      <c r="A50" s="85"/>
      <c r="B50" s="84" t="s">
        <v>99</v>
      </c>
      <c r="C50" s="78">
        <v>53.479927375428687</v>
      </c>
      <c r="D50" s="80">
        <v>2651</v>
      </c>
      <c r="E50" s="79">
        <v>2696</v>
      </c>
      <c r="F50" s="79">
        <v>2683</v>
      </c>
      <c r="G50" s="79">
        <v>2608</v>
      </c>
      <c r="H50" s="105">
        <v>2592</v>
      </c>
      <c r="I50" s="80">
        <v>59</v>
      </c>
      <c r="J50" s="81">
        <v>2.2762345679012346</v>
      </c>
    </row>
    <row r="51" spans="1:12" ht="13.5" customHeight="1" x14ac:dyDescent="0.2">
      <c r="A51" s="83" t="s">
        <v>97</v>
      </c>
      <c r="B51" s="86" t="s">
        <v>100</v>
      </c>
      <c r="C51" s="78">
        <v>11.21646156949768</v>
      </c>
      <c r="D51" s="80">
        <v>556</v>
      </c>
      <c r="E51" s="79">
        <v>592</v>
      </c>
      <c r="F51" s="79">
        <v>573</v>
      </c>
      <c r="G51" s="79">
        <v>561</v>
      </c>
      <c r="H51" s="105">
        <v>547</v>
      </c>
      <c r="I51" s="80">
        <v>9</v>
      </c>
      <c r="J51" s="81">
        <v>1.6453382084095065</v>
      </c>
    </row>
    <row r="52" spans="1:12" ht="13.5" customHeight="1" x14ac:dyDescent="0.2">
      <c r="A52" s="83"/>
      <c r="B52" s="86" t="s">
        <v>101</v>
      </c>
      <c r="C52" s="78">
        <v>66.774258624167842</v>
      </c>
      <c r="D52" s="80">
        <v>3310</v>
      </c>
      <c r="E52" s="79">
        <v>3338</v>
      </c>
      <c r="F52" s="79">
        <v>3283</v>
      </c>
      <c r="G52" s="79">
        <v>3151</v>
      </c>
      <c r="H52" s="105">
        <v>3147</v>
      </c>
      <c r="I52" s="80">
        <v>163</v>
      </c>
      <c r="J52" s="81">
        <v>5.179536066094693</v>
      </c>
    </row>
    <row r="53" spans="1:12" ht="13.5" customHeight="1" x14ac:dyDescent="0.2">
      <c r="A53" s="83"/>
      <c r="B53" s="86" t="s">
        <v>102</v>
      </c>
      <c r="C53" s="78">
        <v>20.092798063344766</v>
      </c>
      <c r="D53" s="80">
        <v>996</v>
      </c>
      <c r="E53" s="79">
        <v>1021</v>
      </c>
      <c r="F53" s="79">
        <v>1029</v>
      </c>
      <c r="G53" s="79">
        <v>1023</v>
      </c>
      <c r="H53" s="105">
        <v>988</v>
      </c>
      <c r="I53" s="80">
        <v>8</v>
      </c>
      <c r="J53" s="81">
        <v>0.80971659919028338</v>
      </c>
    </row>
    <row r="54" spans="1:12" ht="13.5" customHeight="1" x14ac:dyDescent="0.2">
      <c r="A54" s="85"/>
      <c r="B54" s="86" t="s">
        <v>103</v>
      </c>
      <c r="C54" s="78">
        <v>1.9164817429897114</v>
      </c>
      <c r="D54" s="80">
        <v>95</v>
      </c>
      <c r="E54" s="79">
        <v>90</v>
      </c>
      <c r="F54" s="79">
        <v>84</v>
      </c>
      <c r="G54" s="79">
        <v>83</v>
      </c>
      <c r="H54" s="105">
        <v>86</v>
      </c>
      <c r="I54" s="80">
        <v>9</v>
      </c>
      <c r="J54" s="81">
        <v>10.465116279069768</v>
      </c>
    </row>
    <row r="55" spans="1:12" ht="13.5" customHeight="1" x14ac:dyDescent="0.2">
      <c r="A55" s="85"/>
      <c r="B55" s="86" t="s">
        <v>104</v>
      </c>
      <c r="C55" s="78">
        <v>0.80693968125882587</v>
      </c>
      <c r="D55" s="80">
        <v>40</v>
      </c>
      <c r="E55" s="79">
        <v>34</v>
      </c>
      <c r="F55" s="79">
        <v>33</v>
      </c>
      <c r="G55" s="79">
        <v>36</v>
      </c>
      <c r="H55" s="105">
        <v>35</v>
      </c>
      <c r="I55" s="80">
        <v>5</v>
      </c>
      <c r="J55" s="81">
        <v>14.285714285714286</v>
      </c>
    </row>
    <row r="56" spans="1:12" ht="13.5" customHeight="1" x14ac:dyDescent="0.2">
      <c r="A56" s="83" t="s">
        <v>105</v>
      </c>
      <c r="B56" s="87" t="s">
        <v>108</v>
      </c>
      <c r="C56" s="78">
        <v>81.016743998386119</v>
      </c>
      <c r="D56" s="80">
        <v>4016</v>
      </c>
      <c r="E56" s="79">
        <v>4083</v>
      </c>
      <c r="F56" s="79">
        <v>4048</v>
      </c>
      <c r="G56" s="79">
        <v>3951</v>
      </c>
      <c r="H56" s="105">
        <v>3942</v>
      </c>
      <c r="I56" s="80">
        <v>74</v>
      </c>
      <c r="J56" s="81">
        <v>1.8772196854388634</v>
      </c>
    </row>
    <row r="57" spans="1:12" ht="13.5" customHeight="1" x14ac:dyDescent="0.2">
      <c r="A57" s="107"/>
      <c r="B57" s="89" t="s">
        <v>109</v>
      </c>
      <c r="C57" s="90">
        <v>18.983256001613878</v>
      </c>
      <c r="D57" s="108">
        <v>941</v>
      </c>
      <c r="E57" s="109">
        <v>958</v>
      </c>
      <c r="F57" s="109">
        <v>921</v>
      </c>
      <c r="G57" s="109">
        <v>867</v>
      </c>
      <c r="H57" s="110">
        <v>826</v>
      </c>
      <c r="I57" s="108">
        <v>115</v>
      </c>
      <c r="J57" s="111">
        <v>13.922518159806295</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504D-E75A-4066-A22F-21B4DE255B16}">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E76F9-26B3-404F-ABF5-01F16326A7A2}">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32926</v>
      </c>
      <c r="E12" s="195">
        <v>33680</v>
      </c>
      <c r="F12" s="79">
        <v>33440</v>
      </c>
      <c r="G12" s="79">
        <v>33329</v>
      </c>
      <c r="H12" s="105">
        <v>32788</v>
      </c>
      <c r="I12" s="80">
        <v>138</v>
      </c>
      <c r="J12" s="81">
        <v>0.42088568988654385</v>
      </c>
    </row>
    <row r="13" spans="1:15" ht="12" customHeight="1" x14ac:dyDescent="0.2">
      <c r="A13" s="83" t="s">
        <v>97</v>
      </c>
      <c r="B13" s="84" t="s">
        <v>98</v>
      </c>
      <c r="C13" s="78">
        <v>50.64083095426107</v>
      </c>
      <c r="D13" s="80">
        <v>16674</v>
      </c>
      <c r="E13" s="79">
        <v>17261</v>
      </c>
      <c r="F13" s="79">
        <v>17190</v>
      </c>
      <c r="G13" s="79">
        <v>17131</v>
      </c>
      <c r="H13" s="105">
        <v>16694</v>
      </c>
      <c r="I13" s="80">
        <v>-20</v>
      </c>
      <c r="J13" s="81">
        <v>-0.11980352222355337</v>
      </c>
    </row>
    <row r="14" spans="1:15" ht="12" customHeight="1" x14ac:dyDescent="0.2">
      <c r="A14" s="83"/>
      <c r="B14" s="84" t="s">
        <v>99</v>
      </c>
      <c r="C14" s="78">
        <v>49.35916904573893</v>
      </c>
      <c r="D14" s="80">
        <v>16252</v>
      </c>
      <c r="E14" s="79">
        <v>16419</v>
      </c>
      <c r="F14" s="79">
        <v>16250</v>
      </c>
      <c r="G14" s="79">
        <v>16198</v>
      </c>
      <c r="H14" s="105">
        <v>16094</v>
      </c>
      <c r="I14" s="80">
        <v>158</v>
      </c>
      <c r="J14" s="81">
        <v>0.98173232260469745</v>
      </c>
    </row>
    <row r="15" spans="1:15" ht="12" customHeight="1" x14ac:dyDescent="0.2">
      <c r="A15" s="83" t="s">
        <v>97</v>
      </c>
      <c r="B15" s="86" t="s">
        <v>100</v>
      </c>
      <c r="C15" s="78">
        <v>10.985239628257304</v>
      </c>
      <c r="D15" s="80">
        <v>3617</v>
      </c>
      <c r="E15" s="79">
        <v>3783</v>
      </c>
      <c r="F15" s="79">
        <v>3470</v>
      </c>
      <c r="G15" s="79">
        <v>3593</v>
      </c>
      <c r="H15" s="105">
        <v>3741</v>
      </c>
      <c r="I15" s="80">
        <v>-124</v>
      </c>
      <c r="J15" s="81">
        <v>-3.314621758887998</v>
      </c>
    </row>
    <row r="16" spans="1:15" ht="12" customHeight="1" x14ac:dyDescent="0.2">
      <c r="A16" s="83"/>
      <c r="B16" s="86" t="s">
        <v>101</v>
      </c>
      <c r="C16" s="78">
        <v>64.733037720950009</v>
      </c>
      <c r="D16" s="80">
        <v>21314</v>
      </c>
      <c r="E16" s="79">
        <v>21836</v>
      </c>
      <c r="F16" s="79">
        <v>21878</v>
      </c>
      <c r="G16" s="79">
        <v>21707</v>
      </c>
      <c r="H16" s="105">
        <v>21111</v>
      </c>
      <c r="I16" s="80">
        <v>203</v>
      </c>
      <c r="J16" s="81">
        <v>0.96158400833688595</v>
      </c>
    </row>
    <row r="17" spans="1:10" ht="12" customHeight="1" x14ac:dyDescent="0.2">
      <c r="A17" s="83"/>
      <c r="B17" s="86" t="s">
        <v>102</v>
      </c>
      <c r="C17" s="78">
        <v>21.584765838547046</v>
      </c>
      <c r="D17" s="80">
        <v>7107</v>
      </c>
      <c r="E17" s="79">
        <v>7199</v>
      </c>
      <c r="F17" s="79">
        <v>7218</v>
      </c>
      <c r="G17" s="79">
        <v>7176</v>
      </c>
      <c r="H17" s="105">
        <v>7101</v>
      </c>
      <c r="I17" s="80">
        <v>6</v>
      </c>
      <c r="J17" s="81">
        <v>8.4495141529362064E-2</v>
      </c>
    </row>
    <row r="18" spans="1:10" ht="12" customHeight="1" x14ac:dyDescent="0.2">
      <c r="A18" s="85"/>
      <c r="B18" s="86" t="s">
        <v>103</v>
      </c>
      <c r="C18" s="78">
        <v>2.6969568122456415</v>
      </c>
      <c r="D18" s="80">
        <v>888</v>
      </c>
      <c r="E18" s="79">
        <v>862</v>
      </c>
      <c r="F18" s="79">
        <v>874</v>
      </c>
      <c r="G18" s="79">
        <v>853</v>
      </c>
      <c r="H18" s="105">
        <v>835</v>
      </c>
      <c r="I18" s="80">
        <v>53</v>
      </c>
      <c r="J18" s="81">
        <v>6.3473053892215567</v>
      </c>
    </row>
    <row r="19" spans="1:10" ht="12" customHeight="1" x14ac:dyDescent="0.2">
      <c r="A19" s="85"/>
      <c r="B19" s="86" t="s">
        <v>104</v>
      </c>
      <c r="C19" s="78">
        <v>0.91417117171839879</v>
      </c>
      <c r="D19" s="80">
        <v>301</v>
      </c>
      <c r="E19" s="79">
        <v>309</v>
      </c>
      <c r="F19" s="79">
        <v>336</v>
      </c>
      <c r="G19" s="79">
        <v>327</v>
      </c>
      <c r="H19" s="105">
        <v>280</v>
      </c>
      <c r="I19" s="80">
        <v>21</v>
      </c>
      <c r="J19" s="81">
        <v>7.5</v>
      </c>
    </row>
    <row r="20" spans="1:10" ht="12" customHeight="1" x14ac:dyDescent="0.2">
      <c r="A20" s="83" t="s">
        <v>105</v>
      </c>
      <c r="B20" s="84" t="s">
        <v>175</v>
      </c>
      <c r="C20" s="78">
        <v>63.181072708497844</v>
      </c>
      <c r="D20" s="80">
        <v>20803</v>
      </c>
      <c r="E20" s="79">
        <v>21431</v>
      </c>
      <c r="F20" s="79">
        <v>21187</v>
      </c>
      <c r="G20" s="79">
        <v>21239</v>
      </c>
      <c r="H20" s="105">
        <v>20743</v>
      </c>
      <c r="I20" s="80">
        <v>60</v>
      </c>
      <c r="J20" s="81">
        <v>0.28925420623824905</v>
      </c>
    </row>
    <row r="21" spans="1:10" ht="12" customHeight="1" x14ac:dyDescent="0.2">
      <c r="A21" s="83"/>
      <c r="B21" s="84" t="s">
        <v>176</v>
      </c>
      <c r="C21" s="78">
        <v>36.818927291502156</v>
      </c>
      <c r="D21" s="80">
        <v>12123</v>
      </c>
      <c r="E21" s="79">
        <v>12249</v>
      </c>
      <c r="F21" s="79">
        <v>12253</v>
      </c>
      <c r="G21" s="79">
        <v>12090</v>
      </c>
      <c r="H21" s="105">
        <v>12045</v>
      </c>
      <c r="I21" s="80">
        <v>78</v>
      </c>
      <c r="J21" s="81">
        <v>0.6475716064757161</v>
      </c>
    </row>
    <row r="22" spans="1:10" ht="12" customHeight="1" x14ac:dyDescent="0.2">
      <c r="A22" s="83" t="s">
        <v>105</v>
      </c>
      <c r="B22" s="84" t="s">
        <v>108</v>
      </c>
      <c r="C22" s="78">
        <v>79.569337301828341</v>
      </c>
      <c r="D22" s="80">
        <v>26199</v>
      </c>
      <c r="E22" s="79">
        <v>26370</v>
      </c>
      <c r="F22" s="79">
        <v>25965</v>
      </c>
      <c r="G22" s="79">
        <v>26085</v>
      </c>
      <c r="H22" s="105">
        <v>26019</v>
      </c>
      <c r="I22" s="80">
        <v>180</v>
      </c>
      <c r="J22" s="81">
        <v>0.69180214458664824</v>
      </c>
    </row>
    <row r="23" spans="1:10" ht="12" customHeight="1" x14ac:dyDescent="0.2">
      <c r="A23" s="83"/>
      <c r="B23" s="84" t="s">
        <v>109</v>
      </c>
      <c r="C23" s="78">
        <v>20.430662698171659</v>
      </c>
      <c r="D23" s="80">
        <v>6727</v>
      </c>
      <c r="E23" s="79">
        <v>7310</v>
      </c>
      <c r="F23" s="79">
        <v>7475</v>
      </c>
      <c r="G23" s="79">
        <v>7244</v>
      </c>
      <c r="H23" s="105">
        <v>6769</v>
      </c>
      <c r="I23" s="80">
        <v>-42</v>
      </c>
      <c r="J23" s="81">
        <v>-0.62047569803516034</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1490012</v>
      </c>
      <c r="E25" s="195">
        <v>1505047</v>
      </c>
      <c r="F25" s="195">
        <v>1487255</v>
      </c>
      <c r="G25" s="195">
        <v>1486234</v>
      </c>
      <c r="H25" s="200">
        <v>1489980</v>
      </c>
      <c r="I25" s="194">
        <v>32</v>
      </c>
      <c r="J25" s="81">
        <v>2.1476798346286526E-3</v>
      </c>
    </row>
    <row r="26" spans="1:10" ht="12" customHeight="1" x14ac:dyDescent="0.2">
      <c r="A26" s="83" t="s">
        <v>97</v>
      </c>
      <c r="B26" s="84" t="s">
        <v>98</v>
      </c>
      <c r="C26" s="78">
        <v>52.754675801268718</v>
      </c>
      <c r="D26" s="80">
        <v>786051</v>
      </c>
      <c r="E26" s="79">
        <v>797244</v>
      </c>
      <c r="F26" s="79">
        <v>787704</v>
      </c>
      <c r="G26" s="79">
        <v>786349</v>
      </c>
      <c r="H26" s="105">
        <v>787491</v>
      </c>
      <c r="I26" s="80">
        <v>-1440</v>
      </c>
      <c r="J26" s="81">
        <v>-0.18285923267694487</v>
      </c>
    </row>
    <row r="27" spans="1:10" ht="12" customHeight="1" x14ac:dyDescent="0.2">
      <c r="A27" s="83"/>
      <c r="B27" s="84" t="s">
        <v>99</v>
      </c>
      <c r="C27" s="78">
        <v>47.245324198731282</v>
      </c>
      <c r="D27" s="80">
        <v>703961</v>
      </c>
      <c r="E27" s="79">
        <v>707803</v>
      </c>
      <c r="F27" s="79">
        <v>699551</v>
      </c>
      <c r="G27" s="79">
        <v>699885</v>
      </c>
      <c r="H27" s="105">
        <v>702489</v>
      </c>
      <c r="I27" s="80">
        <v>1472</v>
      </c>
      <c r="J27" s="81">
        <v>0.20954064761156402</v>
      </c>
    </row>
    <row r="28" spans="1:10" ht="12" customHeight="1" x14ac:dyDescent="0.2">
      <c r="A28" s="83" t="s">
        <v>97</v>
      </c>
      <c r="B28" s="86" t="s">
        <v>100</v>
      </c>
      <c r="C28" s="78">
        <v>10.478841781140018</v>
      </c>
      <c r="D28" s="80">
        <v>156136</v>
      </c>
      <c r="E28" s="79">
        <v>161548</v>
      </c>
      <c r="F28" s="79">
        <v>148216</v>
      </c>
      <c r="G28" s="79">
        <v>152420</v>
      </c>
      <c r="H28" s="105">
        <v>158418</v>
      </c>
      <c r="I28" s="80">
        <v>-2282</v>
      </c>
      <c r="J28" s="81">
        <v>-1.4404928732846014</v>
      </c>
    </row>
    <row r="29" spans="1:10" ht="12" customHeight="1" x14ac:dyDescent="0.2">
      <c r="A29" s="83"/>
      <c r="B29" s="86" t="s">
        <v>101</v>
      </c>
      <c r="C29" s="78">
        <v>63.863982303498226</v>
      </c>
      <c r="D29" s="80">
        <v>951581</v>
      </c>
      <c r="E29" s="79">
        <v>960504</v>
      </c>
      <c r="F29" s="79">
        <v>957115</v>
      </c>
      <c r="G29" s="79">
        <v>954542</v>
      </c>
      <c r="H29" s="105">
        <v>952734</v>
      </c>
      <c r="I29" s="80">
        <v>-1153</v>
      </c>
      <c r="J29" s="81">
        <v>-0.1210201378349046</v>
      </c>
    </row>
    <row r="30" spans="1:10" ht="12" customHeight="1" x14ac:dyDescent="0.2">
      <c r="A30" s="83"/>
      <c r="B30" s="86" t="s">
        <v>102</v>
      </c>
      <c r="C30" s="78">
        <v>23.27081929541507</v>
      </c>
      <c r="D30" s="80">
        <v>346738</v>
      </c>
      <c r="E30" s="79">
        <v>348467</v>
      </c>
      <c r="F30" s="79">
        <v>348345</v>
      </c>
      <c r="G30" s="79">
        <v>347181</v>
      </c>
      <c r="H30" s="105">
        <v>347578</v>
      </c>
      <c r="I30" s="80">
        <v>-840</v>
      </c>
      <c r="J30" s="81">
        <v>-0.2416723728199138</v>
      </c>
    </row>
    <row r="31" spans="1:10" ht="12" customHeight="1" x14ac:dyDescent="0.2">
      <c r="A31" s="85"/>
      <c r="B31" s="86" t="s">
        <v>103</v>
      </c>
      <c r="C31" s="78">
        <v>2.3863566199466848</v>
      </c>
      <c r="D31" s="80">
        <v>35557</v>
      </c>
      <c r="E31" s="79">
        <v>34528</v>
      </c>
      <c r="F31" s="79">
        <v>33579</v>
      </c>
      <c r="G31" s="79">
        <v>32091</v>
      </c>
      <c r="H31" s="105">
        <v>31250</v>
      </c>
      <c r="I31" s="80">
        <v>4307</v>
      </c>
      <c r="J31" s="81">
        <v>13.782400000000001</v>
      </c>
    </row>
    <row r="32" spans="1:10" ht="12" customHeight="1" x14ac:dyDescent="0.2">
      <c r="A32" s="85"/>
      <c r="B32" s="86" t="s">
        <v>104</v>
      </c>
      <c r="C32" s="78">
        <v>0.97066332351685758</v>
      </c>
      <c r="D32" s="80">
        <v>14463</v>
      </c>
      <c r="E32" s="79">
        <v>14336</v>
      </c>
      <c r="F32" s="79">
        <v>14145</v>
      </c>
      <c r="G32" s="79">
        <v>13528</v>
      </c>
      <c r="H32" s="105">
        <v>11824</v>
      </c>
      <c r="I32" s="80">
        <v>2639</v>
      </c>
      <c r="J32" s="81">
        <v>22.319012178619758</v>
      </c>
    </row>
    <row r="33" spans="1:10" ht="12" customHeight="1" x14ac:dyDescent="0.2">
      <c r="A33" s="83" t="s">
        <v>105</v>
      </c>
      <c r="B33" s="84" t="s">
        <v>175</v>
      </c>
      <c r="C33" s="78">
        <v>68.425153622923844</v>
      </c>
      <c r="D33" s="80">
        <v>1019543</v>
      </c>
      <c r="E33" s="79">
        <v>1034899</v>
      </c>
      <c r="F33" s="79">
        <v>1019644</v>
      </c>
      <c r="G33" s="79">
        <v>1023094</v>
      </c>
      <c r="H33" s="105">
        <v>1026580</v>
      </c>
      <c r="I33" s="80">
        <v>-7037</v>
      </c>
      <c r="J33" s="81">
        <v>-0.68547994311208094</v>
      </c>
    </row>
    <row r="34" spans="1:10" ht="12" customHeight="1" x14ac:dyDescent="0.2">
      <c r="A34" s="83"/>
      <c r="B34" s="84" t="s">
        <v>176</v>
      </c>
      <c r="C34" s="78">
        <v>31.574846377076156</v>
      </c>
      <c r="D34" s="80">
        <v>470469</v>
      </c>
      <c r="E34" s="79">
        <v>470148</v>
      </c>
      <c r="F34" s="79">
        <v>467610</v>
      </c>
      <c r="G34" s="79">
        <v>463139</v>
      </c>
      <c r="H34" s="105">
        <v>463399</v>
      </c>
      <c r="I34" s="80">
        <v>7070</v>
      </c>
      <c r="J34" s="81">
        <v>1.5256830506755517</v>
      </c>
    </row>
    <row r="35" spans="1:10" ht="12" customHeight="1" x14ac:dyDescent="0.2">
      <c r="A35" s="83" t="s">
        <v>105</v>
      </c>
      <c r="B35" s="84" t="s">
        <v>108</v>
      </c>
      <c r="C35" s="78">
        <v>84.194959503681844</v>
      </c>
      <c r="D35" s="80">
        <v>1254515</v>
      </c>
      <c r="E35" s="79">
        <v>1261745</v>
      </c>
      <c r="F35" s="79">
        <v>1248991</v>
      </c>
      <c r="G35" s="79">
        <v>1253485</v>
      </c>
      <c r="H35" s="105">
        <v>1262325</v>
      </c>
      <c r="I35" s="80">
        <v>-7810</v>
      </c>
      <c r="J35" s="81">
        <v>-0.61869962172974469</v>
      </c>
    </row>
    <row r="36" spans="1:10" ht="12" customHeight="1" x14ac:dyDescent="0.2">
      <c r="A36" s="83"/>
      <c r="B36" s="84" t="s">
        <v>109</v>
      </c>
      <c r="C36" s="78">
        <v>15.805040496318151</v>
      </c>
      <c r="D36" s="80">
        <v>235497</v>
      </c>
      <c r="E36" s="79">
        <v>243302</v>
      </c>
      <c r="F36" s="79">
        <v>238263</v>
      </c>
      <c r="G36" s="79">
        <v>232748</v>
      </c>
      <c r="H36" s="105">
        <v>227654</v>
      </c>
      <c r="I36" s="80">
        <v>7843</v>
      </c>
      <c r="J36" s="81">
        <v>3.4451404324105881</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55120</v>
      </c>
      <c r="E64" s="195">
        <v>55664</v>
      </c>
      <c r="F64" s="195">
        <v>55278</v>
      </c>
      <c r="G64" s="195">
        <v>55352</v>
      </c>
      <c r="H64" s="105">
        <v>55486</v>
      </c>
      <c r="I64" s="80">
        <v>-366</v>
      </c>
      <c r="J64" s="81">
        <v>-0.65962585156616083</v>
      </c>
    </row>
    <row r="65" spans="1:12" ht="12" customHeight="1" x14ac:dyDescent="0.2">
      <c r="A65" s="83" t="s">
        <v>97</v>
      </c>
      <c r="B65" s="84" t="s">
        <v>98</v>
      </c>
      <c r="C65" s="78">
        <v>53.376269956458636</v>
      </c>
      <c r="D65" s="194">
        <v>29421</v>
      </c>
      <c r="E65" s="195">
        <v>29909</v>
      </c>
      <c r="F65" s="195">
        <v>29773</v>
      </c>
      <c r="G65" s="195">
        <v>29759</v>
      </c>
      <c r="H65" s="105">
        <v>29840</v>
      </c>
      <c r="I65" s="80">
        <v>-419</v>
      </c>
      <c r="J65" s="81">
        <v>-1.4041554959785523</v>
      </c>
    </row>
    <row r="66" spans="1:12" ht="12" customHeight="1" x14ac:dyDescent="0.2">
      <c r="A66" s="83"/>
      <c r="B66" s="84" t="s">
        <v>99</v>
      </c>
      <c r="C66" s="78">
        <v>46.623730043541364</v>
      </c>
      <c r="D66" s="194">
        <v>25699</v>
      </c>
      <c r="E66" s="195">
        <v>25755</v>
      </c>
      <c r="F66" s="195">
        <v>25505</v>
      </c>
      <c r="G66" s="195">
        <v>25593</v>
      </c>
      <c r="H66" s="105">
        <v>25646</v>
      </c>
      <c r="I66" s="80">
        <v>53</v>
      </c>
      <c r="J66" s="81">
        <v>0.2066599079778523</v>
      </c>
    </row>
    <row r="67" spans="1:12" ht="12" customHeight="1" x14ac:dyDescent="0.2">
      <c r="A67" s="83" t="s">
        <v>97</v>
      </c>
      <c r="B67" s="86" t="s">
        <v>100</v>
      </c>
      <c r="C67" s="78">
        <v>9.8675616835994191</v>
      </c>
      <c r="D67" s="194">
        <v>5439</v>
      </c>
      <c r="E67" s="195">
        <v>5613</v>
      </c>
      <c r="F67" s="195">
        <v>5210</v>
      </c>
      <c r="G67" s="195">
        <v>5400</v>
      </c>
      <c r="H67" s="105">
        <v>5569</v>
      </c>
      <c r="I67" s="80">
        <v>-130</v>
      </c>
      <c r="J67" s="81">
        <v>-2.3343508708924401</v>
      </c>
    </row>
    <row r="68" spans="1:12" ht="12" customHeight="1" x14ac:dyDescent="0.2">
      <c r="A68" s="83"/>
      <c r="B68" s="86" t="s">
        <v>101</v>
      </c>
      <c r="C68" s="78">
        <v>63.956821480406383</v>
      </c>
      <c r="D68" s="194">
        <v>35253</v>
      </c>
      <c r="E68" s="195">
        <v>35588</v>
      </c>
      <c r="F68" s="195">
        <v>35606</v>
      </c>
      <c r="G68" s="195">
        <v>35555</v>
      </c>
      <c r="H68" s="105">
        <v>35553</v>
      </c>
      <c r="I68" s="80">
        <v>-300</v>
      </c>
      <c r="J68" s="81">
        <v>-0.84381064889038904</v>
      </c>
    </row>
    <row r="69" spans="1:12" ht="12" customHeight="1" x14ac:dyDescent="0.2">
      <c r="A69" s="83"/>
      <c r="B69" s="86" t="s">
        <v>102</v>
      </c>
      <c r="C69" s="78">
        <v>23.974963715529753</v>
      </c>
      <c r="D69" s="194">
        <v>13215</v>
      </c>
      <c r="E69" s="195">
        <v>13299</v>
      </c>
      <c r="F69" s="195">
        <v>13322</v>
      </c>
      <c r="G69" s="195">
        <v>13309</v>
      </c>
      <c r="H69" s="105">
        <v>13299</v>
      </c>
      <c r="I69" s="80">
        <v>-84</v>
      </c>
      <c r="J69" s="81">
        <v>-0.63162643807805097</v>
      </c>
    </row>
    <row r="70" spans="1:12" ht="12" customHeight="1" x14ac:dyDescent="0.2">
      <c r="A70" s="85"/>
      <c r="B70" s="86" t="s">
        <v>103</v>
      </c>
      <c r="C70" s="78">
        <v>2.2006531204644411</v>
      </c>
      <c r="D70" s="194">
        <v>1213</v>
      </c>
      <c r="E70" s="195">
        <v>1164</v>
      </c>
      <c r="F70" s="195">
        <v>1140</v>
      </c>
      <c r="G70" s="195">
        <v>1088</v>
      </c>
      <c r="H70" s="105">
        <v>1065</v>
      </c>
      <c r="I70" s="80">
        <v>148</v>
      </c>
      <c r="J70" s="81">
        <v>13.896713615023474</v>
      </c>
    </row>
    <row r="71" spans="1:12" ht="12" customHeight="1" x14ac:dyDescent="0.2">
      <c r="A71" s="85"/>
      <c r="B71" s="86" t="s">
        <v>104</v>
      </c>
      <c r="C71" s="78">
        <v>0.91074020319303339</v>
      </c>
      <c r="D71" s="194">
        <v>502</v>
      </c>
      <c r="E71" s="195">
        <v>492</v>
      </c>
      <c r="F71" s="195">
        <v>519</v>
      </c>
      <c r="G71" s="195">
        <v>502</v>
      </c>
      <c r="H71" s="105">
        <v>437</v>
      </c>
      <c r="I71" s="80">
        <v>65</v>
      </c>
      <c r="J71" s="81">
        <v>14.874141876430206</v>
      </c>
    </row>
    <row r="72" spans="1:12" ht="12" customHeight="1" x14ac:dyDescent="0.2">
      <c r="A72" s="83" t="s">
        <v>105</v>
      </c>
      <c r="B72" s="84" t="s">
        <v>175</v>
      </c>
      <c r="C72" s="78">
        <v>70.041727140783749</v>
      </c>
      <c r="D72" s="194">
        <v>38607</v>
      </c>
      <c r="E72" s="195">
        <v>39033</v>
      </c>
      <c r="F72" s="195">
        <v>38667</v>
      </c>
      <c r="G72" s="195">
        <v>38905</v>
      </c>
      <c r="H72" s="105">
        <v>39119</v>
      </c>
      <c r="I72" s="80">
        <v>-512</v>
      </c>
      <c r="J72" s="81">
        <v>-1.3088269127533936</v>
      </c>
    </row>
    <row r="73" spans="1:12" ht="12" customHeight="1" x14ac:dyDescent="0.2">
      <c r="A73" s="83"/>
      <c r="B73" s="84" t="s">
        <v>176</v>
      </c>
      <c r="C73" s="78">
        <v>29.958272859216255</v>
      </c>
      <c r="D73" s="80">
        <v>16513</v>
      </c>
      <c r="E73" s="79">
        <v>16631</v>
      </c>
      <c r="F73" s="79">
        <v>16611</v>
      </c>
      <c r="G73" s="79">
        <v>16447</v>
      </c>
      <c r="H73" s="105">
        <v>16367</v>
      </c>
      <c r="I73" s="80">
        <v>146</v>
      </c>
      <c r="J73" s="81">
        <v>0.89203885867904931</v>
      </c>
    </row>
    <row r="74" spans="1:12" ht="12" customHeight="1" x14ac:dyDescent="0.2">
      <c r="A74" s="83" t="s">
        <v>105</v>
      </c>
      <c r="B74" s="84" t="s">
        <v>108</v>
      </c>
      <c r="C74" s="78">
        <v>86.765239477503627</v>
      </c>
      <c r="D74" s="80">
        <v>47825</v>
      </c>
      <c r="E74" s="79">
        <v>48039</v>
      </c>
      <c r="F74" s="79">
        <v>47653</v>
      </c>
      <c r="G74" s="79">
        <v>47991</v>
      </c>
      <c r="H74" s="105">
        <v>48354</v>
      </c>
      <c r="I74" s="80">
        <v>-529</v>
      </c>
      <c r="J74" s="81">
        <v>-1.0940149729081359</v>
      </c>
    </row>
    <row r="75" spans="1:12" ht="12" customHeight="1" x14ac:dyDescent="0.2">
      <c r="A75" s="107"/>
      <c r="B75" s="89" t="s">
        <v>109</v>
      </c>
      <c r="C75" s="90">
        <v>13.234760522496371</v>
      </c>
      <c r="D75" s="108">
        <v>7295</v>
      </c>
      <c r="E75" s="109">
        <v>7625</v>
      </c>
      <c r="F75" s="109">
        <v>7625</v>
      </c>
      <c r="G75" s="109">
        <v>7361</v>
      </c>
      <c r="H75" s="110">
        <v>7132</v>
      </c>
      <c r="I75" s="108">
        <v>163</v>
      </c>
      <c r="J75" s="111">
        <v>2.2854739203589456</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6AAC-0429-44BE-9CE3-9699F04D67C1}">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32926</v>
      </c>
      <c r="G11" s="79">
        <v>33680</v>
      </c>
      <c r="H11" s="79">
        <v>33440</v>
      </c>
      <c r="I11" s="79">
        <v>33329</v>
      </c>
      <c r="J11" s="105">
        <v>32788</v>
      </c>
      <c r="K11" s="79">
        <v>138</v>
      </c>
      <c r="L11" s="81">
        <v>0.42088568988654385</v>
      </c>
    </row>
    <row r="12" spans="1:17" ht="24.95" customHeight="1" x14ac:dyDescent="0.2">
      <c r="A12" s="212" t="s">
        <v>180</v>
      </c>
      <c r="B12" s="213"/>
      <c r="C12" s="213"/>
      <c r="D12" s="214"/>
      <c r="E12" s="78">
        <v>50.64083095426107</v>
      </c>
      <c r="F12" s="80">
        <v>16674</v>
      </c>
      <c r="G12" s="79">
        <v>17261</v>
      </c>
      <c r="H12" s="79">
        <v>17190</v>
      </c>
      <c r="I12" s="79">
        <v>17131</v>
      </c>
      <c r="J12" s="105">
        <v>16694</v>
      </c>
      <c r="K12" s="79">
        <v>-20</v>
      </c>
      <c r="L12" s="81">
        <v>-0.11980352222355337</v>
      </c>
    </row>
    <row r="13" spans="1:17" ht="15" customHeight="1" x14ac:dyDescent="0.2">
      <c r="A13" s="85"/>
      <c r="B13" s="215" t="s">
        <v>99</v>
      </c>
      <c r="C13" s="215"/>
      <c r="E13" s="78">
        <v>49.35916904573893</v>
      </c>
      <c r="F13" s="80">
        <v>16252</v>
      </c>
      <c r="G13" s="79">
        <v>16419</v>
      </c>
      <c r="H13" s="79">
        <v>16250</v>
      </c>
      <c r="I13" s="79">
        <v>16198</v>
      </c>
      <c r="J13" s="105">
        <v>16094</v>
      </c>
      <c r="K13" s="79">
        <v>158</v>
      </c>
      <c r="L13" s="81">
        <v>0.98173232260469745</v>
      </c>
    </row>
    <row r="14" spans="1:17" ht="24.95" customHeight="1" x14ac:dyDescent="0.2">
      <c r="A14" s="212" t="s">
        <v>181</v>
      </c>
      <c r="B14" s="213"/>
      <c r="C14" s="213"/>
      <c r="D14" s="214"/>
      <c r="E14" s="78">
        <v>10.985239628257304</v>
      </c>
      <c r="F14" s="80">
        <v>3617</v>
      </c>
      <c r="G14" s="79">
        <v>3783</v>
      </c>
      <c r="H14" s="79">
        <v>3470</v>
      </c>
      <c r="I14" s="79">
        <v>3593</v>
      </c>
      <c r="J14" s="105">
        <v>3741</v>
      </c>
      <c r="K14" s="79">
        <v>-124</v>
      </c>
      <c r="L14" s="81">
        <v>-3.314621758887998</v>
      </c>
    </row>
    <row r="15" spans="1:17" ht="15" customHeight="1" x14ac:dyDescent="0.2">
      <c r="A15" s="85"/>
      <c r="B15" s="84"/>
      <c r="C15" s="53" t="s">
        <v>98</v>
      </c>
      <c r="E15" s="78">
        <v>59.220348354990321</v>
      </c>
      <c r="F15" s="80">
        <v>2142</v>
      </c>
      <c r="G15" s="79">
        <v>2263</v>
      </c>
      <c r="H15" s="79">
        <v>2041</v>
      </c>
      <c r="I15" s="79">
        <v>2092</v>
      </c>
      <c r="J15" s="105">
        <v>2186</v>
      </c>
      <c r="K15" s="79">
        <v>-44</v>
      </c>
      <c r="L15" s="81">
        <v>-2.0128087831655992</v>
      </c>
    </row>
    <row r="16" spans="1:17" ht="15" customHeight="1" x14ac:dyDescent="0.2">
      <c r="A16" s="85"/>
      <c r="B16" s="84"/>
      <c r="C16" s="53" t="s">
        <v>99</v>
      </c>
      <c r="E16" s="78">
        <v>40.779651645009679</v>
      </c>
      <c r="F16" s="80">
        <v>1475</v>
      </c>
      <c r="G16" s="79">
        <v>1520</v>
      </c>
      <c r="H16" s="79">
        <v>1429</v>
      </c>
      <c r="I16" s="79">
        <v>1501</v>
      </c>
      <c r="J16" s="105">
        <v>1555</v>
      </c>
      <c r="K16" s="79">
        <v>-80</v>
      </c>
      <c r="L16" s="81">
        <v>-5.144694533762058</v>
      </c>
    </row>
    <row r="17" spans="1:12" ht="15" customHeight="1" x14ac:dyDescent="0.2">
      <c r="A17" s="85"/>
      <c r="B17" s="86" t="s">
        <v>101</v>
      </c>
      <c r="E17" s="78">
        <v>64.733037720950009</v>
      </c>
      <c r="F17" s="80">
        <v>21314</v>
      </c>
      <c r="G17" s="79">
        <v>21836</v>
      </c>
      <c r="H17" s="79">
        <v>21878</v>
      </c>
      <c r="I17" s="79">
        <v>21707</v>
      </c>
      <c r="J17" s="105">
        <v>21111</v>
      </c>
      <c r="K17" s="79">
        <v>203</v>
      </c>
      <c r="L17" s="81">
        <v>0.96158400833688595</v>
      </c>
    </row>
    <row r="18" spans="1:12" ht="15" customHeight="1" x14ac:dyDescent="0.2">
      <c r="A18" s="85"/>
      <c r="B18" s="84"/>
      <c r="C18" s="53" t="s">
        <v>98</v>
      </c>
      <c r="E18" s="78">
        <v>50.94304213193206</v>
      </c>
      <c r="F18" s="80">
        <v>10858</v>
      </c>
      <c r="G18" s="79">
        <v>11272</v>
      </c>
      <c r="H18" s="79">
        <v>11399</v>
      </c>
      <c r="I18" s="79">
        <v>11310</v>
      </c>
      <c r="J18" s="105">
        <v>10881</v>
      </c>
      <c r="K18" s="79">
        <v>-23</v>
      </c>
      <c r="L18" s="81">
        <v>-0.21137763073246943</v>
      </c>
    </row>
    <row r="19" spans="1:12" ht="15" customHeight="1" x14ac:dyDescent="0.2">
      <c r="A19" s="85"/>
      <c r="B19" s="84"/>
      <c r="C19" s="53" t="s">
        <v>99</v>
      </c>
      <c r="E19" s="78">
        <v>49.05695786806794</v>
      </c>
      <c r="F19" s="80">
        <v>10456</v>
      </c>
      <c r="G19" s="79">
        <v>10564</v>
      </c>
      <c r="H19" s="79">
        <v>10479</v>
      </c>
      <c r="I19" s="79">
        <v>10397</v>
      </c>
      <c r="J19" s="105">
        <v>10230</v>
      </c>
      <c r="K19" s="79">
        <v>226</v>
      </c>
      <c r="L19" s="81">
        <v>2.2091886608015638</v>
      </c>
    </row>
    <row r="20" spans="1:12" ht="15" customHeight="1" x14ac:dyDescent="0.2">
      <c r="A20" s="85"/>
      <c r="B20" s="86" t="s">
        <v>102</v>
      </c>
      <c r="E20" s="78">
        <v>21.584765838547046</v>
      </c>
      <c r="F20" s="80">
        <v>7107</v>
      </c>
      <c r="G20" s="79">
        <v>7199</v>
      </c>
      <c r="H20" s="79">
        <v>7218</v>
      </c>
      <c r="I20" s="79">
        <v>7176</v>
      </c>
      <c r="J20" s="105">
        <v>7101</v>
      </c>
      <c r="K20" s="79">
        <v>6</v>
      </c>
      <c r="L20" s="81">
        <v>8.4495141529362064E-2</v>
      </c>
    </row>
    <row r="21" spans="1:12" ht="15" customHeight="1" x14ac:dyDescent="0.2">
      <c r="A21" s="85"/>
      <c r="B21" s="84"/>
      <c r="C21" s="53" t="s">
        <v>98</v>
      </c>
      <c r="E21" s="78">
        <v>45.251160827353317</v>
      </c>
      <c r="F21" s="80">
        <v>3216</v>
      </c>
      <c r="G21" s="79">
        <v>3275</v>
      </c>
      <c r="H21" s="79">
        <v>3288</v>
      </c>
      <c r="I21" s="79">
        <v>3276</v>
      </c>
      <c r="J21" s="105">
        <v>3185</v>
      </c>
      <c r="K21" s="79">
        <v>31</v>
      </c>
      <c r="L21" s="81">
        <v>0.9733124018838305</v>
      </c>
    </row>
    <row r="22" spans="1:12" ht="15" customHeight="1" x14ac:dyDescent="0.2">
      <c r="A22" s="85"/>
      <c r="B22" s="84"/>
      <c r="C22" s="53" t="s">
        <v>99</v>
      </c>
      <c r="E22" s="78">
        <v>54.748839172646683</v>
      </c>
      <c r="F22" s="80">
        <v>3891</v>
      </c>
      <c r="G22" s="79">
        <v>3924</v>
      </c>
      <c r="H22" s="79">
        <v>3930</v>
      </c>
      <c r="I22" s="79">
        <v>3900</v>
      </c>
      <c r="J22" s="105">
        <v>3916</v>
      </c>
      <c r="K22" s="79">
        <v>-25</v>
      </c>
      <c r="L22" s="81">
        <v>-0.63840653728294183</v>
      </c>
    </row>
    <row r="23" spans="1:12" ht="15" customHeight="1" x14ac:dyDescent="0.2">
      <c r="A23" s="85"/>
      <c r="B23" s="86" t="s">
        <v>103</v>
      </c>
      <c r="E23" s="78">
        <v>2.6969568122456415</v>
      </c>
      <c r="F23" s="80">
        <v>888</v>
      </c>
      <c r="G23" s="79">
        <v>862</v>
      </c>
      <c r="H23" s="79">
        <v>874</v>
      </c>
      <c r="I23" s="79">
        <v>853</v>
      </c>
      <c r="J23" s="105">
        <v>835</v>
      </c>
      <c r="K23" s="79">
        <v>53</v>
      </c>
      <c r="L23" s="81">
        <v>6.3473053892215567</v>
      </c>
    </row>
    <row r="24" spans="1:12" ht="15" customHeight="1" x14ac:dyDescent="0.2">
      <c r="A24" s="85"/>
      <c r="B24" s="84"/>
      <c r="C24" s="53" t="s">
        <v>98</v>
      </c>
      <c r="E24" s="78">
        <v>51.576576576576578</v>
      </c>
      <c r="F24" s="80">
        <v>458</v>
      </c>
      <c r="G24" s="79">
        <v>451</v>
      </c>
      <c r="H24" s="79">
        <v>462</v>
      </c>
      <c r="I24" s="79">
        <v>453</v>
      </c>
      <c r="J24" s="105">
        <v>442</v>
      </c>
      <c r="K24" s="79">
        <v>16</v>
      </c>
      <c r="L24" s="81">
        <v>3.6199095022624435</v>
      </c>
    </row>
    <row r="25" spans="1:12" ht="15" customHeight="1" x14ac:dyDescent="0.2">
      <c r="A25" s="85"/>
      <c r="B25" s="84"/>
      <c r="C25" s="53" t="s">
        <v>99</v>
      </c>
      <c r="E25" s="78">
        <v>48.423423423423422</v>
      </c>
      <c r="F25" s="80">
        <v>430</v>
      </c>
      <c r="G25" s="79">
        <v>411</v>
      </c>
      <c r="H25" s="79">
        <v>412</v>
      </c>
      <c r="I25" s="79">
        <v>400</v>
      </c>
      <c r="J25" s="105">
        <v>393</v>
      </c>
      <c r="K25" s="79">
        <v>37</v>
      </c>
      <c r="L25" s="81">
        <v>9.4147582697201013</v>
      </c>
    </row>
    <row r="26" spans="1:12" ht="15" customHeight="1" x14ac:dyDescent="0.2">
      <c r="A26" s="85"/>
      <c r="C26" s="86" t="s">
        <v>182</v>
      </c>
      <c r="D26" s="53" t="s">
        <v>183</v>
      </c>
      <c r="E26" s="78">
        <v>0.91417117171839879</v>
      </c>
      <c r="F26" s="80">
        <v>301</v>
      </c>
      <c r="G26" s="79">
        <v>309</v>
      </c>
      <c r="H26" s="79">
        <v>336</v>
      </c>
      <c r="I26" s="79">
        <v>327</v>
      </c>
      <c r="J26" s="105">
        <v>280</v>
      </c>
      <c r="K26" s="79">
        <v>21</v>
      </c>
      <c r="L26" s="81">
        <v>7.5</v>
      </c>
    </row>
    <row r="27" spans="1:12" ht="15" customHeight="1" x14ac:dyDescent="0.2">
      <c r="A27" s="85"/>
      <c r="B27" s="84"/>
      <c r="D27" s="216" t="s">
        <v>98</v>
      </c>
      <c r="E27" s="78">
        <v>44.186046511627907</v>
      </c>
      <c r="F27" s="80">
        <v>133</v>
      </c>
      <c r="G27" s="79">
        <v>136</v>
      </c>
      <c r="H27" s="79">
        <v>148</v>
      </c>
      <c r="I27" s="79">
        <v>141</v>
      </c>
      <c r="J27" s="105">
        <v>121</v>
      </c>
      <c r="K27" s="79">
        <v>12</v>
      </c>
      <c r="L27" s="81">
        <v>9.9173553719008272</v>
      </c>
    </row>
    <row r="28" spans="1:12" ht="15" customHeight="1" x14ac:dyDescent="0.2">
      <c r="A28" s="85"/>
      <c r="B28" s="84"/>
      <c r="D28" s="216" t="s">
        <v>99</v>
      </c>
      <c r="E28" s="78">
        <v>55.813953488372093</v>
      </c>
      <c r="F28" s="80">
        <v>168</v>
      </c>
      <c r="G28" s="79">
        <v>173</v>
      </c>
      <c r="H28" s="79">
        <v>188</v>
      </c>
      <c r="I28" s="79">
        <v>186</v>
      </c>
      <c r="J28" s="105">
        <v>159</v>
      </c>
      <c r="K28" s="79">
        <v>9</v>
      </c>
      <c r="L28" s="81">
        <v>5.6603773584905657</v>
      </c>
    </row>
    <row r="29" spans="1:12" ht="24.95" customHeight="1" x14ac:dyDescent="0.2">
      <c r="A29" s="212" t="s">
        <v>184</v>
      </c>
      <c r="B29" s="213"/>
      <c r="C29" s="213"/>
      <c r="D29" s="214"/>
      <c r="E29" s="78">
        <v>79.569337301828341</v>
      </c>
      <c r="F29" s="80">
        <v>26199</v>
      </c>
      <c r="G29" s="79">
        <v>26370</v>
      </c>
      <c r="H29" s="79">
        <v>25965</v>
      </c>
      <c r="I29" s="79">
        <v>26085</v>
      </c>
      <c r="J29" s="105">
        <v>26019</v>
      </c>
      <c r="K29" s="79">
        <v>180</v>
      </c>
      <c r="L29" s="81">
        <v>0.69180214458664824</v>
      </c>
    </row>
    <row r="30" spans="1:12" ht="15" customHeight="1" x14ac:dyDescent="0.2">
      <c r="A30" s="85"/>
      <c r="B30" s="84"/>
      <c r="C30" s="53" t="s">
        <v>98</v>
      </c>
      <c r="E30" s="78">
        <v>47.039963357380053</v>
      </c>
      <c r="F30" s="80">
        <v>12324</v>
      </c>
      <c r="G30" s="79">
        <v>12448</v>
      </c>
      <c r="H30" s="79">
        <v>12219</v>
      </c>
      <c r="I30" s="79">
        <v>12342</v>
      </c>
      <c r="J30" s="105">
        <v>12264</v>
      </c>
      <c r="K30" s="79">
        <v>60</v>
      </c>
      <c r="L30" s="81">
        <v>0.48923679060665359</v>
      </c>
    </row>
    <row r="31" spans="1:12" ht="15" customHeight="1" x14ac:dyDescent="0.2">
      <c r="A31" s="85"/>
      <c r="B31" s="84"/>
      <c r="C31" s="53" t="s">
        <v>99</v>
      </c>
      <c r="E31" s="78">
        <v>52.960036642619947</v>
      </c>
      <c r="F31" s="80">
        <v>13875</v>
      </c>
      <c r="G31" s="79">
        <v>13922</v>
      </c>
      <c r="H31" s="79">
        <v>13746</v>
      </c>
      <c r="I31" s="79">
        <v>13743</v>
      </c>
      <c r="J31" s="105">
        <v>13755</v>
      </c>
      <c r="K31" s="79">
        <v>120</v>
      </c>
      <c r="L31" s="81">
        <v>0.8724100327153762</v>
      </c>
    </row>
    <row r="32" spans="1:12" ht="15" customHeight="1" x14ac:dyDescent="0.2">
      <c r="A32" s="85"/>
      <c r="B32" s="84" t="s">
        <v>109</v>
      </c>
      <c r="E32" s="78">
        <v>20.430662698171659</v>
      </c>
      <c r="F32" s="80">
        <v>6727</v>
      </c>
      <c r="G32" s="79">
        <v>7310</v>
      </c>
      <c r="H32" s="79">
        <v>7475</v>
      </c>
      <c r="I32" s="79">
        <v>7244</v>
      </c>
      <c r="J32" s="105">
        <v>6769</v>
      </c>
      <c r="K32" s="79">
        <v>-42</v>
      </c>
      <c r="L32" s="81">
        <v>-0.62047569803516034</v>
      </c>
    </row>
    <row r="33" spans="1:12" ht="15" customHeight="1" x14ac:dyDescent="0.2">
      <c r="A33" s="85"/>
      <c r="B33" s="84"/>
      <c r="C33" s="53" t="s">
        <v>98</v>
      </c>
      <c r="E33" s="78">
        <v>64.664783707447597</v>
      </c>
      <c r="F33" s="80">
        <v>4350</v>
      </c>
      <c r="G33" s="79">
        <v>4813</v>
      </c>
      <c r="H33" s="79">
        <v>4971</v>
      </c>
      <c r="I33" s="79">
        <v>4789</v>
      </c>
      <c r="J33" s="105">
        <v>4430</v>
      </c>
      <c r="K33" s="79">
        <v>-80</v>
      </c>
      <c r="L33" s="81">
        <v>-1.8058690744920993</v>
      </c>
    </row>
    <row r="34" spans="1:12" ht="15" customHeight="1" x14ac:dyDescent="0.2">
      <c r="A34" s="85"/>
      <c r="B34" s="84"/>
      <c r="C34" s="53" t="s">
        <v>99</v>
      </c>
      <c r="E34" s="78">
        <v>35.335216292552403</v>
      </c>
      <c r="F34" s="80">
        <v>2377</v>
      </c>
      <c r="G34" s="79">
        <v>2497</v>
      </c>
      <c r="H34" s="79">
        <v>2504</v>
      </c>
      <c r="I34" s="79">
        <v>2455</v>
      </c>
      <c r="J34" s="105">
        <v>2339</v>
      </c>
      <c r="K34" s="79">
        <v>38</v>
      </c>
      <c r="L34" s="81">
        <v>1.6246259085079093</v>
      </c>
    </row>
    <row r="35" spans="1:12" ht="24.95" customHeight="1" x14ac:dyDescent="0.2">
      <c r="A35" s="212" t="s">
        <v>185</v>
      </c>
      <c r="B35" s="213"/>
      <c r="C35" s="213"/>
      <c r="D35" s="214"/>
      <c r="E35" s="78">
        <v>63.181072708497844</v>
      </c>
      <c r="F35" s="80">
        <v>20803</v>
      </c>
      <c r="G35" s="79">
        <v>21431</v>
      </c>
      <c r="H35" s="79">
        <v>21187</v>
      </c>
      <c r="I35" s="79">
        <v>21239</v>
      </c>
      <c r="J35" s="105">
        <v>20743</v>
      </c>
      <c r="K35" s="79">
        <v>60</v>
      </c>
      <c r="L35" s="81">
        <v>0.28925420623824905</v>
      </c>
    </row>
    <row r="36" spans="1:12" ht="15" customHeight="1" x14ac:dyDescent="0.2">
      <c r="A36" s="85"/>
      <c r="B36" s="84"/>
      <c r="C36" s="53" t="s">
        <v>98</v>
      </c>
      <c r="E36" s="78">
        <v>67.336441859347204</v>
      </c>
      <c r="F36" s="80">
        <v>14008</v>
      </c>
      <c r="G36" s="79">
        <v>14490</v>
      </c>
      <c r="H36" s="79">
        <v>14425</v>
      </c>
      <c r="I36" s="79">
        <v>14432</v>
      </c>
      <c r="J36" s="105">
        <v>14061</v>
      </c>
      <c r="K36" s="79">
        <v>-53</v>
      </c>
      <c r="L36" s="81">
        <v>-0.37692909465898583</v>
      </c>
    </row>
    <row r="37" spans="1:12" ht="15" customHeight="1" x14ac:dyDescent="0.2">
      <c r="A37" s="85"/>
      <c r="B37" s="84"/>
      <c r="C37" s="53" t="s">
        <v>99</v>
      </c>
      <c r="E37" s="78">
        <v>32.663558140652789</v>
      </c>
      <c r="F37" s="80">
        <v>6795</v>
      </c>
      <c r="G37" s="79">
        <v>6941</v>
      </c>
      <c r="H37" s="79">
        <v>6762</v>
      </c>
      <c r="I37" s="79">
        <v>6807</v>
      </c>
      <c r="J37" s="105">
        <v>6682</v>
      </c>
      <c r="K37" s="79">
        <v>113</v>
      </c>
      <c r="L37" s="81">
        <v>1.6911104459742592</v>
      </c>
    </row>
    <row r="38" spans="1:12" ht="15" customHeight="1" x14ac:dyDescent="0.2">
      <c r="A38" s="85"/>
      <c r="B38" s="84" t="s">
        <v>176</v>
      </c>
      <c r="E38" s="78">
        <v>36.818927291502156</v>
      </c>
      <c r="F38" s="80">
        <v>12123</v>
      </c>
      <c r="G38" s="79">
        <v>12249</v>
      </c>
      <c r="H38" s="79">
        <v>12253</v>
      </c>
      <c r="I38" s="79">
        <v>12090</v>
      </c>
      <c r="J38" s="105">
        <v>12045</v>
      </c>
      <c r="K38" s="79">
        <v>78</v>
      </c>
      <c r="L38" s="81">
        <v>0.6475716064757161</v>
      </c>
    </row>
    <row r="39" spans="1:12" ht="15" customHeight="1" x14ac:dyDescent="0.2">
      <c r="A39" s="85"/>
      <c r="B39" s="84"/>
      <c r="C39" s="53" t="s">
        <v>98</v>
      </c>
      <c r="E39" s="78">
        <v>21.991256289697269</v>
      </c>
      <c r="F39" s="80">
        <v>2666</v>
      </c>
      <c r="G39" s="79">
        <v>2771</v>
      </c>
      <c r="H39" s="79">
        <v>2765</v>
      </c>
      <c r="I39" s="79">
        <v>2699</v>
      </c>
      <c r="J39" s="105">
        <v>2633</v>
      </c>
      <c r="K39" s="79">
        <v>33</v>
      </c>
      <c r="L39" s="81">
        <v>1.2533232054690466</v>
      </c>
    </row>
    <row r="40" spans="1:12" ht="15" customHeight="1" x14ac:dyDescent="0.2">
      <c r="A40" s="85"/>
      <c r="B40" s="84"/>
      <c r="C40" s="53" t="s">
        <v>99</v>
      </c>
      <c r="E40" s="78">
        <v>78.008743710302724</v>
      </c>
      <c r="F40" s="80">
        <v>9457</v>
      </c>
      <c r="G40" s="79">
        <v>9478</v>
      </c>
      <c r="H40" s="79">
        <v>9488</v>
      </c>
      <c r="I40" s="79">
        <v>9391</v>
      </c>
      <c r="J40" s="105">
        <v>9412</v>
      </c>
      <c r="K40" s="79">
        <v>45</v>
      </c>
      <c r="L40" s="81">
        <v>0.47811304717382064</v>
      </c>
    </row>
    <row r="41" spans="1:12" ht="24.75" customHeight="1" x14ac:dyDescent="0.2">
      <c r="A41" s="212" t="s">
        <v>552</v>
      </c>
      <c r="B41" s="213"/>
      <c r="C41" s="213"/>
      <c r="D41" s="214"/>
      <c r="E41" s="78">
        <v>5.2997631051448701</v>
      </c>
      <c r="F41" s="80">
        <v>1745</v>
      </c>
      <c r="G41" s="79">
        <v>1751</v>
      </c>
      <c r="H41" s="79">
        <v>1373</v>
      </c>
      <c r="I41" s="79">
        <v>1530</v>
      </c>
      <c r="J41" s="105">
        <v>1688</v>
      </c>
      <c r="K41" s="79">
        <v>57</v>
      </c>
      <c r="L41" s="81">
        <v>3.376777251184834</v>
      </c>
    </row>
    <row r="42" spans="1:12" ht="15" customHeight="1" x14ac:dyDescent="0.2">
      <c r="A42" s="85"/>
      <c r="B42" s="84"/>
      <c r="C42" s="53" t="s">
        <v>98</v>
      </c>
      <c r="E42" s="78">
        <v>56.905444126074499</v>
      </c>
      <c r="F42" s="80">
        <v>993</v>
      </c>
      <c r="G42" s="79">
        <v>990</v>
      </c>
      <c r="H42" s="79">
        <v>732</v>
      </c>
      <c r="I42" s="79">
        <v>818</v>
      </c>
      <c r="J42" s="105">
        <v>946</v>
      </c>
      <c r="K42" s="79">
        <v>47</v>
      </c>
      <c r="L42" s="81">
        <v>4.9682875264270612</v>
      </c>
    </row>
    <row r="43" spans="1:12" ht="15" customHeight="1" x14ac:dyDescent="0.2">
      <c r="A43" s="88"/>
      <c r="B43" s="89"/>
      <c r="C43" s="131" t="s">
        <v>99</v>
      </c>
      <c r="D43" s="131"/>
      <c r="E43" s="90">
        <v>43.094555873925501</v>
      </c>
      <c r="F43" s="108">
        <v>752</v>
      </c>
      <c r="G43" s="109">
        <v>761</v>
      </c>
      <c r="H43" s="109">
        <v>641</v>
      </c>
      <c r="I43" s="109">
        <v>712</v>
      </c>
      <c r="J43" s="110">
        <v>742</v>
      </c>
      <c r="K43" s="109">
        <v>10</v>
      </c>
      <c r="L43" s="111">
        <v>1.3477088948787062</v>
      </c>
    </row>
    <row r="44" spans="1:12" ht="45.75" customHeight="1" x14ac:dyDescent="0.2">
      <c r="A44" s="212" t="s">
        <v>186</v>
      </c>
      <c r="B44" s="213"/>
      <c r="C44" s="213"/>
      <c r="D44" s="214"/>
      <c r="E44" s="78">
        <v>0.43127012087711841</v>
      </c>
      <c r="F44" s="80">
        <v>142</v>
      </c>
      <c r="G44" s="79">
        <v>139</v>
      </c>
      <c r="H44" s="79">
        <v>137</v>
      </c>
      <c r="I44" s="79">
        <v>144</v>
      </c>
      <c r="J44" s="105">
        <v>142</v>
      </c>
      <c r="K44" s="79">
        <v>0</v>
      </c>
      <c r="L44" s="81">
        <v>0</v>
      </c>
    </row>
    <row r="45" spans="1:12" ht="15" customHeight="1" x14ac:dyDescent="0.2">
      <c r="A45" s="85"/>
      <c r="B45" s="84"/>
      <c r="C45" s="53" t="s">
        <v>98</v>
      </c>
      <c r="E45" s="78">
        <v>57.04225352112676</v>
      </c>
      <c r="F45" s="80">
        <v>81</v>
      </c>
      <c r="G45" s="79">
        <v>78</v>
      </c>
      <c r="H45" s="79">
        <v>79</v>
      </c>
      <c r="I45" s="79">
        <v>81</v>
      </c>
      <c r="J45" s="105">
        <v>79</v>
      </c>
      <c r="K45" s="79">
        <v>2</v>
      </c>
      <c r="L45" s="81">
        <v>2.5316455696202533</v>
      </c>
    </row>
    <row r="46" spans="1:12" ht="15" customHeight="1" x14ac:dyDescent="0.2">
      <c r="A46" s="88"/>
      <c r="B46" s="89"/>
      <c r="C46" s="131" t="s">
        <v>99</v>
      </c>
      <c r="D46" s="131"/>
      <c r="E46" s="90">
        <v>42.95774647887324</v>
      </c>
      <c r="F46" s="108">
        <v>61</v>
      </c>
      <c r="G46" s="109">
        <v>61</v>
      </c>
      <c r="H46" s="109">
        <v>58</v>
      </c>
      <c r="I46" s="109">
        <v>63</v>
      </c>
      <c r="J46" s="110">
        <v>63</v>
      </c>
      <c r="K46" s="109">
        <v>-2</v>
      </c>
      <c r="L46" s="111">
        <v>-3.1746031746031744</v>
      </c>
    </row>
    <row r="47" spans="1:12" ht="39" customHeight="1" x14ac:dyDescent="0.2">
      <c r="A47" s="212" t="s">
        <v>553</v>
      </c>
      <c r="B47" s="127"/>
      <c r="C47" s="127"/>
      <c r="D47" s="217"/>
      <c r="E47" s="78">
        <v>0.16704124400170078</v>
      </c>
      <c r="F47" s="80">
        <v>55</v>
      </c>
      <c r="G47" s="79">
        <v>50</v>
      </c>
      <c r="H47" s="79">
        <v>46</v>
      </c>
      <c r="I47" s="79">
        <v>52</v>
      </c>
      <c r="J47" s="105">
        <v>56</v>
      </c>
      <c r="K47" s="79">
        <v>-1</v>
      </c>
      <c r="L47" s="81">
        <v>-1.7857142857142858</v>
      </c>
    </row>
    <row r="48" spans="1:12" ht="15" customHeight="1" x14ac:dyDescent="0.2">
      <c r="A48" s="85"/>
      <c r="B48" s="84"/>
      <c r="C48" s="53" t="s">
        <v>98</v>
      </c>
      <c r="E48" s="78">
        <v>38.18181818181818</v>
      </c>
      <c r="F48" s="80">
        <v>21</v>
      </c>
      <c r="G48" s="79">
        <v>17</v>
      </c>
      <c r="H48" s="79">
        <v>18</v>
      </c>
      <c r="I48" s="79">
        <v>18</v>
      </c>
      <c r="J48" s="105">
        <v>21</v>
      </c>
      <c r="K48" s="79">
        <v>0</v>
      </c>
      <c r="L48" s="81">
        <v>0</v>
      </c>
    </row>
    <row r="49" spans="1:12" ht="15" customHeight="1" x14ac:dyDescent="0.2">
      <c r="A49" s="88"/>
      <c r="B49" s="89"/>
      <c r="C49" s="131" t="s">
        <v>99</v>
      </c>
      <c r="D49" s="131"/>
      <c r="E49" s="90">
        <v>61.81818181818182</v>
      </c>
      <c r="F49" s="108">
        <v>34</v>
      </c>
      <c r="G49" s="109">
        <v>33</v>
      </c>
      <c r="H49" s="109">
        <v>28</v>
      </c>
      <c r="I49" s="109">
        <v>34</v>
      </c>
      <c r="J49" s="110">
        <v>35</v>
      </c>
      <c r="K49" s="109">
        <v>-1</v>
      </c>
      <c r="L49" s="111">
        <v>-2.8571428571428572</v>
      </c>
    </row>
    <row r="50" spans="1:12" ht="24.95" customHeight="1" x14ac:dyDescent="0.2">
      <c r="A50" s="218" t="s">
        <v>187</v>
      </c>
      <c r="B50" s="219"/>
      <c r="C50" s="219"/>
      <c r="D50" s="220"/>
      <c r="E50" s="221">
        <v>16.531008929113771</v>
      </c>
      <c r="F50" s="222">
        <v>5443</v>
      </c>
      <c r="G50" s="223">
        <v>5624</v>
      </c>
      <c r="H50" s="223">
        <v>5404</v>
      </c>
      <c r="I50" s="223">
        <v>5457</v>
      </c>
      <c r="J50" s="224">
        <v>5414</v>
      </c>
      <c r="K50" s="222">
        <v>29</v>
      </c>
      <c r="L50" s="225">
        <v>0.53564831917251565</v>
      </c>
    </row>
    <row r="51" spans="1:12" ht="15" customHeight="1" x14ac:dyDescent="0.2">
      <c r="A51" s="85"/>
      <c r="B51" s="84"/>
      <c r="C51" s="53" t="s">
        <v>98</v>
      </c>
      <c r="E51" s="78">
        <v>59.213668932573945</v>
      </c>
      <c r="F51" s="80">
        <v>3223</v>
      </c>
      <c r="G51" s="79">
        <v>3387</v>
      </c>
      <c r="H51" s="79">
        <v>3268</v>
      </c>
      <c r="I51" s="79">
        <v>3291</v>
      </c>
      <c r="J51" s="105">
        <v>3245</v>
      </c>
      <c r="K51" s="79">
        <v>-22</v>
      </c>
      <c r="L51" s="81">
        <v>-0.67796610169491522</v>
      </c>
    </row>
    <row r="52" spans="1:12" ht="15" customHeight="1" x14ac:dyDescent="0.2">
      <c r="A52" s="85"/>
      <c r="B52" s="84"/>
      <c r="C52" s="53" t="s">
        <v>99</v>
      </c>
      <c r="E52" s="78">
        <v>40.786331067426055</v>
      </c>
      <c r="F52" s="80">
        <v>2220</v>
      </c>
      <c r="G52" s="79">
        <v>2237</v>
      </c>
      <c r="H52" s="79">
        <v>2136</v>
      </c>
      <c r="I52" s="79">
        <v>2166</v>
      </c>
      <c r="J52" s="105">
        <v>2169</v>
      </c>
      <c r="K52" s="79">
        <v>51</v>
      </c>
      <c r="L52" s="81">
        <v>2.3513139695712311</v>
      </c>
    </row>
    <row r="53" spans="1:12" ht="15" customHeight="1" x14ac:dyDescent="0.2">
      <c r="A53" s="85"/>
      <c r="B53" s="84"/>
      <c r="C53" s="53" t="s">
        <v>182</v>
      </c>
      <c r="D53" s="53" t="s">
        <v>188</v>
      </c>
      <c r="E53" s="78">
        <v>22.597832077898218</v>
      </c>
      <c r="F53" s="80">
        <v>1230</v>
      </c>
      <c r="G53" s="79">
        <v>1239</v>
      </c>
      <c r="H53" s="79">
        <v>984</v>
      </c>
      <c r="I53" s="79">
        <v>1067</v>
      </c>
      <c r="J53" s="105">
        <v>1223</v>
      </c>
      <c r="K53" s="79">
        <v>7</v>
      </c>
      <c r="L53" s="81">
        <v>0.57236304170073593</v>
      </c>
    </row>
    <row r="54" spans="1:12" ht="15" customHeight="1" x14ac:dyDescent="0.2">
      <c r="A54" s="85"/>
      <c r="B54" s="84"/>
      <c r="D54" s="216" t="s">
        <v>189</v>
      </c>
      <c r="E54" s="78">
        <v>57.560975609756099</v>
      </c>
      <c r="F54" s="80">
        <v>708</v>
      </c>
      <c r="G54" s="79">
        <v>723</v>
      </c>
      <c r="H54" s="79">
        <v>548</v>
      </c>
      <c r="I54" s="79">
        <v>584</v>
      </c>
      <c r="J54" s="105">
        <v>682</v>
      </c>
      <c r="K54" s="79">
        <v>26</v>
      </c>
      <c r="L54" s="81">
        <v>3.8123167155425222</v>
      </c>
    </row>
    <row r="55" spans="1:12" ht="15" customHeight="1" x14ac:dyDescent="0.2">
      <c r="A55" s="85"/>
      <c r="B55" s="84"/>
      <c r="D55" s="216" t="s">
        <v>190</v>
      </c>
      <c r="E55" s="78">
        <v>42.439024390243901</v>
      </c>
      <c r="F55" s="80">
        <v>522</v>
      </c>
      <c r="G55" s="79">
        <v>516</v>
      </c>
      <c r="H55" s="79">
        <v>436</v>
      </c>
      <c r="I55" s="79">
        <v>483</v>
      </c>
      <c r="J55" s="105">
        <v>541</v>
      </c>
      <c r="K55" s="79">
        <v>-19</v>
      </c>
      <c r="L55" s="81">
        <v>-3.512014787430684</v>
      </c>
    </row>
    <row r="56" spans="1:12" ht="15" customHeight="1" x14ac:dyDescent="0.2">
      <c r="A56" s="85"/>
      <c r="B56" s="84" t="s">
        <v>191</v>
      </c>
      <c r="E56" s="78">
        <v>57.957237441535561</v>
      </c>
      <c r="F56" s="80">
        <v>19083</v>
      </c>
      <c r="G56" s="79">
        <v>19276</v>
      </c>
      <c r="H56" s="79">
        <v>19271</v>
      </c>
      <c r="I56" s="79">
        <v>19324</v>
      </c>
      <c r="J56" s="105">
        <v>19188</v>
      </c>
      <c r="K56" s="79">
        <v>-105</v>
      </c>
      <c r="L56" s="81">
        <v>-0.54721701063164474</v>
      </c>
    </row>
    <row r="57" spans="1:12" ht="15" customHeight="1" x14ac:dyDescent="0.2">
      <c r="A57" s="85"/>
      <c r="B57" s="84"/>
      <c r="C57" s="53" t="s">
        <v>98</v>
      </c>
      <c r="E57" s="78">
        <v>47.324844102080384</v>
      </c>
      <c r="F57" s="80">
        <v>9031</v>
      </c>
      <c r="G57" s="79">
        <v>9155</v>
      </c>
      <c r="H57" s="79">
        <v>9185</v>
      </c>
      <c r="I57" s="79">
        <v>9260</v>
      </c>
      <c r="J57" s="105">
        <v>9119</v>
      </c>
      <c r="K57" s="79">
        <v>-88</v>
      </c>
      <c r="L57" s="81">
        <v>-0.9650180940892642</v>
      </c>
    </row>
    <row r="58" spans="1:12" ht="15" customHeight="1" x14ac:dyDescent="0.2">
      <c r="A58" s="85"/>
      <c r="B58" s="84"/>
      <c r="C58" s="53" t="s">
        <v>99</v>
      </c>
      <c r="E58" s="78">
        <v>52.675155897919616</v>
      </c>
      <c r="F58" s="80">
        <v>10052</v>
      </c>
      <c r="G58" s="79">
        <v>10121</v>
      </c>
      <c r="H58" s="79">
        <v>10086</v>
      </c>
      <c r="I58" s="79">
        <v>10064</v>
      </c>
      <c r="J58" s="105">
        <v>10069</v>
      </c>
      <c r="K58" s="79">
        <v>-17</v>
      </c>
      <c r="L58" s="81">
        <v>-0.16883503823617044</v>
      </c>
    </row>
    <row r="59" spans="1:12" ht="15" customHeight="1" x14ac:dyDescent="0.2">
      <c r="A59" s="85"/>
      <c r="B59" s="84"/>
      <c r="C59" s="53" t="s">
        <v>97</v>
      </c>
      <c r="D59" s="53" t="s">
        <v>192</v>
      </c>
      <c r="E59" s="78">
        <v>91.66797673321804</v>
      </c>
      <c r="F59" s="80">
        <v>17493</v>
      </c>
      <c r="G59" s="79">
        <v>17690</v>
      </c>
      <c r="H59" s="79">
        <v>17693</v>
      </c>
      <c r="I59" s="79">
        <v>17717</v>
      </c>
      <c r="J59" s="105">
        <v>17598</v>
      </c>
      <c r="K59" s="79">
        <v>-105</v>
      </c>
      <c r="L59" s="81">
        <v>-0.59665871121718372</v>
      </c>
    </row>
    <row r="60" spans="1:12" ht="15" customHeight="1" x14ac:dyDescent="0.2">
      <c r="A60" s="85"/>
      <c r="B60" s="84"/>
      <c r="D60" s="216" t="s">
        <v>193</v>
      </c>
      <c r="E60" s="78">
        <v>45.366718115817754</v>
      </c>
      <c r="F60" s="80">
        <v>7936</v>
      </c>
      <c r="G60" s="79">
        <v>8064</v>
      </c>
      <c r="H60" s="79">
        <v>8106</v>
      </c>
      <c r="I60" s="79">
        <v>8160</v>
      </c>
      <c r="J60" s="105">
        <v>8040</v>
      </c>
      <c r="K60" s="79">
        <v>-104</v>
      </c>
      <c r="L60" s="81">
        <v>-1.2935323383084578</v>
      </c>
    </row>
    <row r="61" spans="1:12" ht="15" customHeight="1" x14ac:dyDescent="0.2">
      <c r="A61" s="85"/>
      <c r="B61" s="84"/>
      <c r="D61" s="216" t="s">
        <v>194</v>
      </c>
      <c r="E61" s="78">
        <v>54.633281884182246</v>
      </c>
      <c r="F61" s="80">
        <v>9557</v>
      </c>
      <c r="G61" s="79">
        <v>9626</v>
      </c>
      <c r="H61" s="79">
        <v>9587</v>
      </c>
      <c r="I61" s="79">
        <v>9557</v>
      </c>
      <c r="J61" s="105">
        <v>9558</v>
      </c>
      <c r="K61" s="79">
        <v>-1</v>
      </c>
      <c r="L61" s="81">
        <v>-1.0462439840970915E-2</v>
      </c>
    </row>
    <row r="62" spans="1:12" ht="15" customHeight="1" x14ac:dyDescent="0.2">
      <c r="A62" s="85"/>
      <c r="B62" s="84"/>
      <c r="D62" s="53" t="s">
        <v>195</v>
      </c>
      <c r="E62" s="78">
        <v>8.3320232667819525</v>
      </c>
      <c r="F62" s="80">
        <v>1590</v>
      </c>
      <c r="G62" s="79">
        <v>1586</v>
      </c>
      <c r="H62" s="79">
        <v>1578</v>
      </c>
      <c r="I62" s="79">
        <v>1607</v>
      </c>
      <c r="J62" s="105">
        <v>1590</v>
      </c>
      <c r="K62" s="79">
        <v>0</v>
      </c>
      <c r="L62" s="81">
        <v>0</v>
      </c>
    </row>
    <row r="63" spans="1:12" ht="15" customHeight="1" x14ac:dyDescent="0.2">
      <c r="A63" s="85"/>
      <c r="B63" s="84"/>
      <c r="D63" s="216" t="s">
        <v>193</v>
      </c>
      <c r="E63" s="78">
        <v>68.867924528301884</v>
      </c>
      <c r="F63" s="80">
        <v>1095</v>
      </c>
      <c r="G63" s="79">
        <v>1091</v>
      </c>
      <c r="H63" s="79">
        <v>1079</v>
      </c>
      <c r="I63" s="79">
        <v>1100</v>
      </c>
      <c r="J63" s="105">
        <v>1079</v>
      </c>
      <c r="K63" s="79">
        <v>16</v>
      </c>
      <c r="L63" s="81">
        <v>1.4828544949026876</v>
      </c>
    </row>
    <row r="64" spans="1:12" ht="15" customHeight="1" x14ac:dyDescent="0.2">
      <c r="A64" s="85"/>
      <c r="B64" s="84"/>
      <c r="D64" s="216" t="s">
        <v>194</v>
      </c>
      <c r="E64" s="78">
        <v>31.132075471698112</v>
      </c>
      <c r="F64" s="80">
        <v>495</v>
      </c>
      <c r="G64" s="79">
        <v>495</v>
      </c>
      <c r="H64" s="79">
        <v>499</v>
      </c>
      <c r="I64" s="79">
        <v>507</v>
      </c>
      <c r="J64" s="105">
        <v>511</v>
      </c>
      <c r="K64" s="79">
        <v>-16</v>
      </c>
      <c r="L64" s="81">
        <v>-3.131115459882583</v>
      </c>
    </row>
    <row r="65" spans="1:12" ht="15" customHeight="1" x14ac:dyDescent="0.2">
      <c r="A65" s="85"/>
      <c r="B65" s="84" t="s">
        <v>196</v>
      </c>
      <c r="E65" s="78">
        <v>12.449128348417664</v>
      </c>
      <c r="F65" s="80">
        <v>4099</v>
      </c>
      <c r="G65" s="79">
        <v>4085</v>
      </c>
      <c r="H65" s="79">
        <v>3985</v>
      </c>
      <c r="I65" s="79">
        <v>3882</v>
      </c>
      <c r="J65" s="105">
        <v>3777</v>
      </c>
      <c r="K65" s="79">
        <v>322</v>
      </c>
      <c r="L65" s="81">
        <v>8.5252846174212333</v>
      </c>
    </row>
    <row r="66" spans="1:12" ht="15" customHeight="1" x14ac:dyDescent="0.2">
      <c r="A66" s="85"/>
      <c r="B66" s="84"/>
      <c r="C66" s="53" t="s">
        <v>98</v>
      </c>
      <c r="E66" s="78">
        <v>43.986338131251522</v>
      </c>
      <c r="F66" s="80">
        <v>1803</v>
      </c>
      <c r="G66" s="79">
        <v>1807</v>
      </c>
      <c r="H66" s="79">
        <v>1769</v>
      </c>
      <c r="I66" s="79">
        <v>1730</v>
      </c>
      <c r="J66" s="105">
        <v>1697</v>
      </c>
      <c r="K66" s="79">
        <v>106</v>
      </c>
      <c r="L66" s="81">
        <v>6.2463170300530351</v>
      </c>
    </row>
    <row r="67" spans="1:12" ht="15" customHeight="1" x14ac:dyDescent="0.2">
      <c r="A67" s="85"/>
      <c r="B67" s="84"/>
      <c r="C67" s="53" t="s">
        <v>99</v>
      </c>
      <c r="E67" s="78">
        <v>56.013661868748478</v>
      </c>
      <c r="F67" s="80">
        <v>2296</v>
      </c>
      <c r="G67" s="79">
        <v>2278</v>
      </c>
      <c r="H67" s="79">
        <v>2216</v>
      </c>
      <c r="I67" s="79">
        <v>2152</v>
      </c>
      <c r="J67" s="105">
        <v>2080</v>
      </c>
      <c r="K67" s="79">
        <v>216</v>
      </c>
      <c r="L67" s="81">
        <v>10.384615384615385</v>
      </c>
    </row>
    <row r="68" spans="1:12" ht="15" customHeight="1" x14ac:dyDescent="0.2">
      <c r="A68" s="85"/>
      <c r="B68" s="84"/>
      <c r="C68" s="53" t="s">
        <v>97</v>
      </c>
      <c r="D68" s="53" t="s">
        <v>197</v>
      </c>
      <c r="E68" s="78">
        <v>28.567943400829471</v>
      </c>
      <c r="F68" s="80">
        <v>1171</v>
      </c>
      <c r="G68" s="79">
        <v>1142</v>
      </c>
      <c r="H68" s="79">
        <v>1099</v>
      </c>
      <c r="I68" s="79">
        <v>1057</v>
      </c>
      <c r="J68" s="105">
        <v>1020</v>
      </c>
      <c r="K68" s="79">
        <v>151</v>
      </c>
      <c r="L68" s="81">
        <v>14.803921568627452</v>
      </c>
    </row>
    <row r="69" spans="1:12" ht="15" customHeight="1" x14ac:dyDescent="0.2">
      <c r="A69" s="85"/>
      <c r="B69" s="84"/>
      <c r="D69" s="216" t="s">
        <v>193</v>
      </c>
      <c r="E69" s="78">
        <v>44.064901793339025</v>
      </c>
      <c r="F69" s="80">
        <v>516</v>
      </c>
      <c r="G69" s="79">
        <v>507</v>
      </c>
      <c r="H69" s="79">
        <v>491</v>
      </c>
      <c r="I69" s="79">
        <v>477</v>
      </c>
      <c r="J69" s="105">
        <v>468</v>
      </c>
      <c r="K69" s="79">
        <v>48</v>
      </c>
      <c r="L69" s="81">
        <v>10.256410256410257</v>
      </c>
    </row>
    <row r="70" spans="1:12" ht="15" customHeight="1" x14ac:dyDescent="0.2">
      <c r="A70" s="85"/>
      <c r="B70" s="84"/>
      <c r="D70" s="216" t="s">
        <v>194</v>
      </c>
      <c r="E70" s="78">
        <v>55.935098206660975</v>
      </c>
      <c r="F70" s="80">
        <v>655</v>
      </c>
      <c r="G70" s="79">
        <v>635</v>
      </c>
      <c r="H70" s="79">
        <v>608</v>
      </c>
      <c r="I70" s="79">
        <v>580</v>
      </c>
      <c r="J70" s="105">
        <v>552</v>
      </c>
      <c r="K70" s="79">
        <v>103</v>
      </c>
      <c r="L70" s="81">
        <v>18.659420289855074</v>
      </c>
    </row>
    <row r="71" spans="1:12" ht="15" customHeight="1" x14ac:dyDescent="0.2">
      <c r="A71" s="85"/>
      <c r="B71" s="84"/>
      <c r="D71" s="53" t="s">
        <v>198</v>
      </c>
      <c r="E71" s="78">
        <v>62.62503049524274</v>
      </c>
      <c r="F71" s="80">
        <v>2567</v>
      </c>
      <c r="G71" s="79">
        <v>2584</v>
      </c>
      <c r="H71" s="79">
        <v>2542</v>
      </c>
      <c r="I71" s="79">
        <v>2498</v>
      </c>
      <c r="J71" s="105">
        <v>2457</v>
      </c>
      <c r="K71" s="79">
        <v>110</v>
      </c>
      <c r="L71" s="81">
        <v>4.4770044770044768</v>
      </c>
    </row>
    <row r="72" spans="1:12" ht="15" customHeight="1" x14ac:dyDescent="0.2">
      <c r="A72" s="85"/>
      <c r="B72" s="84"/>
      <c r="D72" s="216" t="s">
        <v>193</v>
      </c>
      <c r="E72" s="78">
        <v>43.046357615894038</v>
      </c>
      <c r="F72" s="80">
        <v>1105</v>
      </c>
      <c r="G72" s="79">
        <v>1115</v>
      </c>
      <c r="H72" s="79">
        <v>1106</v>
      </c>
      <c r="I72" s="79">
        <v>1083</v>
      </c>
      <c r="J72" s="105">
        <v>1070</v>
      </c>
      <c r="K72" s="79">
        <v>35</v>
      </c>
      <c r="L72" s="81">
        <v>3.2710280373831777</v>
      </c>
    </row>
    <row r="73" spans="1:12" ht="15" customHeight="1" x14ac:dyDescent="0.2">
      <c r="A73" s="85"/>
      <c r="B73" s="84"/>
      <c r="D73" s="216" t="s">
        <v>194</v>
      </c>
      <c r="E73" s="78">
        <v>56.953642384105962</v>
      </c>
      <c r="F73" s="80">
        <v>1462</v>
      </c>
      <c r="G73" s="79">
        <v>1469</v>
      </c>
      <c r="H73" s="79">
        <v>1436</v>
      </c>
      <c r="I73" s="79">
        <v>1415</v>
      </c>
      <c r="J73" s="105">
        <v>1387</v>
      </c>
      <c r="K73" s="79">
        <v>75</v>
      </c>
      <c r="L73" s="81">
        <v>5.407354001441961</v>
      </c>
    </row>
    <row r="74" spans="1:12" ht="15" customHeight="1" x14ac:dyDescent="0.2">
      <c r="A74" s="85"/>
      <c r="B74" s="84"/>
      <c r="D74" s="53" t="s">
        <v>199</v>
      </c>
      <c r="E74" s="78">
        <v>8.8070261039277877</v>
      </c>
      <c r="F74" s="80">
        <v>361</v>
      </c>
      <c r="G74" s="79">
        <v>359</v>
      </c>
      <c r="H74" s="79">
        <v>344</v>
      </c>
      <c r="I74" s="79">
        <v>327</v>
      </c>
      <c r="J74" s="105">
        <v>300</v>
      </c>
      <c r="K74" s="79">
        <v>61</v>
      </c>
      <c r="L74" s="81">
        <v>20.333333333333332</v>
      </c>
    </row>
    <row r="75" spans="1:12" ht="15" customHeight="1" x14ac:dyDescent="0.2">
      <c r="A75" s="85"/>
      <c r="B75" s="84"/>
      <c r="D75" s="216" t="s">
        <v>193</v>
      </c>
      <c r="E75" s="78">
        <v>50.415512465373958</v>
      </c>
      <c r="F75" s="80">
        <v>182</v>
      </c>
      <c r="G75" s="79">
        <v>185</v>
      </c>
      <c r="H75" s="79">
        <v>172</v>
      </c>
      <c r="I75" s="79">
        <v>170</v>
      </c>
      <c r="J75" s="105">
        <v>159</v>
      </c>
      <c r="K75" s="79">
        <v>23</v>
      </c>
      <c r="L75" s="81">
        <v>14.465408805031446</v>
      </c>
    </row>
    <row r="76" spans="1:12" ht="15" customHeight="1" x14ac:dyDescent="0.2">
      <c r="A76" s="85"/>
      <c r="B76" s="84"/>
      <c r="D76" s="216" t="s">
        <v>194</v>
      </c>
      <c r="E76" s="78">
        <v>49.584487534626042</v>
      </c>
      <c r="F76" s="80">
        <v>179</v>
      </c>
      <c r="G76" s="79">
        <v>174</v>
      </c>
      <c r="H76" s="79">
        <v>172</v>
      </c>
      <c r="I76" s="79">
        <v>157</v>
      </c>
      <c r="J76" s="105">
        <v>141</v>
      </c>
      <c r="K76" s="79">
        <v>38</v>
      </c>
      <c r="L76" s="81">
        <v>26.950354609929079</v>
      </c>
    </row>
    <row r="77" spans="1:12" ht="15" customHeight="1" x14ac:dyDescent="0.2">
      <c r="A77" s="85"/>
      <c r="B77" s="84" t="s">
        <v>200</v>
      </c>
      <c r="E77" s="78">
        <v>13.062625280933002</v>
      </c>
      <c r="F77" s="80">
        <v>4301</v>
      </c>
      <c r="G77" s="79">
        <v>4695</v>
      </c>
      <c r="H77" s="79">
        <v>4780</v>
      </c>
      <c r="I77" s="79">
        <v>4666</v>
      </c>
      <c r="J77" s="105">
        <v>4409</v>
      </c>
      <c r="K77" s="79">
        <v>-108</v>
      </c>
      <c r="L77" s="81">
        <v>-2.4495350419596282</v>
      </c>
    </row>
    <row r="78" spans="1:12" ht="15" customHeight="1" x14ac:dyDescent="0.2">
      <c r="A78" s="85"/>
      <c r="B78" s="84"/>
      <c r="C78" s="53" t="s">
        <v>98</v>
      </c>
      <c r="E78" s="78">
        <v>60.846314810509185</v>
      </c>
      <c r="F78" s="80">
        <v>2617</v>
      </c>
      <c r="G78" s="79">
        <v>2912</v>
      </c>
      <c r="H78" s="79">
        <v>2968</v>
      </c>
      <c r="I78" s="79">
        <v>2850</v>
      </c>
      <c r="J78" s="105">
        <v>2633</v>
      </c>
      <c r="K78" s="79">
        <v>-16</v>
      </c>
      <c r="L78" s="81">
        <v>-0.60767185719711359</v>
      </c>
    </row>
    <row r="79" spans="1:12" ht="15" customHeight="1" x14ac:dyDescent="0.2">
      <c r="A79" s="88"/>
      <c r="B79" s="89"/>
      <c r="C79" s="131" t="s">
        <v>99</v>
      </c>
      <c r="D79" s="131"/>
      <c r="E79" s="90">
        <v>39.153685189490815</v>
      </c>
      <c r="F79" s="108">
        <v>1684</v>
      </c>
      <c r="G79" s="109">
        <v>1783</v>
      </c>
      <c r="H79" s="109">
        <v>1812</v>
      </c>
      <c r="I79" s="109">
        <v>1816</v>
      </c>
      <c r="J79" s="110">
        <v>1776</v>
      </c>
      <c r="K79" s="109">
        <v>-92</v>
      </c>
      <c r="L79" s="111">
        <v>-5.1801801801801801</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FFC8-3EB2-4E73-B05C-7295BEFD5F2B}">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32926</v>
      </c>
      <c r="E11" s="79">
        <v>33680</v>
      </c>
      <c r="F11" s="79">
        <v>33440</v>
      </c>
      <c r="G11" s="79">
        <v>33329</v>
      </c>
      <c r="H11" s="105">
        <v>32788</v>
      </c>
      <c r="I11" s="80">
        <v>138</v>
      </c>
      <c r="J11" s="81">
        <v>0.42088568988654385</v>
      </c>
    </row>
    <row r="12" spans="1:15" ht="24.95" customHeight="1" x14ac:dyDescent="0.2">
      <c r="A12" s="158" t="s">
        <v>124</v>
      </c>
      <c r="B12" s="159" t="s">
        <v>125</v>
      </c>
      <c r="C12" s="78">
        <v>1.6582639859077932</v>
      </c>
      <c r="D12" s="80">
        <v>546</v>
      </c>
      <c r="E12" s="79">
        <v>813</v>
      </c>
      <c r="F12" s="79">
        <v>1059</v>
      </c>
      <c r="G12" s="79">
        <v>893</v>
      </c>
      <c r="H12" s="105">
        <v>582</v>
      </c>
      <c r="I12" s="80">
        <v>-36</v>
      </c>
      <c r="J12" s="81">
        <v>-6.1855670103092786</v>
      </c>
    </row>
    <row r="13" spans="1:15" ht="24.95" customHeight="1" x14ac:dyDescent="0.2">
      <c r="A13" s="158" t="s">
        <v>126</v>
      </c>
      <c r="B13" s="164" t="s">
        <v>208</v>
      </c>
      <c r="C13" s="78">
        <v>1.7129320293992589</v>
      </c>
      <c r="D13" s="80">
        <v>564</v>
      </c>
      <c r="E13" s="79">
        <v>569</v>
      </c>
      <c r="F13" s="79">
        <v>553</v>
      </c>
      <c r="G13" s="79">
        <v>538</v>
      </c>
      <c r="H13" s="105">
        <v>528</v>
      </c>
      <c r="I13" s="80">
        <v>36</v>
      </c>
      <c r="J13" s="81">
        <v>6.8181818181818183</v>
      </c>
    </row>
    <row r="14" spans="1:15" s="180" customFormat="1" ht="24" customHeight="1" x14ac:dyDescent="0.2">
      <c r="A14" s="158" t="s">
        <v>209</v>
      </c>
      <c r="B14" s="164" t="s">
        <v>129</v>
      </c>
      <c r="C14" s="78">
        <v>14.547773795784487</v>
      </c>
      <c r="D14" s="80">
        <v>4790</v>
      </c>
      <c r="E14" s="79">
        <v>4937</v>
      </c>
      <c r="F14" s="79">
        <v>4864</v>
      </c>
      <c r="G14" s="79">
        <v>4861</v>
      </c>
      <c r="H14" s="105">
        <v>4511</v>
      </c>
      <c r="I14" s="80">
        <v>279</v>
      </c>
      <c r="J14" s="81">
        <v>6.1848814010197293</v>
      </c>
      <c r="K14" s="53"/>
      <c r="L14" s="53"/>
      <c r="M14" s="53"/>
      <c r="N14" s="53"/>
      <c r="O14" s="53"/>
    </row>
    <row r="15" spans="1:15" ht="24.75" customHeight="1" x14ac:dyDescent="0.2">
      <c r="A15" s="158" t="s">
        <v>210</v>
      </c>
      <c r="B15" s="164" t="s">
        <v>211</v>
      </c>
      <c r="C15" s="78">
        <v>6.7818745064690518</v>
      </c>
      <c r="D15" s="80">
        <v>2233</v>
      </c>
      <c r="E15" s="79">
        <v>2371</v>
      </c>
      <c r="F15" s="79">
        <v>2361</v>
      </c>
      <c r="G15" s="79">
        <v>2358</v>
      </c>
      <c r="H15" s="105">
        <v>2330</v>
      </c>
      <c r="I15" s="80">
        <v>-97</v>
      </c>
      <c r="J15" s="81">
        <v>-4.163090128755365</v>
      </c>
    </row>
    <row r="16" spans="1:15" s="180" customFormat="1" ht="24.95" customHeight="1" x14ac:dyDescent="0.2">
      <c r="A16" s="158" t="s">
        <v>212</v>
      </c>
      <c r="B16" s="164" t="s">
        <v>133</v>
      </c>
      <c r="C16" s="78">
        <v>5.4789528032557859</v>
      </c>
      <c r="D16" s="80">
        <v>1804</v>
      </c>
      <c r="E16" s="79">
        <v>1803</v>
      </c>
      <c r="F16" s="79">
        <v>1751</v>
      </c>
      <c r="G16" s="79">
        <v>1746</v>
      </c>
      <c r="H16" s="105">
        <v>1747</v>
      </c>
      <c r="I16" s="80">
        <v>57</v>
      </c>
      <c r="J16" s="81">
        <v>3.2627361190612478</v>
      </c>
      <c r="K16" s="53"/>
      <c r="L16" s="53"/>
      <c r="M16" s="53"/>
      <c r="N16" s="53"/>
      <c r="O16" s="53"/>
    </row>
    <row r="17" spans="1:15" ht="24.95" customHeight="1" x14ac:dyDescent="0.2">
      <c r="A17" s="158" t="s">
        <v>213</v>
      </c>
      <c r="B17" s="164" t="s">
        <v>214</v>
      </c>
      <c r="C17" s="78">
        <v>2.2869464860596489</v>
      </c>
      <c r="D17" s="80">
        <v>753</v>
      </c>
      <c r="E17" s="79">
        <v>763</v>
      </c>
      <c r="F17" s="79">
        <v>752</v>
      </c>
      <c r="G17" s="79">
        <v>757</v>
      </c>
      <c r="H17" s="105">
        <v>434</v>
      </c>
      <c r="I17" s="80">
        <v>319</v>
      </c>
      <c r="J17" s="81">
        <v>73.502304147465438</v>
      </c>
    </row>
    <row r="18" spans="1:15" s="180" customFormat="1" ht="24.95" customHeight="1" x14ac:dyDescent="0.2">
      <c r="A18" s="167" t="s">
        <v>136</v>
      </c>
      <c r="B18" s="168" t="s">
        <v>137</v>
      </c>
      <c r="C18" s="78">
        <v>10.174330316467229</v>
      </c>
      <c r="D18" s="80">
        <v>3350</v>
      </c>
      <c r="E18" s="79">
        <v>3460</v>
      </c>
      <c r="F18" s="79">
        <v>3385</v>
      </c>
      <c r="G18" s="79">
        <v>3365</v>
      </c>
      <c r="H18" s="105">
        <v>3372</v>
      </c>
      <c r="I18" s="80">
        <v>-22</v>
      </c>
      <c r="J18" s="81">
        <v>-0.65243179122182682</v>
      </c>
      <c r="K18" s="53"/>
      <c r="L18" s="53"/>
      <c r="M18" s="53"/>
      <c r="N18" s="53"/>
      <c r="O18" s="53"/>
    </row>
    <row r="19" spans="1:15" ht="24.95" customHeight="1" x14ac:dyDescent="0.2">
      <c r="A19" s="158" t="s">
        <v>138</v>
      </c>
      <c r="B19" s="164" t="s">
        <v>139</v>
      </c>
      <c r="C19" s="78">
        <v>15.431573832229848</v>
      </c>
      <c r="D19" s="80">
        <v>5081</v>
      </c>
      <c r="E19" s="79">
        <v>5147</v>
      </c>
      <c r="F19" s="79">
        <v>5085</v>
      </c>
      <c r="G19" s="79">
        <v>5141</v>
      </c>
      <c r="H19" s="105">
        <v>5161</v>
      </c>
      <c r="I19" s="80">
        <v>-80</v>
      </c>
      <c r="J19" s="81">
        <v>-1.5500871924045727</v>
      </c>
    </row>
    <row r="20" spans="1:15" s="180" customFormat="1" ht="24.95" customHeight="1" x14ac:dyDescent="0.2">
      <c r="A20" s="158" t="s">
        <v>140</v>
      </c>
      <c r="B20" s="164" t="s">
        <v>141</v>
      </c>
      <c r="C20" s="78">
        <v>4.6224867885561558</v>
      </c>
      <c r="D20" s="80">
        <v>1522</v>
      </c>
      <c r="E20" s="79">
        <v>1505</v>
      </c>
      <c r="F20" s="79">
        <v>1520</v>
      </c>
      <c r="G20" s="79">
        <v>1534</v>
      </c>
      <c r="H20" s="105">
        <v>1545</v>
      </c>
      <c r="I20" s="80">
        <v>-23</v>
      </c>
      <c r="J20" s="81">
        <v>-1.4886731391585761</v>
      </c>
      <c r="K20" s="53"/>
      <c r="L20" s="53"/>
      <c r="M20" s="53"/>
      <c r="N20" s="53"/>
      <c r="O20" s="53"/>
    </row>
    <row r="21" spans="1:15" ht="24.95" customHeight="1" x14ac:dyDescent="0.2">
      <c r="A21" s="167" t="s">
        <v>142</v>
      </c>
      <c r="B21" s="168" t="s">
        <v>143</v>
      </c>
      <c r="C21" s="78">
        <v>3.6080908704367367</v>
      </c>
      <c r="D21" s="80">
        <v>1188</v>
      </c>
      <c r="E21" s="79">
        <v>1192</v>
      </c>
      <c r="F21" s="79">
        <v>1168</v>
      </c>
      <c r="G21" s="79">
        <v>1207</v>
      </c>
      <c r="H21" s="105">
        <v>1221</v>
      </c>
      <c r="I21" s="80">
        <v>-33</v>
      </c>
      <c r="J21" s="81">
        <v>-2.7027027027027026</v>
      </c>
    </row>
    <row r="22" spans="1:15" ht="24.95" customHeight="1" x14ac:dyDescent="0.2">
      <c r="A22" s="167" t="s">
        <v>144</v>
      </c>
      <c r="B22" s="164" t="s">
        <v>145</v>
      </c>
      <c r="C22" s="78">
        <v>1.1632144809572982</v>
      </c>
      <c r="D22" s="80">
        <v>383</v>
      </c>
      <c r="E22" s="79">
        <v>504</v>
      </c>
      <c r="F22" s="79">
        <v>503</v>
      </c>
      <c r="G22" s="79">
        <v>518</v>
      </c>
      <c r="H22" s="105">
        <v>499</v>
      </c>
      <c r="I22" s="80">
        <v>-116</v>
      </c>
      <c r="J22" s="81">
        <v>-23.246492985971944</v>
      </c>
    </row>
    <row r="23" spans="1:15" ht="24.95" customHeight="1" x14ac:dyDescent="0.2">
      <c r="A23" s="158" t="s">
        <v>146</v>
      </c>
      <c r="B23" s="164" t="s">
        <v>147</v>
      </c>
      <c r="C23" s="78">
        <v>1.9316042033651217</v>
      </c>
      <c r="D23" s="80">
        <v>636</v>
      </c>
      <c r="E23" s="79">
        <v>644</v>
      </c>
      <c r="F23" s="79">
        <v>648</v>
      </c>
      <c r="G23" s="79">
        <v>649</v>
      </c>
      <c r="H23" s="105">
        <v>633</v>
      </c>
      <c r="I23" s="80">
        <v>3</v>
      </c>
      <c r="J23" s="81">
        <v>0.47393364928909953</v>
      </c>
    </row>
    <row r="24" spans="1:15" ht="24.95" customHeight="1" x14ac:dyDescent="0.2">
      <c r="A24" s="158" t="s">
        <v>148</v>
      </c>
      <c r="B24" s="164" t="s">
        <v>215</v>
      </c>
      <c r="C24" s="78">
        <v>9.1052663548563437</v>
      </c>
      <c r="D24" s="80">
        <v>2998</v>
      </c>
      <c r="E24" s="79">
        <v>3015</v>
      </c>
      <c r="F24" s="79">
        <v>2899</v>
      </c>
      <c r="G24" s="79">
        <v>2932</v>
      </c>
      <c r="H24" s="105">
        <v>2974</v>
      </c>
      <c r="I24" s="80">
        <v>24</v>
      </c>
      <c r="J24" s="81">
        <v>0.80699394754539344</v>
      </c>
    </row>
    <row r="25" spans="1:15" ht="24.95" customHeight="1" x14ac:dyDescent="0.2">
      <c r="A25" s="158" t="s">
        <v>150</v>
      </c>
      <c r="B25" s="171" t="s">
        <v>216</v>
      </c>
      <c r="C25" s="78">
        <v>6.0924497357711234</v>
      </c>
      <c r="D25" s="80">
        <v>2006</v>
      </c>
      <c r="E25" s="79">
        <v>2164</v>
      </c>
      <c r="F25" s="79">
        <v>2248</v>
      </c>
      <c r="G25" s="79">
        <v>2202</v>
      </c>
      <c r="H25" s="105">
        <v>2257</v>
      </c>
      <c r="I25" s="80">
        <v>-251</v>
      </c>
      <c r="J25" s="81">
        <v>-11.120957022596366</v>
      </c>
    </row>
    <row r="26" spans="1:15" ht="24.95" customHeight="1" x14ac:dyDescent="0.2">
      <c r="A26" s="158" t="s">
        <v>217</v>
      </c>
      <c r="B26" s="171" t="s">
        <v>153</v>
      </c>
      <c r="C26" s="78">
        <v>5.9557796270424586</v>
      </c>
      <c r="D26" s="80">
        <v>1961</v>
      </c>
      <c r="E26" s="79">
        <v>2105</v>
      </c>
      <c r="F26" s="79" t="s">
        <v>546</v>
      </c>
      <c r="G26" s="79" t="s">
        <v>546</v>
      </c>
      <c r="H26" s="105" t="s">
        <v>546</v>
      </c>
      <c r="I26" s="80" t="s">
        <v>546</v>
      </c>
      <c r="J26" s="81" t="s">
        <v>546</v>
      </c>
    </row>
    <row r="27" spans="1:15" ht="24.95" customHeight="1" x14ac:dyDescent="0.2">
      <c r="A27" s="167">
        <v>782.78300000000002</v>
      </c>
      <c r="B27" s="170" t="s">
        <v>154</v>
      </c>
      <c r="C27" s="78">
        <v>0.13667010872866428</v>
      </c>
      <c r="D27" s="80">
        <v>45</v>
      </c>
      <c r="E27" s="79">
        <v>59</v>
      </c>
      <c r="F27" s="79" t="s">
        <v>546</v>
      </c>
      <c r="G27" s="79" t="s">
        <v>546</v>
      </c>
      <c r="H27" s="105" t="s">
        <v>546</v>
      </c>
      <c r="I27" s="80" t="s">
        <v>546</v>
      </c>
      <c r="J27" s="81" t="s">
        <v>546</v>
      </c>
    </row>
    <row r="28" spans="1:15" ht="24.95" customHeight="1" x14ac:dyDescent="0.2">
      <c r="A28" s="158" t="s">
        <v>155</v>
      </c>
      <c r="B28" s="164" t="s">
        <v>218</v>
      </c>
      <c r="C28" s="78">
        <v>6.7606147117779258</v>
      </c>
      <c r="D28" s="80">
        <v>2226</v>
      </c>
      <c r="E28" s="79">
        <v>2204</v>
      </c>
      <c r="F28" s="79">
        <v>2137</v>
      </c>
      <c r="G28" s="79">
        <v>2149</v>
      </c>
      <c r="H28" s="105">
        <v>2134</v>
      </c>
      <c r="I28" s="80">
        <v>92</v>
      </c>
      <c r="J28" s="81">
        <v>4.3111527647610126</v>
      </c>
    </row>
    <row r="29" spans="1:15" ht="24.95" customHeight="1" x14ac:dyDescent="0.2">
      <c r="A29" s="158" t="s">
        <v>157</v>
      </c>
      <c r="B29" s="164" t="s">
        <v>158</v>
      </c>
      <c r="C29" s="78">
        <v>4.3673692522626499</v>
      </c>
      <c r="D29" s="80">
        <v>1438</v>
      </c>
      <c r="E29" s="79">
        <v>1424</v>
      </c>
      <c r="F29" s="79">
        <v>1480</v>
      </c>
      <c r="G29" s="79">
        <v>1477</v>
      </c>
      <c r="H29" s="105">
        <v>1523</v>
      </c>
      <c r="I29" s="80">
        <v>-85</v>
      </c>
      <c r="J29" s="81">
        <v>-5.5810899540380827</v>
      </c>
    </row>
    <row r="30" spans="1:15" ht="24.95" customHeight="1" x14ac:dyDescent="0.2">
      <c r="A30" s="158">
        <v>86</v>
      </c>
      <c r="B30" s="164" t="s">
        <v>159</v>
      </c>
      <c r="C30" s="78">
        <v>11.301099435096884</v>
      </c>
      <c r="D30" s="80">
        <v>3721</v>
      </c>
      <c r="E30" s="79">
        <v>3676</v>
      </c>
      <c r="F30" s="79">
        <v>3553</v>
      </c>
      <c r="G30" s="79">
        <v>3554</v>
      </c>
      <c r="H30" s="105">
        <v>3606</v>
      </c>
      <c r="I30" s="80">
        <v>115</v>
      </c>
      <c r="J30" s="81">
        <v>3.1891292290626732</v>
      </c>
    </row>
    <row r="31" spans="1:15" ht="24.95" customHeight="1" x14ac:dyDescent="0.2">
      <c r="A31" s="158">
        <v>87.88</v>
      </c>
      <c r="B31" s="171" t="s">
        <v>160</v>
      </c>
      <c r="C31" s="78">
        <v>5.1934641316892423</v>
      </c>
      <c r="D31" s="80">
        <v>1710</v>
      </c>
      <c r="E31" s="79">
        <v>1642</v>
      </c>
      <c r="F31" s="79">
        <v>1553</v>
      </c>
      <c r="G31" s="79">
        <v>1534</v>
      </c>
      <c r="H31" s="105">
        <v>1447</v>
      </c>
      <c r="I31" s="80">
        <v>263</v>
      </c>
      <c r="J31" s="81">
        <v>18.175535590877679</v>
      </c>
    </row>
    <row r="32" spans="1:15" ht="24.95" customHeight="1" x14ac:dyDescent="0.2">
      <c r="A32" s="158" t="s">
        <v>161</v>
      </c>
      <c r="B32" s="164" t="s">
        <v>162</v>
      </c>
      <c r="C32" s="78">
        <v>2.3294660754418999</v>
      </c>
      <c r="D32" s="80">
        <v>767</v>
      </c>
      <c r="E32" s="79">
        <v>784</v>
      </c>
      <c r="F32" s="79">
        <v>785</v>
      </c>
      <c r="G32" s="79">
        <v>775</v>
      </c>
      <c r="H32" s="105">
        <v>795</v>
      </c>
      <c r="I32" s="80">
        <v>-28</v>
      </c>
      <c r="J32" s="81">
        <v>-3.5220125786163523</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1.6582639859077932</v>
      </c>
      <c r="D35" s="80">
        <v>546</v>
      </c>
      <c r="E35" s="79">
        <v>813</v>
      </c>
      <c r="F35" s="79">
        <v>1059</v>
      </c>
      <c r="G35" s="79">
        <v>893</v>
      </c>
      <c r="H35" s="105">
        <v>582</v>
      </c>
      <c r="I35" s="80">
        <v>-36</v>
      </c>
      <c r="J35" s="81">
        <v>-6.1855670103092786</v>
      </c>
    </row>
    <row r="36" spans="1:10" ht="24.95" customHeight="1" x14ac:dyDescent="0.2">
      <c r="A36" s="239" t="s">
        <v>165</v>
      </c>
      <c r="B36" s="240" t="s">
        <v>166</v>
      </c>
      <c r="C36" s="78">
        <v>26.435036141650976</v>
      </c>
      <c r="D36" s="80">
        <v>8704</v>
      </c>
      <c r="E36" s="79">
        <v>8966</v>
      </c>
      <c r="F36" s="79">
        <v>8802</v>
      </c>
      <c r="G36" s="79">
        <v>8764</v>
      </c>
      <c r="H36" s="105">
        <v>8411</v>
      </c>
      <c r="I36" s="80">
        <v>293</v>
      </c>
      <c r="J36" s="81">
        <v>3.4835334680775176</v>
      </c>
    </row>
    <row r="37" spans="1:10" ht="24.95" customHeight="1" x14ac:dyDescent="0.2">
      <c r="A37" s="241" t="s">
        <v>167</v>
      </c>
      <c r="B37" s="242" t="s">
        <v>168</v>
      </c>
      <c r="C37" s="90">
        <v>71.906699872441237</v>
      </c>
      <c r="D37" s="108">
        <v>23676</v>
      </c>
      <c r="E37" s="109">
        <v>23901</v>
      </c>
      <c r="F37" s="109">
        <v>23579</v>
      </c>
      <c r="G37" s="109">
        <v>23672</v>
      </c>
      <c r="H37" s="110">
        <v>23795</v>
      </c>
      <c r="I37" s="108">
        <v>-119</v>
      </c>
      <c r="J37" s="111">
        <v>-0.50010506408909439</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3D645-843C-4BF9-93DB-B966F6238C76}">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32926</v>
      </c>
      <c r="F11" s="248">
        <v>33680</v>
      </c>
      <c r="G11" s="248">
        <v>33440</v>
      </c>
      <c r="H11" s="248">
        <v>33329</v>
      </c>
      <c r="I11" s="249">
        <v>32788</v>
      </c>
      <c r="J11" s="250">
        <v>138</v>
      </c>
      <c r="K11" s="251">
        <v>0.42088568988654385</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22.653829800157929</v>
      </c>
      <c r="E13" s="260">
        <v>7459</v>
      </c>
      <c r="F13" s="261">
        <v>8054</v>
      </c>
      <c r="G13" s="261">
        <v>8272</v>
      </c>
      <c r="H13" s="261">
        <v>8067</v>
      </c>
      <c r="I13" s="262">
        <v>7705</v>
      </c>
      <c r="J13" s="260">
        <v>-246</v>
      </c>
      <c r="K13" s="263">
        <v>-3.192731992212849</v>
      </c>
    </row>
    <row r="14" spans="1:255" ht="14.1" customHeight="1" x14ac:dyDescent="0.2">
      <c r="A14" s="256" t="s">
        <v>224</v>
      </c>
      <c r="B14" s="257"/>
      <c r="C14" s="258"/>
      <c r="D14" s="259">
        <v>56.007410557006622</v>
      </c>
      <c r="E14" s="260">
        <v>18441</v>
      </c>
      <c r="F14" s="261">
        <v>18554</v>
      </c>
      <c r="G14" s="261">
        <v>18254</v>
      </c>
      <c r="H14" s="261">
        <v>18344</v>
      </c>
      <c r="I14" s="262">
        <v>18310</v>
      </c>
      <c r="J14" s="260">
        <v>131</v>
      </c>
      <c r="K14" s="263">
        <v>0.71545603495357724</v>
      </c>
    </row>
    <row r="15" spans="1:255" ht="14.1" customHeight="1" x14ac:dyDescent="0.2">
      <c r="A15" s="256" t="s">
        <v>225</v>
      </c>
      <c r="B15" s="257"/>
      <c r="C15" s="258"/>
      <c r="D15" s="259">
        <v>11.701998420700965</v>
      </c>
      <c r="E15" s="260">
        <v>3853</v>
      </c>
      <c r="F15" s="261">
        <v>3853</v>
      </c>
      <c r="G15" s="261">
        <v>3802</v>
      </c>
      <c r="H15" s="261">
        <v>3829</v>
      </c>
      <c r="I15" s="262">
        <v>3764</v>
      </c>
      <c r="J15" s="260">
        <v>89</v>
      </c>
      <c r="K15" s="263">
        <v>2.3645058448459086</v>
      </c>
    </row>
    <row r="16" spans="1:255" ht="14.1" customHeight="1" x14ac:dyDescent="0.2">
      <c r="A16" s="256" t="s">
        <v>226</v>
      </c>
      <c r="B16" s="257"/>
      <c r="C16" s="258"/>
      <c r="D16" s="259">
        <v>9.2297880094757936</v>
      </c>
      <c r="E16" s="260">
        <v>3039</v>
      </c>
      <c r="F16" s="261">
        <v>3086</v>
      </c>
      <c r="G16" s="261">
        <v>2981</v>
      </c>
      <c r="H16" s="261">
        <v>2954</v>
      </c>
      <c r="I16" s="262">
        <v>2876</v>
      </c>
      <c r="J16" s="260">
        <v>163</v>
      </c>
      <c r="K16" s="263">
        <v>5.6675938803894299</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8.6861446880884401</v>
      </c>
      <c r="E18" s="261">
        <v>2860</v>
      </c>
      <c r="F18" s="261">
        <v>3035</v>
      </c>
      <c r="G18" s="261">
        <v>3006</v>
      </c>
      <c r="H18" s="261">
        <v>2989</v>
      </c>
      <c r="I18" s="261">
        <v>3007</v>
      </c>
      <c r="J18" s="260">
        <v>-147</v>
      </c>
      <c r="K18" s="263">
        <v>-4.8885932823412039</v>
      </c>
    </row>
    <row r="19" spans="1:255" ht="14.1" customHeight="1" x14ac:dyDescent="0.2">
      <c r="A19" s="256" t="s">
        <v>229</v>
      </c>
      <c r="B19" s="257"/>
      <c r="C19" s="258"/>
      <c r="D19" s="259">
        <v>11.726295328919395</v>
      </c>
      <c r="E19" s="261">
        <v>3861</v>
      </c>
      <c r="F19" s="261">
        <v>3930</v>
      </c>
      <c r="G19" s="261">
        <v>3819</v>
      </c>
      <c r="H19" s="261">
        <v>3870</v>
      </c>
      <c r="I19" s="261">
        <v>3985</v>
      </c>
      <c r="J19" s="260">
        <v>-124</v>
      </c>
      <c r="K19" s="263">
        <v>-3.1116687578419073</v>
      </c>
    </row>
    <row r="20" spans="1:255" ht="14.1" customHeight="1" x14ac:dyDescent="0.2">
      <c r="A20" s="256" t="s">
        <v>230</v>
      </c>
      <c r="B20" s="257"/>
      <c r="C20" s="258"/>
      <c r="D20" s="259">
        <v>1.8708619328190488</v>
      </c>
      <c r="E20" s="261">
        <v>616</v>
      </c>
      <c r="F20" s="261">
        <v>619</v>
      </c>
      <c r="G20" s="261">
        <v>612</v>
      </c>
      <c r="H20" s="261">
        <v>609</v>
      </c>
      <c r="I20" s="261">
        <v>573</v>
      </c>
      <c r="J20" s="260">
        <v>43</v>
      </c>
      <c r="K20" s="263">
        <v>7.504363001745201</v>
      </c>
    </row>
    <row r="21" spans="1:255" ht="14.1" customHeight="1" x14ac:dyDescent="0.2">
      <c r="A21" s="256" t="s">
        <v>231</v>
      </c>
      <c r="B21" s="257"/>
      <c r="C21" s="258"/>
      <c r="D21" s="259">
        <v>17.001761525845836</v>
      </c>
      <c r="E21" s="261">
        <v>5598</v>
      </c>
      <c r="F21" s="261">
        <v>5753</v>
      </c>
      <c r="G21" s="261">
        <v>5617</v>
      </c>
      <c r="H21" s="261">
        <v>5715</v>
      </c>
      <c r="I21" s="261">
        <v>5510</v>
      </c>
      <c r="J21" s="260">
        <v>88</v>
      </c>
      <c r="K21" s="263">
        <v>1.5970961887477313</v>
      </c>
    </row>
    <row r="22" spans="1:255" ht="14.1" customHeight="1" x14ac:dyDescent="0.2">
      <c r="A22" s="256" t="s">
        <v>232</v>
      </c>
      <c r="B22" s="257"/>
      <c r="C22" s="258"/>
      <c r="D22" s="259">
        <v>5.9497053999878515</v>
      </c>
      <c r="E22" s="261">
        <v>1959</v>
      </c>
      <c r="F22" s="261">
        <v>1857</v>
      </c>
      <c r="G22" s="261">
        <v>1792</v>
      </c>
      <c r="H22" s="261">
        <v>1765</v>
      </c>
      <c r="I22" s="261">
        <v>1748</v>
      </c>
      <c r="J22" s="260">
        <v>211</v>
      </c>
      <c r="K22" s="263">
        <v>12.070938215102975</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2.1502763773309845</v>
      </c>
      <c r="E24" s="260">
        <v>708</v>
      </c>
      <c r="F24" s="261">
        <v>1072</v>
      </c>
      <c r="G24" s="261">
        <v>1303</v>
      </c>
      <c r="H24" s="261">
        <v>1114</v>
      </c>
      <c r="I24" s="262">
        <v>766</v>
      </c>
      <c r="J24" s="260">
        <v>-58</v>
      </c>
      <c r="K24" s="263">
        <v>-7.5718015665796345</v>
      </c>
    </row>
    <row r="25" spans="1:255" ht="13.5" customHeight="1" x14ac:dyDescent="0.2">
      <c r="A25" s="256" t="s">
        <v>235</v>
      </c>
      <c r="B25" s="257" t="s">
        <v>236</v>
      </c>
      <c r="C25" s="258"/>
      <c r="D25" s="259">
        <v>1.2695134544129258</v>
      </c>
      <c r="E25" s="260">
        <v>418</v>
      </c>
      <c r="F25" s="261">
        <v>765</v>
      </c>
      <c r="G25" s="261">
        <v>1011</v>
      </c>
      <c r="H25" s="261">
        <v>825</v>
      </c>
      <c r="I25" s="262">
        <v>476</v>
      </c>
      <c r="J25" s="260">
        <v>-58</v>
      </c>
      <c r="K25" s="263">
        <v>-12.184873949579831</v>
      </c>
    </row>
    <row r="26" spans="1:255" ht="13.5" customHeight="1" x14ac:dyDescent="0.2">
      <c r="A26" s="256">
        <v>12</v>
      </c>
      <c r="B26" s="257" t="s">
        <v>237</v>
      </c>
      <c r="C26" s="258"/>
      <c r="D26" s="259">
        <v>0.9809876693190791</v>
      </c>
      <c r="E26" s="260">
        <v>323</v>
      </c>
      <c r="F26" s="261">
        <v>374</v>
      </c>
      <c r="G26" s="261">
        <v>374</v>
      </c>
      <c r="H26" s="261">
        <v>349</v>
      </c>
      <c r="I26" s="262">
        <v>329</v>
      </c>
      <c r="J26" s="260">
        <v>-6</v>
      </c>
      <c r="K26" s="263">
        <v>-1.8237082066869301</v>
      </c>
    </row>
    <row r="27" spans="1:255" ht="13.5" customHeight="1" x14ac:dyDescent="0.2">
      <c r="A27" s="256">
        <v>21</v>
      </c>
      <c r="B27" s="257" t="s">
        <v>238</v>
      </c>
      <c r="C27" s="258"/>
      <c r="D27" s="259">
        <v>0.15792990341978982</v>
      </c>
      <c r="E27" s="552">
        <v>52</v>
      </c>
      <c r="F27" s="553">
        <v>52</v>
      </c>
      <c r="G27" s="553">
        <v>52</v>
      </c>
      <c r="H27" s="553">
        <v>54</v>
      </c>
      <c r="I27" s="554">
        <v>57</v>
      </c>
      <c r="J27" s="260">
        <v>-5</v>
      </c>
      <c r="K27" s="263">
        <v>-8.7719298245614041</v>
      </c>
    </row>
    <row r="28" spans="1:255" ht="13.5" customHeight="1" x14ac:dyDescent="0.2">
      <c r="A28" s="256">
        <v>22</v>
      </c>
      <c r="B28" s="257" t="s">
        <v>239</v>
      </c>
      <c r="C28" s="258"/>
      <c r="D28" s="259">
        <v>0.85950312822693309</v>
      </c>
      <c r="E28" s="260">
        <v>283</v>
      </c>
      <c r="F28" s="261">
        <v>292</v>
      </c>
      <c r="G28" s="261">
        <v>294</v>
      </c>
      <c r="H28" s="261">
        <v>294</v>
      </c>
      <c r="I28" s="262">
        <v>292</v>
      </c>
      <c r="J28" s="260">
        <v>-9</v>
      </c>
      <c r="K28" s="263">
        <v>-3.0821917808219177</v>
      </c>
    </row>
    <row r="29" spans="1:255" ht="13.5" customHeight="1" x14ac:dyDescent="0.2">
      <c r="A29" s="256">
        <v>23</v>
      </c>
      <c r="B29" s="257" t="s">
        <v>240</v>
      </c>
      <c r="C29" s="258"/>
      <c r="D29" s="259">
        <v>0.66209074895219588</v>
      </c>
      <c r="E29" s="260">
        <v>218</v>
      </c>
      <c r="F29" s="261">
        <v>222</v>
      </c>
      <c r="G29" s="261">
        <v>237</v>
      </c>
      <c r="H29" s="261">
        <v>257</v>
      </c>
      <c r="I29" s="262">
        <v>239</v>
      </c>
      <c r="J29" s="260">
        <v>-21</v>
      </c>
      <c r="K29" s="263">
        <v>-8.7866108786610884</v>
      </c>
    </row>
    <row r="30" spans="1:255" ht="13.5" customHeight="1" x14ac:dyDescent="0.2">
      <c r="A30" s="256">
        <v>24</v>
      </c>
      <c r="B30" s="257" t="s">
        <v>241</v>
      </c>
      <c r="C30" s="258"/>
      <c r="D30" s="259">
        <v>1.7554516187815101</v>
      </c>
      <c r="E30" s="260">
        <v>578</v>
      </c>
      <c r="F30" s="261">
        <v>612</v>
      </c>
      <c r="G30" s="261">
        <v>627</v>
      </c>
      <c r="H30" s="261">
        <v>652</v>
      </c>
      <c r="I30" s="262">
        <v>694</v>
      </c>
      <c r="J30" s="260">
        <v>-116</v>
      </c>
      <c r="K30" s="263">
        <v>-16.714697406340058</v>
      </c>
    </row>
    <row r="31" spans="1:255" ht="13.5" customHeight="1" x14ac:dyDescent="0.2">
      <c r="A31" s="256">
        <v>25</v>
      </c>
      <c r="B31" s="257" t="s">
        <v>242</v>
      </c>
      <c r="C31" s="258"/>
      <c r="D31" s="259">
        <v>4.5435218368462609</v>
      </c>
      <c r="E31" s="260">
        <v>1496</v>
      </c>
      <c r="F31" s="261">
        <v>1498</v>
      </c>
      <c r="G31" s="261">
        <v>1455</v>
      </c>
      <c r="H31" s="261">
        <v>1463</v>
      </c>
      <c r="I31" s="262">
        <v>1385</v>
      </c>
      <c r="J31" s="260">
        <v>111</v>
      </c>
      <c r="K31" s="263">
        <v>8.0144404332129966</v>
      </c>
    </row>
    <row r="32" spans="1:255" ht="13.5" customHeight="1" x14ac:dyDescent="0.2">
      <c r="A32" s="256">
        <v>26</v>
      </c>
      <c r="B32" s="257" t="s">
        <v>243</v>
      </c>
      <c r="C32" s="258"/>
      <c r="D32" s="259">
        <v>2.1320536961671626</v>
      </c>
      <c r="E32" s="260">
        <v>702</v>
      </c>
      <c r="F32" s="261">
        <v>712</v>
      </c>
      <c r="G32" s="261">
        <v>712</v>
      </c>
      <c r="H32" s="261">
        <v>737</v>
      </c>
      <c r="I32" s="262">
        <v>746</v>
      </c>
      <c r="J32" s="260">
        <v>-44</v>
      </c>
      <c r="K32" s="263">
        <v>-5.8981233243967832</v>
      </c>
    </row>
    <row r="33" spans="1:11" ht="13.5" customHeight="1" x14ac:dyDescent="0.2">
      <c r="A33" s="256">
        <v>27</v>
      </c>
      <c r="B33" s="257" t="s">
        <v>244</v>
      </c>
      <c r="C33" s="258"/>
      <c r="D33" s="259">
        <v>1.615744396525542</v>
      </c>
      <c r="E33" s="260">
        <v>532</v>
      </c>
      <c r="F33" s="261">
        <v>538</v>
      </c>
      <c r="G33" s="261">
        <v>518</v>
      </c>
      <c r="H33" s="261">
        <v>518</v>
      </c>
      <c r="I33" s="262">
        <v>492</v>
      </c>
      <c r="J33" s="260">
        <v>40</v>
      </c>
      <c r="K33" s="263">
        <v>8.1300813008130088</v>
      </c>
    </row>
    <row r="34" spans="1:11" ht="13.5" customHeight="1" x14ac:dyDescent="0.2">
      <c r="A34" s="256">
        <v>28</v>
      </c>
      <c r="B34" s="257" t="s">
        <v>245</v>
      </c>
      <c r="C34" s="258"/>
      <c r="D34" s="259">
        <v>4.2519589382251109E-2</v>
      </c>
      <c r="E34" s="552">
        <v>14</v>
      </c>
      <c r="F34" s="553">
        <v>14</v>
      </c>
      <c r="G34" s="553">
        <v>15</v>
      </c>
      <c r="H34" s="553">
        <v>15</v>
      </c>
      <c r="I34" s="554">
        <v>15</v>
      </c>
      <c r="J34" s="260">
        <v>-1</v>
      </c>
      <c r="K34" s="263">
        <v>-6.666666666666667</v>
      </c>
    </row>
    <row r="35" spans="1:11" ht="13.5" customHeight="1" x14ac:dyDescent="0.2">
      <c r="A35" s="256">
        <v>29</v>
      </c>
      <c r="B35" s="257" t="s">
        <v>246</v>
      </c>
      <c r="C35" s="258"/>
      <c r="D35" s="259">
        <v>4.2064022353155561</v>
      </c>
      <c r="E35" s="260">
        <v>1385</v>
      </c>
      <c r="F35" s="261">
        <v>1407</v>
      </c>
      <c r="G35" s="261">
        <v>1375</v>
      </c>
      <c r="H35" s="261">
        <v>1401</v>
      </c>
      <c r="I35" s="262">
        <v>1410</v>
      </c>
      <c r="J35" s="260">
        <v>-25</v>
      </c>
      <c r="K35" s="263">
        <v>-1.7730496453900708</v>
      </c>
    </row>
    <row r="36" spans="1:11" ht="13.5" customHeight="1" x14ac:dyDescent="0.2">
      <c r="A36" s="256" t="s">
        <v>247</v>
      </c>
      <c r="B36" s="257" t="s">
        <v>248</v>
      </c>
      <c r="C36" s="258"/>
      <c r="D36" s="259">
        <v>2.1867217396586285</v>
      </c>
      <c r="E36" s="260">
        <v>720</v>
      </c>
      <c r="F36" s="261">
        <v>740</v>
      </c>
      <c r="G36" s="261">
        <v>720</v>
      </c>
      <c r="H36" s="261">
        <v>719</v>
      </c>
      <c r="I36" s="262">
        <v>729</v>
      </c>
      <c r="J36" s="260">
        <v>-9</v>
      </c>
      <c r="K36" s="263">
        <v>-1.2345679012345678</v>
      </c>
    </row>
    <row r="37" spans="1:11" ht="13.5" customHeight="1" x14ac:dyDescent="0.2">
      <c r="A37" s="256" t="s">
        <v>249</v>
      </c>
      <c r="B37" s="257" t="s">
        <v>250</v>
      </c>
      <c r="C37" s="258"/>
      <c r="D37" s="259">
        <v>1.8131567758002793</v>
      </c>
      <c r="E37" s="260">
        <v>597</v>
      </c>
      <c r="F37" s="261">
        <v>592</v>
      </c>
      <c r="G37" s="261">
        <v>588</v>
      </c>
      <c r="H37" s="261">
        <v>615</v>
      </c>
      <c r="I37" s="262">
        <v>615</v>
      </c>
      <c r="J37" s="260">
        <v>-18</v>
      </c>
      <c r="K37" s="263">
        <v>-2.9268292682926829</v>
      </c>
    </row>
    <row r="38" spans="1:11" ht="13.5" customHeight="1" x14ac:dyDescent="0.2">
      <c r="A38" s="256">
        <v>31</v>
      </c>
      <c r="B38" s="257" t="s">
        <v>251</v>
      </c>
      <c r="C38" s="258"/>
      <c r="D38" s="259">
        <v>0.83520622000850386</v>
      </c>
      <c r="E38" s="260">
        <v>275</v>
      </c>
      <c r="F38" s="261">
        <v>274</v>
      </c>
      <c r="G38" s="261">
        <v>276</v>
      </c>
      <c r="H38" s="261">
        <v>283</v>
      </c>
      <c r="I38" s="262">
        <v>282</v>
      </c>
      <c r="J38" s="260">
        <v>-7</v>
      </c>
      <c r="K38" s="263">
        <v>-2.4822695035460991</v>
      </c>
    </row>
    <row r="39" spans="1:11" ht="13.5" customHeight="1" x14ac:dyDescent="0.2">
      <c r="A39" s="256">
        <v>32</v>
      </c>
      <c r="B39" s="257" t="s">
        <v>252</v>
      </c>
      <c r="C39" s="258"/>
      <c r="D39" s="259">
        <v>3.6566846868735952</v>
      </c>
      <c r="E39" s="260">
        <v>1204</v>
      </c>
      <c r="F39" s="261">
        <v>1309</v>
      </c>
      <c r="G39" s="261">
        <v>1316</v>
      </c>
      <c r="H39" s="261">
        <v>1304</v>
      </c>
      <c r="I39" s="262">
        <v>1284</v>
      </c>
      <c r="J39" s="260">
        <v>-80</v>
      </c>
      <c r="K39" s="263">
        <v>-6.2305295950155761</v>
      </c>
    </row>
    <row r="40" spans="1:11" ht="13.5" customHeight="1" x14ac:dyDescent="0.2">
      <c r="A40" s="256">
        <v>33</v>
      </c>
      <c r="B40" s="257" t="s">
        <v>253</v>
      </c>
      <c r="C40" s="258"/>
      <c r="D40" s="259">
        <v>1.7524145052542064</v>
      </c>
      <c r="E40" s="260">
        <v>577</v>
      </c>
      <c r="F40" s="261">
        <v>624</v>
      </c>
      <c r="G40" s="261">
        <v>611</v>
      </c>
      <c r="H40" s="261">
        <v>587</v>
      </c>
      <c r="I40" s="262">
        <v>572</v>
      </c>
      <c r="J40" s="260">
        <v>5</v>
      </c>
      <c r="K40" s="263">
        <v>0.87412587412587417</v>
      </c>
    </row>
    <row r="41" spans="1:11" ht="13.5" customHeight="1" x14ac:dyDescent="0.2">
      <c r="A41" s="256">
        <v>34</v>
      </c>
      <c r="B41" s="257" t="s">
        <v>254</v>
      </c>
      <c r="C41" s="258"/>
      <c r="D41" s="259">
        <v>2.8002186721739659</v>
      </c>
      <c r="E41" s="260">
        <v>922</v>
      </c>
      <c r="F41" s="261">
        <v>943</v>
      </c>
      <c r="G41" s="261">
        <v>909</v>
      </c>
      <c r="H41" s="261">
        <v>908</v>
      </c>
      <c r="I41" s="262">
        <v>918</v>
      </c>
      <c r="J41" s="260">
        <v>4</v>
      </c>
      <c r="K41" s="263">
        <v>0.4357298474945534</v>
      </c>
    </row>
    <row r="42" spans="1:11" ht="13.5" customHeight="1" x14ac:dyDescent="0.2">
      <c r="A42" s="256">
        <v>41</v>
      </c>
      <c r="B42" s="257" t="s">
        <v>255</v>
      </c>
      <c r="C42" s="258"/>
      <c r="D42" s="259">
        <v>0.81394642531737837</v>
      </c>
      <c r="E42" s="260">
        <v>268</v>
      </c>
      <c r="F42" s="261">
        <v>267</v>
      </c>
      <c r="G42" s="261">
        <v>275</v>
      </c>
      <c r="H42" s="261">
        <v>279</v>
      </c>
      <c r="I42" s="262">
        <v>170</v>
      </c>
      <c r="J42" s="260">
        <v>98</v>
      </c>
      <c r="K42" s="263">
        <v>57.647058823529413</v>
      </c>
    </row>
    <row r="43" spans="1:11" ht="13.5" customHeight="1" x14ac:dyDescent="0.2">
      <c r="A43" s="256">
        <v>42</v>
      </c>
      <c r="B43" s="257" t="s">
        <v>256</v>
      </c>
      <c r="C43" s="258"/>
      <c r="D43" s="259">
        <v>0.34623094211261618</v>
      </c>
      <c r="E43" s="260">
        <v>114</v>
      </c>
      <c r="F43" s="261">
        <v>108</v>
      </c>
      <c r="G43" s="261">
        <v>110</v>
      </c>
      <c r="H43" s="261">
        <v>105</v>
      </c>
      <c r="I43" s="262">
        <v>100</v>
      </c>
      <c r="J43" s="260">
        <v>14</v>
      </c>
      <c r="K43" s="263">
        <v>14</v>
      </c>
    </row>
    <row r="44" spans="1:11" ht="13.5" customHeight="1" x14ac:dyDescent="0.2">
      <c r="A44" s="256">
        <v>43</v>
      </c>
      <c r="B44" s="257" t="s">
        <v>257</v>
      </c>
      <c r="C44" s="258"/>
      <c r="D44" s="259">
        <v>1.2269938650306749</v>
      </c>
      <c r="E44" s="260">
        <v>404</v>
      </c>
      <c r="F44" s="261">
        <v>509</v>
      </c>
      <c r="G44" s="261">
        <v>504</v>
      </c>
      <c r="H44" s="261">
        <v>502</v>
      </c>
      <c r="I44" s="262">
        <v>493</v>
      </c>
      <c r="J44" s="260">
        <v>-89</v>
      </c>
      <c r="K44" s="263">
        <v>-18.052738336713997</v>
      </c>
    </row>
    <row r="45" spans="1:11" ht="13.5" customHeight="1" x14ac:dyDescent="0.2">
      <c r="A45" s="256">
        <v>51</v>
      </c>
      <c r="B45" s="257" t="s">
        <v>258</v>
      </c>
      <c r="C45" s="258"/>
      <c r="D45" s="259">
        <v>9.9252870072283308</v>
      </c>
      <c r="E45" s="260">
        <v>3268</v>
      </c>
      <c r="F45" s="261">
        <v>3318</v>
      </c>
      <c r="G45" s="261">
        <v>3255</v>
      </c>
      <c r="H45" s="261">
        <v>3310</v>
      </c>
      <c r="I45" s="262">
        <v>3344</v>
      </c>
      <c r="J45" s="260">
        <v>-76</v>
      </c>
      <c r="K45" s="263">
        <v>-2.2727272727272729</v>
      </c>
    </row>
    <row r="46" spans="1:11" ht="13.5" customHeight="1" x14ac:dyDescent="0.2">
      <c r="A46" s="256" t="s">
        <v>259</v>
      </c>
      <c r="B46" s="257" t="s">
        <v>260</v>
      </c>
      <c r="C46" s="258"/>
      <c r="D46" s="259">
        <v>8.9473364514365539</v>
      </c>
      <c r="E46" s="260">
        <v>2946</v>
      </c>
      <c r="F46" s="261">
        <v>2999</v>
      </c>
      <c r="G46" s="261">
        <v>2940</v>
      </c>
      <c r="H46" s="261">
        <v>2990</v>
      </c>
      <c r="I46" s="262">
        <v>3018</v>
      </c>
      <c r="J46" s="260">
        <v>-72</v>
      </c>
      <c r="K46" s="263">
        <v>-2.3856858846918487</v>
      </c>
    </row>
    <row r="47" spans="1:11" ht="13.5" customHeight="1" x14ac:dyDescent="0.2">
      <c r="A47" s="256"/>
      <c r="B47" s="257" t="s">
        <v>261</v>
      </c>
      <c r="C47" s="258"/>
      <c r="D47" s="259">
        <v>8.1151673449553545</v>
      </c>
      <c r="E47" s="260">
        <v>2672</v>
      </c>
      <c r="F47" s="261">
        <v>2725</v>
      </c>
      <c r="G47" s="261">
        <v>2683</v>
      </c>
      <c r="H47" s="261">
        <v>2722</v>
      </c>
      <c r="I47" s="262">
        <v>2724</v>
      </c>
      <c r="J47" s="260">
        <v>-52</v>
      </c>
      <c r="K47" s="263">
        <v>-1.908957415565345</v>
      </c>
    </row>
    <row r="48" spans="1:11" ht="13.5" customHeight="1" x14ac:dyDescent="0.2">
      <c r="A48" s="256">
        <v>52</v>
      </c>
      <c r="B48" s="257" t="s">
        <v>262</v>
      </c>
      <c r="C48" s="258"/>
      <c r="D48" s="259">
        <v>3.9512846990220494</v>
      </c>
      <c r="E48" s="260">
        <v>1301</v>
      </c>
      <c r="F48" s="261">
        <v>1299</v>
      </c>
      <c r="G48" s="261">
        <v>1312</v>
      </c>
      <c r="H48" s="261">
        <v>1326</v>
      </c>
      <c r="I48" s="262">
        <v>1336</v>
      </c>
      <c r="J48" s="260">
        <v>-35</v>
      </c>
      <c r="K48" s="263">
        <v>-2.6197604790419162</v>
      </c>
    </row>
    <row r="49" spans="1:11" ht="13.5" customHeight="1" x14ac:dyDescent="0.2">
      <c r="A49" s="256" t="s">
        <v>263</v>
      </c>
      <c r="B49" s="257" t="s">
        <v>264</v>
      </c>
      <c r="C49" s="258"/>
      <c r="D49" s="259">
        <v>3.3226021988701939</v>
      </c>
      <c r="E49" s="260">
        <v>1094</v>
      </c>
      <c r="F49" s="261">
        <v>1090</v>
      </c>
      <c r="G49" s="261">
        <v>1107</v>
      </c>
      <c r="H49" s="261">
        <v>1126</v>
      </c>
      <c r="I49" s="262">
        <v>1129</v>
      </c>
      <c r="J49" s="260">
        <v>-35</v>
      </c>
      <c r="K49" s="263">
        <v>-3.1000885739592561</v>
      </c>
    </row>
    <row r="50" spans="1:11" ht="13.5" customHeight="1" x14ac:dyDescent="0.2">
      <c r="A50" s="256">
        <v>53</v>
      </c>
      <c r="B50" s="257" t="s">
        <v>265</v>
      </c>
      <c r="C50" s="258"/>
      <c r="D50" s="259">
        <v>0.64690518131567754</v>
      </c>
      <c r="E50" s="260">
        <v>213</v>
      </c>
      <c r="F50" s="261">
        <v>211</v>
      </c>
      <c r="G50" s="261">
        <v>224</v>
      </c>
      <c r="H50" s="261">
        <v>209</v>
      </c>
      <c r="I50" s="262">
        <v>211</v>
      </c>
      <c r="J50" s="260">
        <v>2</v>
      </c>
      <c r="K50" s="263">
        <v>0.94786729857819907</v>
      </c>
    </row>
    <row r="51" spans="1:11" ht="13.5" customHeight="1" x14ac:dyDescent="0.2">
      <c r="A51" s="256" t="s">
        <v>266</v>
      </c>
      <c r="B51" s="257" t="s">
        <v>267</v>
      </c>
      <c r="C51" s="258"/>
      <c r="D51" s="259">
        <v>0.55579177549656811</v>
      </c>
      <c r="E51" s="260">
        <v>183</v>
      </c>
      <c r="F51" s="261">
        <v>183</v>
      </c>
      <c r="G51" s="261">
        <v>195</v>
      </c>
      <c r="H51" s="261">
        <v>180</v>
      </c>
      <c r="I51" s="262">
        <v>183</v>
      </c>
      <c r="J51" s="260">
        <v>0</v>
      </c>
      <c r="K51" s="263">
        <v>0</v>
      </c>
    </row>
    <row r="52" spans="1:11" ht="13.5" customHeight="1" x14ac:dyDescent="0.2">
      <c r="A52" s="256">
        <v>54</v>
      </c>
      <c r="B52" s="257" t="s">
        <v>268</v>
      </c>
      <c r="C52" s="258"/>
      <c r="D52" s="259">
        <v>3.9360991313855314</v>
      </c>
      <c r="E52" s="260">
        <v>1296</v>
      </c>
      <c r="F52" s="261">
        <v>1338</v>
      </c>
      <c r="G52" s="261">
        <v>1349</v>
      </c>
      <c r="H52" s="261">
        <v>1328</v>
      </c>
      <c r="I52" s="262">
        <v>1320</v>
      </c>
      <c r="J52" s="260">
        <v>-24</v>
      </c>
      <c r="K52" s="263">
        <v>-1.8181818181818181</v>
      </c>
    </row>
    <row r="53" spans="1:11" ht="13.5" customHeight="1" x14ac:dyDescent="0.2">
      <c r="A53" s="256">
        <v>61</v>
      </c>
      <c r="B53" s="257" t="s">
        <v>269</v>
      </c>
      <c r="C53" s="258"/>
      <c r="D53" s="259">
        <v>1.9437526574743365</v>
      </c>
      <c r="E53" s="260">
        <v>640</v>
      </c>
      <c r="F53" s="261">
        <v>633</v>
      </c>
      <c r="G53" s="261">
        <v>621</v>
      </c>
      <c r="H53" s="261">
        <v>629</v>
      </c>
      <c r="I53" s="262">
        <v>627</v>
      </c>
      <c r="J53" s="260">
        <v>13</v>
      </c>
      <c r="K53" s="263">
        <v>2.073365231259968</v>
      </c>
    </row>
    <row r="54" spans="1:11" ht="13.5" customHeight="1" x14ac:dyDescent="0.2">
      <c r="A54" s="256">
        <v>62</v>
      </c>
      <c r="B54" s="257" t="s">
        <v>270</v>
      </c>
      <c r="C54" s="258"/>
      <c r="D54" s="259">
        <v>6.9519528639980566</v>
      </c>
      <c r="E54" s="260">
        <v>2289</v>
      </c>
      <c r="F54" s="261">
        <v>2311</v>
      </c>
      <c r="G54" s="261">
        <v>2311</v>
      </c>
      <c r="H54" s="261">
        <v>2314</v>
      </c>
      <c r="I54" s="262">
        <v>2339</v>
      </c>
      <c r="J54" s="260">
        <v>-50</v>
      </c>
      <c r="K54" s="263">
        <v>-2.1376656690893543</v>
      </c>
    </row>
    <row r="55" spans="1:11" ht="13.5" customHeight="1" x14ac:dyDescent="0.2">
      <c r="A55" s="256">
        <v>63</v>
      </c>
      <c r="B55" s="257" t="s">
        <v>271</v>
      </c>
      <c r="C55" s="258"/>
      <c r="D55" s="259">
        <v>1.4517402660511449</v>
      </c>
      <c r="E55" s="260">
        <v>478</v>
      </c>
      <c r="F55" s="261">
        <v>484</v>
      </c>
      <c r="G55" s="261">
        <v>466</v>
      </c>
      <c r="H55" s="261">
        <v>470</v>
      </c>
      <c r="I55" s="262">
        <v>479</v>
      </c>
      <c r="J55" s="260">
        <v>-1</v>
      </c>
      <c r="K55" s="263">
        <v>-0.20876826722338204</v>
      </c>
    </row>
    <row r="56" spans="1:11" ht="13.5" customHeight="1" x14ac:dyDescent="0.2">
      <c r="A56" s="256" t="s">
        <v>272</v>
      </c>
      <c r="B56" s="257" t="s">
        <v>273</v>
      </c>
      <c r="C56" s="258"/>
      <c r="D56" s="259">
        <v>0.22778351454777379</v>
      </c>
      <c r="E56" s="552">
        <v>75</v>
      </c>
      <c r="F56" s="553">
        <v>79</v>
      </c>
      <c r="G56" s="553">
        <v>71</v>
      </c>
      <c r="H56" s="553">
        <v>71</v>
      </c>
      <c r="I56" s="554">
        <v>71</v>
      </c>
      <c r="J56" s="260">
        <v>4</v>
      </c>
      <c r="K56" s="263">
        <v>5.6338028169014081</v>
      </c>
    </row>
    <row r="57" spans="1:11" ht="13.5" customHeight="1" x14ac:dyDescent="0.2">
      <c r="A57" s="256" t="s">
        <v>274</v>
      </c>
      <c r="B57" s="257" t="s">
        <v>275</v>
      </c>
      <c r="C57" s="258"/>
      <c r="D57" s="259">
        <v>1.0113588045921156</v>
      </c>
      <c r="E57" s="260">
        <v>333</v>
      </c>
      <c r="F57" s="261">
        <v>333</v>
      </c>
      <c r="G57" s="261">
        <v>327</v>
      </c>
      <c r="H57" s="261">
        <v>329</v>
      </c>
      <c r="I57" s="262">
        <v>335</v>
      </c>
      <c r="J57" s="260">
        <v>-2</v>
      </c>
      <c r="K57" s="263">
        <v>-0.59701492537313428</v>
      </c>
    </row>
    <row r="58" spans="1:11" ht="13.5" customHeight="1" x14ac:dyDescent="0.2">
      <c r="A58" s="256">
        <v>71</v>
      </c>
      <c r="B58" s="257" t="s">
        <v>276</v>
      </c>
      <c r="C58" s="258"/>
      <c r="D58" s="259">
        <v>11.729332442446699</v>
      </c>
      <c r="E58" s="260">
        <v>3862</v>
      </c>
      <c r="F58" s="261">
        <v>3889</v>
      </c>
      <c r="G58" s="261">
        <v>3817</v>
      </c>
      <c r="H58" s="261">
        <v>3806</v>
      </c>
      <c r="I58" s="262">
        <v>3795</v>
      </c>
      <c r="J58" s="260">
        <v>67</v>
      </c>
      <c r="K58" s="263">
        <v>1.7654808959156785</v>
      </c>
    </row>
    <row r="59" spans="1:11" ht="13.5" customHeight="1" x14ac:dyDescent="0.2">
      <c r="A59" s="256" t="s">
        <v>277</v>
      </c>
      <c r="B59" s="257" t="s">
        <v>278</v>
      </c>
      <c r="C59" s="258"/>
      <c r="D59" s="259">
        <v>2.9885197108667922</v>
      </c>
      <c r="E59" s="260">
        <v>984</v>
      </c>
      <c r="F59" s="261">
        <v>995</v>
      </c>
      <c r="G59" s="261">
        <v>985</v>
      </c>
      <c r="H59" s="261">
        <v>989</v>
      </c>
      <c r="I59" s="262">
        <v>979</v>
      </c>
      <c r="J59" s="260">
        <v>5</v>
      </c>
      <c r="K59" s="263">
        <v>0.51072522982635338</v>
      </c>
    </row>
    <row r="60" spans="1:11" ht="13.5" customHeight="1" x14ac:dyDescent="0.2">
      <c r="A60" s="256" t="s">
        <v>279</v>
      </c>
      <c r="B60" s="257" t="s">
        <v>280</v>
      </c>
      <c r="C60" s="258"/>
      <c r="D60" s="259">
        <v>7.574561137095305</v>
      </c>
      <c r="E60" s="260">
        <v>2494</v>
      </c>
      <c r="F60" s="261">
        <v>2511</v>
      </c>
      <c r="G60" s="261">
        <v>2451</v>
      </c>
      <c r="H60" s="261">
        <v>2440</v>
      </c>
      <c r="I60" s="262">
        <v>2441</v>
      </c>
      <c r="J60" s="260">
        <v>53</v>
      </c>
      <c r="K60" s="263">
        <v>2.1712412945514132</v>
      </c>
    </row>
    <row r="61" spans="1:11" ht="13.5" customHeight="1" x14ac:dyDescent="0.2">
      <c r="A61" s="256">
        <v>72</v>
      </c>
      <c r="B61" s="257" t="s">
        <v>281</v>
      </c>
      <c r="C61" s="258"/>
      <c r="D61" s="259">
        <v>2.8639980562473424</v>
      </c>
      <c r="E61" s="260">
        <v>943</v>
      </c>
      <c r="F61" s="261">
        <v>935</v>
      </c>
      <c r="G61" s="261">
        <v>898</v>
      </c>
      <c r="H61" s="261">
        <v>898</v>
      </c>
      <c r="I61" s="262">
        <v>895</v>
      </c>
      <c r="J61" s="260">
        <v>48</v>
      </c>
      <c r="K61" s="263">
        <v>5.3631284916201114</v>
      </c>
    </row>
    <row r="62" spans="1:11" ht="13.5" customHeight="1" x14ac:dyDescent="0.2">
      <c r="A62" s="256" t="s">
        <v>282</v>
      </c>
      <c r="B62" s="257" t="s">
        <v>283</v>
      </c>
      <c r="C62" s="258"/>
      <c r="D62" s="259">
        <v>1.1085464374658325</v>
      </c>
      <c r="E62" s="260">
        <v>365</v>
      </c>
      <c r="F62" s="261">
        <v>364</v>
      </c>
      <c r="G62" s="261">
        <v>352</v>
      </c>
      <c r="H62" s="261">
        <v>352</v>
      </c>
      <c r="I62" s="262">
        <v>344</v>
      </c>
      <c r="J62" s="260">
        <v>21</v>
      </c>
      <c r="K62" s="263">
        <v>6.1046511627906979</v>
      </c>
    </row>
    <row r="63" spans="1:11" ht="13.5" customHeight="1" x14ac:dyDescent="0.2">
      <c r="A63" s="256" t="s">
        <v>284</v>
      </c>
      <c r="B63" s="257" t="s">
        <v>285</v>
      </c>
      <c r="C63" s="258"/>
      <c r="D63" s="259">
        <v>0.9809876693190791</v>
      </c>
      <c r="E63" s="260">
        <v>323</v>
      </c>
      <c r="F63" s="261">
        <v>322</v>
      </c>
      <c r="G63" s="261">
        <v>305</v>
      </c>
      <c r="H63" s="261">
        <v>301</v>
      </c>
      <c r="I63" s="262">
        <v>301</v>
      </c>
      <c r="J63" s="260">
        <v>22</v>
      </c>
      <c r="K63" s="263">
        <v>7.308970099667774</v>
      </c>
    </row>
    <row r="64" spans="1:11" ht="13.5" customHeight="1" x14ac:dyDescent="0.2">
      <c r="A64" s="256">
        <v>73</v>
      </c>
      <c r="B64" s="257" t="s">
        <v>286</v>
      </c>
      <c r="C64" s="258"/>
      <c r="D64" s="259">
        <v>3.1008929113770272</v>
      </c>
      <c r="E64" s="260">
        <v>1021</v>
      </c>
      <c r="F64" s="261">
        <v>1018</v>
      </c>
      <c r="G64" s="261">
        <v>990</v>
      </c>
      <c r="H64" s="261">
        <v>994</v>
      </c>
      <c r="I64" s="262">
        <v>991</v>
      </c>
      <c r="J64" s="260">
        <v>30</v>
      </c>
      <c r="K64" s="263">
        <v>3.0272452068617559</v>
      </c>
    </row>
    <row r="65" spans="1:11" ht="13.5" customHeight="1" x14ac:dyDescent="0.2">
      <c r="A65" s="256" t="s">
        <v>287</v>
      </c>
      <c r="B65" s="257" t="s">
        <v>288</v>
      </c>
      <c r="C65" s="258"/>
      <c r="D65" s="259">
        <v>2.6422887687541761</v>
      </c>
      <c r="E65" s="260">
        <v>870</v>
      </c>
      <c r="F65" s="261">
        <v>867</v>
      </c>
      <c r="G65" s="261">
        <v>837</v>
      </c>
      <c r="H65" s="261">
        <v>841</v>
      </c>
      <c r="I65" s="262">
        <v>842</v>
      </c>
      <c r="J65" s="260">
        <v>28</v>
      </c>
      <c r="K65" s="263">
        <v>3.3254156769596199</v>
      </c>
    </row>
    <row r="66" spans="1:11" ht="13.5" customHeight="1" x14ac:dyDescent="0.2">
      <c r="A66" s="256">
        <v>81</v>
      </c>
      <c r="B66" s="257" t="s">
        <v>289</v>
      </c>
      <c r="C66" s="258"/>
      <c r="D66" s="259">
        <v>10.344408673996234</v>
      </c>
      <c r="E66" s="260">
        <v>3406</v>
      </c>
      <c r="F66" s="261">
        <v>3321</v>
      </c>
      <c r="G66" s="261">
        <v>3140</v>
      </c>
      <c r="H66" s="261">
        <v>3149</v>
      </c>
      <c r="I66" s="262">
        <v>3142</v>
      </c>
      <c r="J66" s="260">
        <v>264</v>
      </c>
      <c r="K66" s="263">
        <v>8.4022915340547417</v>
      </c>
    </row>
    <row r="67" spans="1:11" ht="13.5" customHeight="1" x14ac:dyDescent="0.2">
      <c r="A67" s="256" t="s">
        <v>290</v>
      </c>
      <c r="B67" s="257" t="s">
        <v>291</v>
      </c>
      <c r="C67" s="258"/>
      <c r="D67" s="259">
        <v>2.7060681528275525</v>
      </c>
      <c r="E67" s="260">
        <v>891</v>
      </c>
      <c r="F67" s="261">
        <v>920</v>
      </c>
      <c r="G67" s="261">
        <v>864</v>
      </c>
      <c r="H67" s="261">
        <v>884</v>
      </c>
      <c r="I67" s="262">
        <v>897</v>
      </c>
      <c r="J67" s="260">
        <v>-6</v>
      </c>
      <c r="K67" s="263">
        <v>-0.66889632107023411</v>
      </c>
    </row>
    <row r="68" spans="1:11" ht="13.5" customHeight="1" x14ac:dyDescent="0.2">
      <c r="A68" s="256" t="s">
        <v>292</v>
      </c>
      <c r="B68" s="257" t="s">
        <v>293</v>
      </c>
      <c r="C68" s="268"/>
      <c r="D68" s="259">
        <v>4.0089898560408184</v>
      </c>
      <c r="E68" s="260">
        <v>1320</v>
      </c>
      <c r="F68" s="261">
        <v>1219</v>
      </c>
      <c r="G68" s="261">
        <v>1139</v>
      </c>
      <c r="H68" s="261">
        <v>1126</v>
      </c>
      <c r="I68" s="262">
        <v>1122</v>
      </c>
      <c r="J68" s="260">
        <v>198</v>
      </c>
      <c r="K68" s="263">
        <v>17.647058823529413</v>
      </c>
    </row>
    <row r="69" spans="1:11" ht="13.5" customHeight="1" x14ac:dyDescent="0.2">
      <c r="A69" s="256" t="s">
        <v>294</v>
      </c>
      <c r="B69" s="257" t="s">
        <v>295</v>
      </c>
      <c r="C69" s="258"/>
      <c r="D69" s="259">
        <v>1.0842495292474033</v>
      </c>
      <c r="E69" s="260">
        <v>357</v>
      </c>
      <c r="F69" s="261">
        <v>367</v>
      </c>
      <c r="G69" s="261">
        <v>342</v>
      </c>
      <c r="H69" s="261">
        <v>336</v>
      </c>
      <c r="I69" s="262">
        <v>329</v>
      </c>
      <c r="J69" s="260">
        <v>28</v>
      </c>
      <c r="K69" s="263">
        <v>8.5106382978723403</v>
      </c>
    </row>
    <row r="70" spans="1:11" ht="13.5" customHeight="1" x14ac:dyDescent="0.2">
      <c r="A70" s="256" t="s">
        <v>296</v>
      </c>
      <c r="B70" s="257" t="s">
        <v>297</v>
      </c>
      <c r="C70" s="258"/>
      <c r="D70" s="259">
        <v>1.7007835752900444</v>
      </c>
      <c r="E70" s="260">
        <v>560</v>
      </c>
      <c r="F70" s="261">
        <v>534</v>
      </c>
      <c r="G70" s="261">
        <v>528</v>
      </c>
      <c r="H70" s="261">
        <v>534</v>
      </c>
      <c r="I70" s="262">
        <v>526</v>
      </c>
      <c r="J70" s="260">
        <v>34</v>
      </c>
      <c r="K70" s="263">
        <v>6.4638783269961975</v>
      </c>
    </row>
    <row r="71" spans="1:11" ht="13.5" customHeight="1" x14ac:dyDescent="0.2">
      <c r="A71" s="256">
        <v>82</v>
      </c>
      <c r="B71" s="257" t="s">
        <v>298</v>
      </c>
      <c r="C71" s="258"/>
      <c r="D71" s="259">
        <v>3.0644475490493837</v>
      </c>
      <c r="E71" s="260">
        <v>1009</v>
      </c>
      <c r="F71" s="261">
        <v>1000</v>
      </c>
      <c r="G71" s="261">
        <v>1003</v>
      </c>
      <c r="H71" s="261">
        <v>988</v>
      </c>
      <c r="I71" s="262">
        <v>974</v>
      </c>
      <c r="J71" s="260">
        <v>35</v>
      </c>
      <c r="K71" s="263">
        <v>3.593429158110883</v>
      </c>
    </row>
    <row r="72" spans="1:11" ht="13.5" customHeight="1" x14ac:dyDescent="0.2">
      <c r="A72" s="256" t="s">
        <v>299</v>
      </c>
      <c r="B72" s="269" t="s">
        <v>548</v>
      </c>
      <c r="C72" s="258"/>
      <c r="D72" s="259">
        <v>2.0166433821296241</v>
      </c>
      <c r="E72" s="260">
        <v>664</v>
      </c>
      <c r="F72" s="261">
        <v>658</v>
      </c>
      <c r="G72" s="261">
        <v>672</v>
      </c>
      <c r="H72" s="261">
        <v>655</v>
      </c>
      <c r="I72" s="262">
        <v>639</v>
      </c>
      <c r="J72" s="260">
        <v>25</v>
      </c>
      <c r="K72" s="263">
        <v>3.9123630672926448</v>
      </c>
    </row>
    <row r="73" spans="1:11" ht="13.5" customHeight="1" x14ac:dyDescent="0.2">
      <c r="A73" s="256" t="s">
        <v>300</v>
      </c>
      <c r="B73" s="257" t="s">
        <v>301</v>
      </c>
      <c r="C73" s="258"/>
      <c r="D73" s="259">
        <v>0.51023507258701328</v>
      </c>
      <c r="E73" s="260">
        <v>168</v>
      </c>
      <c r="F73" s="261">
        <v>161</v>
      </c>
      <c r="G73" s="261">
        <v>161</v>
      </c>
      <c r="H73" s="261">
        <v>163</v>
      </c>
      <c r="I73" s="262">
        <v>168</v>
      </c>
      <c r="J73" s="260">
        <v>0</v>
      </c>
      <c r="K73" s="263">
        <v>0</v>
      </c>
    </row>
    <row r="74" spans="1:11" ht="13.5" customHeight="1" x14ac:dyDescent="0.2">
      <c r="A74" s="256">
        <v>83</v>
      </c>
      <c r="B74" s="257" t="s">
        <v>302</v>
      </c>
      <c r="C74" s="258"/>
      <c r="D74" s="259">
        <v>6.9003219340338946</v>
      </c>
      <c r="E74" s="260">
        <v>2272</v>
      </c>
      <c r="F74" s="261">
        <v>2246</v>
      </c>
      <c r="G74" s="261">
        <v>2219</v>
      </c>
      <c r="H74" s="261">
        <v>2213</v>
      </c>
      <c r="I74" s="262">
        <v>2254</v>
      </c>
      <c r="J74" s="260">
        <v>18</v>
      </c>
      <c r="K74" s="263">
        <v>0.79858030168589178</v>
      </c>
    </row>
    <row r="75" spans="1:11" ht="13.5" customHeight="1" x14ac:dyDescent="0.2">
      <c r="A75" s="256" t="s">
        <v>303</v>
      </c>
      <c r="B75" s="257" t="s">
        <v>304</v>
      </c>
      <c r="C75" s="258"/>
      <c r="D75" s="259">
        <v>5.9497053999878515</v>
      </c>
      <c r="E75" s="260">
        <v>1959</v>
      </c>
      <c r="F75" s="261">
        <v>1932</v>
      </c>
      <c r="G75" s="261">
        <v>1906</v>
      </c>
      <c r="H75" s="261">
        <v>1893</v>
      </c>
      <c r="I75" s="262">
        <v>1942</v>
      </c>
      <c r="J75" s="260">
        <v>17</v>
      </c>
      <c r="K75" s="263">
        <v>0.87538619979402676</v>
      </c>
    </row>
    <row r="76" spans="1:11" ht="13.5" customHeight="1" x14ac:dyDescent="0.2">
      <c r="A76" s="256"/>
      <c r="B76" s="257" t="s">
        <v>305</v>
      </c>
      <c r="C76" s="258"/>
      <c r="D76" s="259">
        <v>4.1152888294964463</v>
      </c>
      <c r="E76" s="260">
        <v>1355</v>
      </c>
      <c r="F76" s="261">
        <v>1343</v>
      </c>
      <c r="G76" s="261">
        <v>1342</v>
      </c>
      <c r="H76" s="261">
        <v>1341</v>
      </c>
      <c r="I76" s="262">
        <v>1387</v>
      </c>
      <c r="J76" s="260">
        <v>-32</v>
      </c>
      <c r="K76" s="263">
        <v>-2.3071377072819033</v>
      </c>
    </row>
    <row r="77" spans="1:11" ht="13.5" customHeight="1" x14ac:dyDescent="0.2">
      <c r="A77" s="256">
        <v>84</v>
      </c>
      <c r="B77" s="257" t="s">
        <v>306</v>
      </c>
      <c r="C77" s="258"/>
      <c r="D77" s="259">
        <v>1.4638887201603596</v>
      </c>
      <c r="E77" s="260">
        <v>482</v>
      </c>
      <c r="F77" s="261">
        <v>468</v>
      </c>
      <c r="G77" s="261">
        <v>495</v>
      </c>
      <c r="H77" s="261">
        <v>485</v>
      </c>
      <c r="I77" s="262">
        <v>469</v>
      </c>
      <c r="J77" s="260">
        <v>13</v>
      </c>
      <c r="K77" s="263">
        <v>2.7718550106609809</v>
      </c>
    </row>
    <row r="78" spans="1:11" ht="13.5" customHeight="1" x14ac:dyDescent="0.2">
      <c r="A78" s="256" t="s">
        <v>307</v>
      </c>
      <c r="B78" s="257" t="s">
        <v>308</v>
      </c>
      <c r="C78" s="258"/>
      <c r="D78" s="259">
        <v>0.64386806778837391</v>
      </c>
      <c r="E78" s="260">
        <v>212</v>
      </c>
      <c r="F78" s="261">
        <v>211</v>
      </c>
      <c r="G78" s="261">
        <v>237</v>
      </c>
      <c r="H78" s="261">
        <v>240</v>
      </c>
      <c r="I78" s="262">
        <v>230</v>
      </c>
      <c r="J78" s="260">
        <v>-18</v>
      </c>
      <c r="K78" s="263">
        <v>-7.8260869565217392</v>
      </c>
    </row>
    <row r="79" spans="1:11" ht="13.5" customHeight="1" x14ac:dyDescent="0.2">
      <c r="A79" s="256" t="s">
        <v>309</v>
      </c>
      <c r="B79" s="257" t="s">
        <v>310</v>
      </c>
      <c r="C79" s="258"/>
      <c r="D79" s="259">
        <v>0.37963919091295634</v>
      </c>
      <c r="E79" s="260">
        <v>125</v>
      </c>
      <c r="F79" s="261">
        <v>114</v>
      </c>
      <c r="G79" s="261">
        <v>112</v>
      </c>
      <c r="H79" s="261">
        <v>105</v>
      </c>
      <c r="I79" s="554">
        <v>97</v>
      </c>
      <c r="J79" s="260">
        <v>28</v>
      </c>
      <c r="K79" s="263">
        <v>28.865979381443299</v>
      </c>
    </row>
    <row r="80" spans="1:11" s="113" customFormat="1" ht="13.5" customHeight="1" x14ac:dyDescent="0.15">
      <c r="A80" s="256" t="s">
        <v>311</v>
      </c>
      <c r="B80" s="257" t="s">
        <v>312</v>
      </c>
      <c r="C80" s="258"/>
      <c r="D80" s="259">
        <v>0.10022474640102047</v>
      </c>
      <c r="E80" s="552">
        <v>33</v>
      </c>
      <c r="F80" s="553">
        <v>31</v>
      </c>
      <c r="G80" s="553">
        <v>29</v>
      </c>
      <c r="H80" s="553">
        <v>28</v>
      </c>
      <c r="I80" s="554">
        <v>27</v>
      </c>
      <c r="J80" s="260">
        <v>6</v>
      </c>
      <c r="K80" s="263">
        <v>22.222222222222221</v>
      </c>
    </row>
    <row r="81" spans="1:11" s="113" customFormat="1" ht="13.5" customHeight="1" x14ac:dyDescent="0.15">
      <c r="A81" s="256">
        <v>91</v>
      </c>
      <c r="B81" s="257" t="s">
        <v>313</v>
      </c>
      <c r="C81" s="258"/>
      <c r="D81" s="259">
        <v>7.5927838182591259E-2</v>
      </c>
      <c r="E81" s="552">
        <v>25</v>
      </c>
      <c r="F81" s="553">
        <v>24</v>
      </c>
      <c r="G81" s="553">
        <v>26</v>
      </c>
      <c r="H81" s="553">
        <v>30</v>
      </c>
      <c r="I81" s="554">
        <v>26</v>
      </c>
      <c r="J81" s="260">
        <v>-1</v>
      </c>
      <c r="K81" s="263">
        <v>-3.8461538461538463</v>
      </c>
    </row>
    <row r="82" spans="1:11" s="86" customFormat="1" ht="13.5" customHeight="1" x14ac:dyDescent="0.2">
      <c r="A82" s="256">
        <v>92</v>
      </c>
      <c r="B82" s="257" t="s">
        <v>314</v>
      </c>
      <c r="C82" s="258"/>
      <c r="D82" s="259">
        <v>0.50719795905970966</v>
      </c>
      <c r="E82" s="260">
        <v>167</v>
      </c>
      <c r="F82" s="261">
        <v>162</v>
      </c>
      <c r="G82" s="261">
        <v>156</v>
      </c>
      <c r="H82" s="261">
        <v>158</v>
      </c>
      <c r="I82" s="262">
        <v>149</v>
      </c>
      <c r="J82" s="260">
        <v>18</v>
      </c>
      <c r="K82" s="263">
        <v>12.080536912751677</v>
      </c>
    </row>
    <row r="83" spans="1:11" s="113" customFormat="1" ht="13.5" customHeight="1" x14ac:dyDescent="0.15">
      <c r="A83" s="256">
        <v>93</v>
      </c>
      <c r="B83" s="257" t="s">
        <v>315</v>
      </c>
      <c r="C83" s="258"/>
      <c r="D83" s="259">
        <v>9.7187632873716817E-2</v>
      </c>
      <c r="E83" s="552">
        <v>32</v>
      </c>
      <c r="F83" s="553">
        <v>30</v>
      </c>
      <c r="G83" s="553">
        <v>29</v>
      </c>
      <c r="H83" s="553">
        <v>28</v>
      </c>
      <c r="I83" s="554">
        <v>28</v>
      </c>
      <c r="J83" s="260">
        <v>4</v>
      </c>
      <c r="K83" s="263">
        <v>14.285714285714286</v>
      </c>
    </row>
    <row r="84" spans="1:11" s="86" customFormat="1" ht="13.5" customHeight="1" x14ac:dyDescent="0.2">
      <c r="A84" s="256">
        <v>94</v>
      </c>
      <c r="B84" s="257" t="s">
        <v>316</v>
      </c>
      <c r="C84" s="258"/>
      <c r="D84" s="259">
        <v>0.10022474640102047</v>
      </c>
      <c r="E84" s="552">
        <v>33</v>
      </c>
      <c r="F84" s="553">
        <v>33</v>
      </c>
      <c r="G84" s="553">
        <v>34</v>
      </c>
      <c r="H84" s="553">
        <v>36</v>
      </c>
      <c r="I84" s="554">
        <v>32</v>
      </c>
      <c r="J84" s="260">
        <v>1</v>
      </c>
      <c r="K84" s="263">
        <v>3.125</v>
      </c>
    </row>
    <row r="85" spans="1:11" s="86" customFormat="1" ht="13.5" customHeight="1" x14ac:dyDescent="0.2">
      <c r="A85" s="270" t="s">
        <v>317</v>
      </c>
      <c r="B85" s="271" t="s">
        <v>318</v>
      </c>
      <c r="C85" s="272"/>
      <c r="D85" s="273">
        <v>0.40697321265868919</v>
      </c>
      <c r="E85" s="274">
        <v>134</v>
      </c>
      <c r="F85" s="275">
        <v>133</v>
      </c>
      <c r="G85" s="275">
        <v>132</v>
      </c>
      <c r="H85" s="275">
        <v>136</v>
      </c>
      <c r="I85" s="276">
        <v>133</v>
      </c>
      <c r="J85" s="274">
        <v>1</v>
      </c>
      <c r="K85" s="551">
        <v>0.75187969924812026</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2026-06-18T13:38:37Z</dcterms:created>
  <dcterms:modified xsi:type="dcterms:W3CDTF">2026-06-18T13:40:13Z</dcterms:modified>
</cp:coreProperties>
</file>