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CCB2D1FE-FC9C-466F-8027-60AE121677C6}" xr6:coauthVersionLast="47" xr6:coauthVersionMax="47" xr10:uidLastSave="{00000000-0000-0000-0000-000000000000}"/>
  <bookViews>
    <workbookView xWindow="1410" yWindow="3225" windowWidth="21600" windowHeight="11385" xr2:uid="{11E154C2-83B2-4B6D-8C21-8F2EDB489F78}"/>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C39" i="25"/>
  <c r="B39" i="25"/>
  <c r="C38" i="25"/>
  <c r="B38" i="25"/>
  <c r="E37" i="25"/>
  <c r="D37" i="25"/>
  <c r="C36" i="25"/>
  <c r="B36" i="25"/>
  <c r="C35" i="25"/>
  <c r="B35" i="25"/>
  <c r="C34" i="25"/>
  <c r="B34" i="25"/>
  <c r="C33" i="25"/>
  <c r="B33" i="25"/>
  <c r="C32" i="25"/>
  <c r="B32" i="25"/>
  <c r="C31" i="25"/>
  <c r="B31"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14" i="25"/>
  <c r="B14" i="25"/>
  <c r="C9" i="25"/>
  <c r="B9" i="25"/>
  <c r="C8" i="25"/>
  <c r="B8" i="25"/>
  <c r="C7" i="25"/>
  <c r="B7" i="25"/>
  <c r="C6" i="25"/>
  <c r="B6" i="25"/>
  <c r="C30" i="25"/>
  <c r="C29" i="25"/>
  <c r="B30" i="25"/>
  <c r="B29"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<sst xmlns="http://schemas.openxmlformats.org/spreadsheetml/2006/main" count="1827" uniqueCount="554">
  <si>
    <t>Impressum</t>
  </si>
  <si>
    <t>Produktlinie/Reihe:</t>
  </si>
  <si>
    <t>Tabellen</t>
  </si>
  <si>
    <t>Produkt-ID:</t>
  </si>
  <si>
    <t>Titel:</t>
  </si>
  <si>
    <t>Regionalreport über Beschäftigte (Quartalszahlen)</t>
  </si>
  <si>
    <t>Region:</t>
  </si>
  <si>
    <t>Ahrweiler (07131)</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</si>
  <si>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</si>
  <si>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</si>
  <si>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</si>
  <si>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</si>
  <si>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</si>
  <si>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</si>
  <si>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</si>
  <si>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</si>
  <si>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</si>
  <si>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</si>
  <si>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</si>
  <si>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</si>
  <si>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</si>
  <si>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</si>
  <si>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</si>
  <si>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</si>
  <si>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</si>
  <si>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</si>
  <si>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</si>
  <si>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</si>
  <si>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</si>
  <si>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Internet:</t>
  </si>
  <si>
    <t>https://statistik.arbeitsagentur.de</t>
  </si>
  <si>
    <t>Zitierhinweis:</t>
  </si>
  <si>
    <t>Statistik der Bundesagentur für Arbeit,</t>
  </si>
  <si>
    <t>Tabellen, Regionalreport über Beschäftigte (Quartalszahlen), Frankfurt a.M.,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</si>
  <si>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</si>
  <si>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</si>
  <si>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</si>
  <si>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</si>
  <si>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</si>
  <si>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</si>
  <si>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</si>
  <si>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</si>
  <si>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</si>
  <si>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</si>
  <si>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</si>
  <si>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</si>
  <si>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</si>
  <si>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</si>
  <si>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</si>
  <si>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</si>
  <si>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</si>
  <si>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</si>
  <si>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</si>
  <si>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</si>
  <si>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</si>
  <si>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</si>
  <si>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</si>
  <si>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</si>
  <si>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</si>
  <si>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</si>
  <si>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</si>
  <si>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</si>
  <si>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</si>
  <si>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</si>
  <si>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</si>
  <si>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</si>
  <si>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</si>
  <si>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</si>
  <si>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</si>
  <si>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</si>
  <si>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</si>
  <si>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</si>
  <si>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</si>
  <si>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</si>
  <si>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</si>
  <si>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</si>
  <si>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</si>
  <si>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</si>
  <si>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</si>
  <si>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</si>
  <si>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</si>
  <si>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</si>
  <si>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</si>
  <si>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</si>
  <si>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Ahrweiler (07131);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</si>
  <si>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</si>
  <si>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</si>
  <si>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</si>
  <si>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</si>
  <si>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</si>
  <si>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</si>
  <si>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</si>
  <si>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</si>
  <si>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</si>
  <si>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</si>
  <si>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</si>
  <si>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</si>
  <si>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</si>
  <si>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</si>
  <si>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</si>
  <si>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</si>
  <si>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</si>
  <si>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</si>
  <si>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</si>
  <si>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</si>
  <si>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</si>
  <si>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</si>
  <si>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</si>
  <si>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</si>
  <si>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</si>
  <si>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</si>
  <si>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</si>
  <si>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</si>
  <si>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</si>
  <si>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</si>
  <si>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</si>
  <si>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</si>
  <si>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</si>
  <si>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</si>
  <si>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</si>
  <si>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</si>
  <si>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Rheinland-Pfalz</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</si>
  <si>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</si>
  <si>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</si>
  <si>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</si>
  <si>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</si>
  <si>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</si>
  <si>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</si>
  <si>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</si>
  <si>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</si>
  <si>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</si>
  <si>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</si>
  <si>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</si>
  <si>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</si>
  <si>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</si>
  <si>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</si>
  <si>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</si>
  <si>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</si>
  <si>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</si>
  <si>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</si>
  <si>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</si>
  <si>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</si>
  <si>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</si>
  <si>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</si>
  <si>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</si>
  <si>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</si>
  <si>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</si>
  <si>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</si>
  <si>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</si>
  <si>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</si>
  <si>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</si>
  <si>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</si>
  <si>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</si>
  <si>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</si>
  <si>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</si>
  <si>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</si>
  <si>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</si>
  <si>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</si>
  <si>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</si>
  <si>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</si>
  <si>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</si>
  <si>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</si>
  <si>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</si>
  <si>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</si>
  <si>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</si>
  <si>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</si>
  <si>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</si>
  <si>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</si>
  <si>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</si>
  <si>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</si>
  <si>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</si>
  <si>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</si>
  <si>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</si>
  <si>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</si>
  <si>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</si>
  <si>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</si>
  <si>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</si>
  <si>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Ahrweiler (07131)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</si>
  <si>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</si>
  <si>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</si>
  <si>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</si>
  <si>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</si>
  <si>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</si>
  <si>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</si>
  <si>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</si>
  <si>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</si>
  <si>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</si>
  <si>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</si>
  <si>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</si>
  <si>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</si>
  <si>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</si>
  <si>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</si>
  <si>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</si>
  <si>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</si>
  <si>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</si>
  <si>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</si>
  <si>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</si>
  <si>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</si>
  <si>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</si>
  <si>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</si>
  <si>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</si>
  <si>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</si>
  <si>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</si>
  <si>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</si>
  <si>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</si>
  <si>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</si>
  <si>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</si>
  <si>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</si>
  <si>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</si>
  <si>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</si>
  <si>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</si>
  <si>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</si>
  <si>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</si>
  <si>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</si>
  <si>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</si>
  <si>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</si>
  <si>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</si>
  <si>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</si>
  <si>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</si>
  <si>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</si>
  <si>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</si>
  <si>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</si>
  <si>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</si>
  <si>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</si>
  <si>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</si>
  <si>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</si>
  <si>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</si>
  <si>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</si>
  <si>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</si>
  <si>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</si>
  <si>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</si>
  <si>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</si>
  <si>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</si>
  <si>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</si>
  <si>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</si>
  <si>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</si>
  <si>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</si>
  <si>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</si>
  <si>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</si>
  <si>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</si>
  <si>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</si>
  <si>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</si>
  <si>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</si>
  <si>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</si>
  <si>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</si>
  <si>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</si>
  <si>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</si>
  <si>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</si>
  <si>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</si>
  <si>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</si>
  <si>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</si>
  <si>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</si>
  <si>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</si>
  <si>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</si>
  <si>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</si>
  <si>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</si>
  <si>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</si>
  <si>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</si>
  <si>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</si>
  <si>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</si>
  <si>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</si>
  <si>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</si>
  <si>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</si>
  <si>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</si>
  <si>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</si>
  <si>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</si>
  <si>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</si>
  <si>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</si>
  <si>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</si>
  <si>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</si>
  <si>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</si>
  <si>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</si>
  <si>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</si>
  <si>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</si>
  <si>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</si>
  <si>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</si>
  <si>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</si>
  <si>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</si>
  <si>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</si>
  <si>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</si>
  <si>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</si>
  <si>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</si>
  <si>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</si>
  <si>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</si>
  <si>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</si>
  <si>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</si>
  <si>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</si>
  <si>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</si>
  <si>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</si>
  <si>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</si>
  <si>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</si>
  <si>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</si>
  <si>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</si>
  <si>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</si>
  <si>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</si>
  <si>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</si>
  <si>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</si>
  <si>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</si>
  <si>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</si>
  <si>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</si>
  <si>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</si>
  <si>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</si>
  <si>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</si>
  <si>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</si>
  <si>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</si>
  <si>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</si>
  <si>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</si>
  <si>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</si>
  <si>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</si>
  <si>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</si>
  <si>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</si>
  <si>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</si>
  <si>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</si>
  <si>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</si>
  <si>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</si>
  <si>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</si>
  <si>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</si>
  <si>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</si>
  <si>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</si>
  <si>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</si>
  <si>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</si>
  <si>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</si>
  <si>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</si>
  <si>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</si>
  <si>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</si>
  <si>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</si>
  <si>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</si>
  <si>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</si>
  <si>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</si>
  <si>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</si>
  <si>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</si>
  <si>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</si>
  <si>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</si>
  <si>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</si>
  <si>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</si>
  <si>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</si>
  <si>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</si>
  <si>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</si>
  <si>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</si>
  <si>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</si>
  <si>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</si>
  <si>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</si>
  <si>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</si>
  <si>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</si>
  <si>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</si>
  <si>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</si>
  <si>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</si>
  <si>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</si>
  <si>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</si>
  <si>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</si>
  <si>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</si>
  <si>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</si>
  <si>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</si>
  <si>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</si>
  <si>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</si>
  <si>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</si>
  <si>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</si>
  <si>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</si>
  <si>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</si>
  <si>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</si>
  <si>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</si>
  <si>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</si>
  <si>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</si>
  <si>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</si>
  <si>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</si>
  <si>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</si>
  <si>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</si>
  <si>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</si>
  <si>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</si>
  <si>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</si>
  <si>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</si>
  <si>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</si>
  <si>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</si>
  <si>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</si>
  <si>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Ahrweiler (07131);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</si>
  <si>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</si>
  <si>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</si>
  <si>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</si>
  <si>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</si>
  <si>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</si>
  <si>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</si>
  <si>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</si>
  <si>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</si>
  <si>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</si>
  <si>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</si>
  <si>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</si>
  <si>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</si>
  <si>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</si>
  <si>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</si>
  <si>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</si>
  <si>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</si>
  <si>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</si>
  <si>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</si>
  <si>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</si>
  <si>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</si>
  <si>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</si>
  <si>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</si>
  <si>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</si>
  <si>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</si>
  <si>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</si>
  <si>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</si>
  <si>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</si>
  <si>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</si>
  <si>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</si>
  <si>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</si>
  <si>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</si>
  <si>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</si>
  <si>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</si>
  <si>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</si>
  <si>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</si>
  <si>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</si>
  <si>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</si>
  <si>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</si>
  <si>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</si>
  <si>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</si>
  <si>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</si>
  <si>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</si>
  <si>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</si>
  <si>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</si>
  <si>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</si>
  <si>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</si>
  <si>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</si>
  <si>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</si>
  <si>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</si>
  <si>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</si>
  <si>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</si>
  <si>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</si>
  <si>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</si>
  <si>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</si>
  <si>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</si>
  <si>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</si>
  <si>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</si>
  <si>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</si>
  <si>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</si>
  <si>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</si>
  <si>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</si>
  <si>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</si>
  <si>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</si>
  <si>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</si>
  <si>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</si>
  <si>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</si>
  <si>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</si>
  <si>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</si>
  <si>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</si>
  <si>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</si>
  <si>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</si>
  <si>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</si>
  <si>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</si>
  <si>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</si>
  <si>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</si>
  <si>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</si>
  <si>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</si>
  <si>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</si>
  <si>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</si>
  <si>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</si>
  <si>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</si>
  <si>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</si>
  <si>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</si>
  <si>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</si>
  <si>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</si>
  <si>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</si>
  <si>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</si>
  <si>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</si>
  <si>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</si>
  <si>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</si>
  <si>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</si>
  <si>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</si>
  <si>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</si>
  <si>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</si>
  <si>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</si>
  <si>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</si>
  <si>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</si>
  <si>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</si>
  <si>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</si>
  <si>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</si>
  <si>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</si>
  <si>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</si>
  <si>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</si>
  <si>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</si>
  <si>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</si>
  <si>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</si>
  <si>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</si>
  <si>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</si>
  <si>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</si>
  <si>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</si>
  <si>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</si>
  <si>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</si>
  <si>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</si>
  <si>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</si>
  <si>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</si>
  <si>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</si>
  <si>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</si>
  <si>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</si>
  <si>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</si>
  <si>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</si>
  <si>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</si>
  <si>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</si>
  <si>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</si>
  <si>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</si>
  <si>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</si>
  <si>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</si>
  <si>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</si>
  <si>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</si>
  <si>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</si>
  <si>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</si>
  <si>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</si>
  <si>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</si>
  <si>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</si>
  <si>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</si>
  <si>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</si>
  <si>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</si>
  <si>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</si>
  <si>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</si>
  <si>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</si>
  <si>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</si>
  <si>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</si>
  <si>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</si>
  <si>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</si>
  <si>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</si>
  <si>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</si>
  <si>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</si>
  <si>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</si>
  <si>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</si>
  <si>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</si>
  <si>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</si>
  <si>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</si>
  <si>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</si>
  <si>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</si>
  <si>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</si>
  <si>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</si>
  <si>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</si>
  <si>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</si>
  <si>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</si>
  <si>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</si>
  <si>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</si>
  <si>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</si>
  <si>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</si>
  <si>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</si>
  <si>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</si>
  <si>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</si>
  <si>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</si>
  <si>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</si>
  <si>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</si>
  <si>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</si>
  <si>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</si>
  <si>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</si>
  <si>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</si>
  <si>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t>0,0</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</si>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</sst>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7">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1" applyFont="1" applyFill="1" applyBorder="1"/>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 fillId="5" borderId="0" xfId="11" applyFill="1" applyAlignment="1">
      <alignment horizontal="left" wrapText="1"/>
    </xf>
    <xf numFmtId="0" fontId="12" fillId="5" borderId="0" xfId="11" applyFont="1" applyFill="1" applyAlignment="1">
      <alignment horizontal="left" wrapText="1"/>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2"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13"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3" xfId="0" applyNumberFormat="1" applyFont="1" applyBorder="1" applyAlignment="1">
      <alignment horizontal="right" vertical="center"/>
    </xf>
    <xf numFmtId="179" fontId="19" fillId="0" borderId="17" xfId="0" applyNumberFormat="1" applyFont="1" applyBorder="1" applyAlignment="1">
      <alignment horizontal="right" vertical="center"/>
    </xf>
  </cellXfs>
  <cellStyles count="13">
    <cellStyle name="Hyperlink 3 3" xfId="9" xr:uid="{82E0070F-1439-4127-8882-8C94DD2450CC}"/>
    <cellStyle name="Link" xfId="1" builtinId="8"/>
    <cellStyle name="Link 2" xfId="6" xr:uid="{E0C5C896-B167-471F-8A7C-C11BD7AC1AD5}"/>
    <cellStyle name="Link 2 2" xfId="12" xr:uid="{75F82370-2ED7-40D3-9F92-0B901A81A004}"/>
    <cellStyle name="Link 3" xfId="10" xr:uid="{6D304B05-7977-4219-BFDD-DABC82CB38B6}"/>
    <cellStyle name="Standard" xfId="0" builtinId="0"/>
    <cellStyle name="Standard 2" xfId="7" xr:uid="{38B745AB-AC64-4776-8DFA-F0AE811A2FC5}"/>
    <cellStyle name="Standard 2 2" xfId="11" xr:uid="{AC414864-420F-4304-8F64-BB9431A49559}"/>
    <cellStyle name="Standard 2 4" xfId="5" xr:uid="{7B0AD817-D407-45F3-82AB-40A6634AB3BD}"/>
    <cellStyle name="Standard 24" xfId="8" xr:uid="{1C1DC2FD-46DC-4F62-8E46-24C6E162A76A}"/>
    <cellStyle name="Standard 3 4" xfId="2" xr:uid="{DE724E13-C71E-409C-A168-3AF2C4ED8AD4}"/>
    <cellStyle name="Standard 8" xfId="4" xr:uid="{C6D5AAFB-750F-48BE-85C3-BB7B76261BD7}"/>
    <cellStyle name="Standard_Vorlage Publikation" xfId="3" xr:uid="{29804C17-3079-42B0-AB2C-C300BB3C54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{93D32ECC-B670-4E2A-9F52-B86B24708547}</c15:txfldGUID>
                      <c15:f>Daten_Diagramme!$D$6</c15:f>
                      <c15:dlblFieldTableCache>
                        <c:ptCount val="1"/>
                        <c:pt idx="0">
                          <c:v>-0.6</c:v>
                        </c:pt>
                      </c15:dlblFieldTableCache>
                    </c15:dlblFTEntry>
                  </c15:dlblFieldTable>
                  <c15:showDataLabelsRange val="0"/>
                </c:ext>
                <c:ext xmlns:c16="http://schemas.microsoft.com/office/drawing/2014/chart" uri="{C3380CC4-5D6E-409C-BE32-E72D297353CC}">
                  <c16:uniqueId val="{00000000-FE26-485F-94BA-B6F96206BBB5}"/>
                </c:ext>
              </c:extLst>
            </c:dLbl>
            <c:dLbl>
              <c:idx val="1"/>
              <c:tx>
                <c:strRef>
                  <c:f>Daten_Diagramme!$D$7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{AF26F0F8-8AB7-456C-8934-57C01E44B094}</c15:txfldGUID>
                      <c15:f>Daten_Diagramme!$D$7</c15:f>
                      <c15:dlblFieldTableCache>
                        <c:ptCount val="1"/>
                        <c:pt idx="0">
                          <c:v>0.0</c:v>
                        </c:pt>
                      </c15:dlblFieldTableCache>
                    </c15:dlblFTEntry>
                  </c15:dlblFieldTable>
                  <c15:showDataLabelsRange val="0"/>
                </c:ext>
                <c:ext xmlns:c16="http://schemas.microsoft.com/office/drawing/2014/chart" uri="{C3380CC4-5D6E-409C-BE32-E72D297353CC}">
                  <c16:uniqueId val="{00000001-FE26-485F-94BA-B6F96206BBB5}"/>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{9B8BA6B5-29EC-4AD1-B440-D6002FC6FC6E}</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FE26-485F-94BA-B6F96206BBB5}"/>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{E683C775-F51B-4FFF-AECC-27A7F0DC0279}</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FE26-485F-94BA-B6F96206BBB5}"/>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-0.58776595744680848</c:v>
                </c:pt>
                <c:pt idx="1">
                  <c:v>2.1476798346286526E-3</c:v>
                </c:pt>
                <c:pt idx="2">
                  <c:v>2.0004637946786547E-2</c:v>
                </c:pt>
                <c:pt idx="3">
                  <c:v>-9.3722224403616675E-2</c:v>
                </c:pt>
              </c:numCache>
            </c:numRef>
          </c:val>
          <c:extLst>
            <c:ext xmlns:c16="http://schemas.microsoft.com/office/drawing/2014/chart" uri="{C3380CC4-5D6E-409C-BE32-E72D297353CC}">
              <c16:uniqueId val="{00000004-FE26-485F-94BA-B6F96206BBB5}"/>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{B6466910-543A-42D5-8141-5C61EE250D93}</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FE26-485F-94BA-B6F96206BBB5}"/>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{F8392897-CFC6-4A58-959F-440D036FD431}</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FE26-485F-94BA-B6F96206BBB5}"/>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{6EECA30F-D67B-4D3A-8D54-B8CEDFBF87ED}</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FE26-485F-94BA-B6F96206BBB5}"/>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{68A9AAA3-E3DA-4616-BC59-6E3818E2B843}</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FE26-485F-94BA-B6F96206BBB5}"/>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FE26-485F-94BA-B6F96206BBB5}"/>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FE26-485F-94BA-B6F96206BBB5}"/>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{B5E892B9-4FDA-4BDF-9709-2C590C9F5997}</c15:txfldGUID>
                      <c15:f>Daten_Diagramme!$E$6</c15:f>
                      <c15:dlblFieldTableCache>
                        <c:ptCount val="1"/>
                        <c:pt idx="0">
                          <c:v>0.7</c:v>
                        </c:pt>
                      </c15:dlblFieldTableCache>
                    </c15:dlblFTEntry>
                  </c15:dlblFieldTable>
                  <c15:showDataLabelsRange val="0"/>
                </c:ext>
                <c:ext xmlns:c16="http://schemas.microsoft.com/office/drawing/2014/chart" uri="{C3380CC4-5D6E-409C-BE32-E72D297353CC}">
                  <c16:uniqueId val="{00000000-BBBD-478B-95AA-D0BA4B5EC467}"/>
                </c:ext>
              </c:extLst>
            </c:dLbl>
            <c:dLbl>
              <c:idx val="1"/>
              <c:tx>
                <c:strRef>
                  <c:f>Daten_Diagramme!$E$7</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{822569E7-7EF1-4880-8C04-6F3CCB87D2A2}</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1-BBBD-478B-95AA-D0BA4B5EC467}"/>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{A9EBD32D-FDD2-4311-B7DB-E73B497E8AC4}</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BBBD-478B-95AA-D0BA4B5EC467}"/>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{BC55A4D0-6DDD-4EAD-8BA7-7173BDBD53BF}</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BBBD-478B-95AA-D0BA4B5EC46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0.67340067340067344</c:v>
                </c:pt>
                <c:pt idx="1">
                  <c:v>-0.63149619162361392</c:v>
                </c:pt>
                <c:pt idx="2">
                  <c:v>-0.60483996951772001</c:v>
                </c:pt>
                <c:pt idx="3">
                  <c:v>-0.45400908070601026</c:v>
                </c:pt>
              </c:numCache>
            </c:numRef>
          </c:val>
          <c:extLst>
            <c:ext xmlns:c16="http://schemas.microsoft.com/office/drawing/2014/chart" uri="{C3380CC4-5D6E-409C-BE32-E72D297353CC}">
              <c16:uniqueId val="{00000004-BBBD-478B-95AA-D0BA4B5EC467}"/>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{83476067-3AAC-4BA0-8A7C-45E68A864151}</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BBBD-478B-95AA-D0BA4B5EC467}"/>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{779377FA-D7AA-4DE4-9C1F-A6EA3457F816}</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BBBD-478B-95AA-D0BA4B5EC467}"/>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{D9F006D8-0DCC-4A4F-876A-0208D5B69DE3}</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BBBD-478B-95AA-D0BA4B5EC467}"/>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{1826D390-5176-41C1-A3B5-AAA5703F5515}</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BBBD-478B-95AA-D0BA4B5EC46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BBBD-478B-95AA-D0BA4B5EC467}"/>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BBBD-478B-95AA-D0BA4B5EC467}"/>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{50392DDA-AA23-4025-9008-577486957175}</c15:txfldGUID>
                      <c15:f>Daten_Diagramme!$D$14</c15:f>
                      <c15:dlblFieldTableCache>
                        <c:ptCount val="1"/>
                        <c:pt idx="0">
                          <c:v>-0.6</c:v>
                        </c:pt>
                      </c15:dlblFieldTableCache>
                    </c15:dlblFTEntry>
                  </c15:dlblFieldTable>
                  <c15:showDataLabelsRange val="0"/>
                </c:ext>
                <c:ext xmlns:c16="http://schemas.microsoft.com/office/drawing/2014/chart" uri="{C3380CC4-5D6E-409C-BE32-E72D297353CC}">
                  <c16:uniqueId val="{00000000-DB68-47D6-A455-E1609A103EEF}"/>
                </c:ext>
              </c:extLst>
            </c:dLbl>
            <c:dLbl>
              <c:idx val="1"/>
              <c:tx>
                <c:strRef>
                  <c:f>Daten_Diagramme!$D$15</c:f>
                  <c:strCache>
                    <c:ptCount val="1"/>
                    <c:pt idx="0">
                      <c:v>-4.3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{E4374D19-58DD-4089-81F7-C5C59FBA4315}</c15:txfldGUID>
                      <c15:f>Daten_Diagramme!$D$15</c15:f>
                      <c15:dlblFieldTableCache>
                        <c:ptCount val="1"/>
                        <c:pt idx="0">
                          <c:v>-4.3</c:v>
                        </c:pt>
                      </c15:dlblFieldTableCache>
                    </c15:dlblFTEntry>
                  </c15:dlblFieldTable>
                  <c15:showDataLabelsRange val="0"/>
                </c:ext>
                <c:ext xmlns:c16="http://schemas.microsoft.com/office/drawing/2014/chart" uri="{C3380CC4-5D6E-409C-BE32-E72D297353CC}">
                  <c16:uniqueId val="{00000001-DB68-47D6-A455-E1609A103EEF}"/>
                </c:ext>
              </c:extLst>
            </c:dLbl>
            <c:dLbl>
              <c:idx val="2"/>
              <c:tx>
                <c:strRef>
                  <c:f>Daten_Diagramme!$D$16</c:f>
                  <c:strCache>
                    <c:ptCount val="1"/>
                    <c:pt idx="0">
                      <c:v>7.0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{0AA453FD-9C6E-4EFA-9B46-3399F0C56F3D}</c15:txfldGUID>
                      <c15:f>Daten_Diagramme!$D$16</c15:f>
                      <c15:dlblFieldTableCache>
                        <c:ptCount val="1"/>
                        <c:pt idx="0">
                          <c:v>7.0</c:v>
                        </c:pt>
                      </c15:dlblFieldTableCache>
                    </c15:dlblFTEntry>
                  </c15:dlblFieldTable>
                  <c15:showDataLabelsRange val="0"/>
                </c:ext>
                <c:ext xmlns:c16="http://schemas.microsoft.com/office/drawing/2014/chart" uri="{C3380CC4-5D6E-409C-BE32-E72D297353CC}">
                  <c16:uniqueId val="{00000002-DB68-47D6-A455-E1609A103EEF}"/>
                </c:ext>
              </c:extLst>
            </c:dLbl>
            <c:dLbl>
              <c:idx val="3"/>
              <c:tx>
                <c:strRef>
                  <c:f>Daten_Diagramme!$D$17</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{F5F4B901-EF23-4A31-96D1-D51B8653F560}</c15:txfldGUID>
                      <c15:f>Daten_Diagramme!$D$17</c15:f>
                      <c15:dlblFieldTableCache>
                        <c:ptCount val="1"/>
                        <c:pt idx="0">
                          <c:v>-0.4</c:v>
                        </c:pt>
                      </c15:dlblFieldTableCache>
                    </c15:dlblFTEntry>
                  </c15:dlblFieldTable>
                  <c15:showDataLabelsRange val="0"/>
                </c:ext>
                <c:ext xmlns:c16="http://schemas.microsoft.com/office/drawing/2014/chart" uri="{C3380CC4-5D6E-409C-BE32-E72D297353CC}">
                  <c16:uniqueId val="{00000003-DB68-47D6-A455-E1609A103EEF}"/>
                </c:ext>
              </c:extLst>
            </c:dLbl>
            <c:dLbl>
              <c:idx val="4"/>
              <c:tx>
                <c:strRef>
                  <c:f>Daten_Diagramme!$D$18</c:f>
                  <c:strCache>
                    <c:ptCount val="1"/>
                    <c:pt idx="0">
                      <c:v>5.9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{0179A57C-9087-430A-A5A0-077DDA10048D}</c15:txfldGUID>
                      <c15:f>Daten_Diagramme!$D$18</c15:f>
                      <c15:dlblFieldTableCache>
                        <c:ptCount val="1"/>
                        <c:pt idx="0">
                          <c:v>5.9</c:v>
                        </c:pt>
                      </c15:dlblFieldTableCache>
                    </c15:dlblFTEntry>
                  </c15:dlblFieldTable>
                  <c15:showDataLabelsRange val="0"/>
                </c:ext>
                <c:ext xmlns:c16="http://schemas.microsoft.com/office/drawing/2014/chart" uri="{C3380CC4-5D6E-409C-BE32-E72D297353CC}">
                  <c16:uniqueId val="{00000004-DB68-47D6-A455-E1609A103EEF}"/>
                </c:ext>
              </c:extLst>
            </c:dLbl>
            <c:dLbl>
              <c:idx val="5"/>
              <c:tx>
                <c:strRef>
                  <c:f>Daten_Diagramme!$D$19</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{67FC25C9-F35E-4991-87B7-1B86F4C9E253}</c15:txfldGUID>
                      <c15:f>Daten_Diagramme!$D$19</c15:f>
                      <c15:dlblFieldTableCache>
                        <c:ptCount val="1"/>
                        <c:pt idx="0">
                          <c:v>-1.5</c:v>
                        </c:pt>
                      </c15:dlblFieldTableCache>
                    </c15:dlblFTEntry>
                  </c15:dlblFieldTable>
                  <c15:showDataLabelsRange val="0"/>
                </c:ext>
                <c:ext xmlns:c16="http://schemas.microsoft.com/office/drawing/2014/chart" uri="{C3380CC4-5D6E-409C-BE32-E72D297353CC}">
                  <c16:uniqueId val="{00000005-DB68-47D6-A455-E1609A103EEF}"/>
                </c:ext>
              </c:extLst>
            </c:dLbl>
            <c:dLbl>
              <c:idx val="6"/>
              <c:tx>
                <c:strRef>
                  <c:f>Daten_Diagramme!$D$20</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{DC566F39-F685-435C-BC23-CED4CA813684}</c15:txfldGUID>
                      <c15:f>Daten_Diagramme!$D$20</c15:f>
                      <c15:dlblFieldTableCache>
                        <c:ptCount val="1"/>
                        <c:pt idx="0">
                          <c:v>-4.8</c:v>
                        </c:pt>
                      </c15:dlblFieldTableCache>
                    </c15:dlblFTEntry>
                  </c15:dlblFieldTable>
                  <c15:showDataLabelsRange val="0"/>
                </c:ext>
                <c:ext xmlns:c16="http://schemas.microsoft.com/office/drawing/2014/chart" uri="{C3380CC4-5D6E-409C-BE32-E72D297353CC}">
                  <c16:uniqueId val="{00000006-DB68-47D6-A455-E1609A103EEF}"/>
                </c:ext>
              </c:extLst>
            </c:dLbl>
            <c:dLbl>
              <c:idx val="7"/>
              <c:tx>
                <c:strRef>
                  <c:f>Daten_Diagramme!$D$21</c:f>
                  <c:strCache>
                    <c:ptCount val="1"/>
                    <c:pt idx="0">
                      <c:v>-3.4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{6DB38E35-F934-4416-9CE4-8E0845257B62}</c15:txfldGUID>
                      <c15:f>Daten_Diagramme!$D$21</c15:f>
                      <c15:dlblFieldTableCache>
                        <c:ptCount val="1"/>
                        <c:pt idx="0">
                          <c:v>-3.4</c:v>
                        </c:pt>
                      </c15:dlblFieldTableCache>
                    </c15:dlblFTEntry>
                  </c15:dlblFieldTable>
                  <c15:showDataLabelsRange val="0"/>
                </c:ext>
                <c:ext xmlns:c16="http://schemas.microsoft.com/office/drawing/2014/chart" uri="{C3380CC4-5D6E-409C-BE32-E72D297353CC}">
                  <c16:uniqueId val="{00000007-DB68-47D6-A455-E1609A103EEF}"/>
                </c:ext>
              </c:extLst>
            </c:dLbl>
            <c:dLbl>
              <c:idx val="8"/>
              <c:tx>
                <c:strRef>
                  <c:f>Daten_Diagramme!$D$22</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{3F699E86-0132-46DC-8E34-BE559527D921}</c15:txfldGUID>
                      <c15:f>Daten_Diagramme!$D$22</c15:f>
                      <c15:dlblFieldTableCache>
                        <c:ptCount val="1"/>
                        <c:pt idx="0">
                          <c:v>-0.6</c:v>
                        </c:pt>
                      </c15:dlblFieldTableCache>
                    </c15:dlblFTEntry>
                  </c15:dlblFieldTable>
                  <c15:showDataLabelsRange val="0"/>
                </c:ext>
                <c:ext xmlns:c16="http://schemas.microsoft.com/office/drawing/2014/chart" uri="{C3380CC4-5D6E-409C-BE32-E72D297353CC}">
                  <c16:uniqueId val="{00000008-DB68-47D6-A455-E1609A103EEF}"/>
                </c:ext>
              </c:extLst>
            </c:dLbl>
            <c:dLbl>
              <c:idx val="9"/>
              <c:tx>
                <c:strRef>
                  <c:f>Daten_Diagramme!$D$23</c:f>
                  <c:strCache>
                    <c:ptCount val="1"/>
                    <c:pt idx="0">
                      <c:v>-4.7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{B80164E5-79C4-420E-B9F1-D2624616F2F3}</c15:txfldGUID>
                      <c15:f>Daten_Diagramme!$D$23</c15:f>
                      <c15:dlblFieldTableCache>
                        <c:ptCount val="1"/>
                        <c:pt idx="0">
                          <c:v>-4.7</c:v>
                        </c:pt>
                      </c15:dlblFieldTableCache>
                    </c15:dlblFTEntry>
                  </c15:dlblFieldTable>
                  <c15:showDataLabelsRange val="0"/>
                </c:ext>
                <c:ext xmlns:c16="http://schemas.microsoft.com/office/drawing/2014/chart" uri="{C3380CC4-5D6E-409C-BE32-E72D297353CC}">
                  <c16:uniqueId val="{00000009-DB68-47D6-A455-E1609A103EEF}"/>
                </c:ext>
              </c:extLst>
            </c:dLbl>
            <c:dLbl>
              <c:idx val="10"/>
              <c:tx>
                <c:strRef>
                  <c:f>Daten_Diagramme!$D$24</c:f>
                  <c:strCache>
                    <c:ptCount val="1"/>
                    <c:pt idx="0">
                      <c:v>5.7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{4EB6C705-5268-4F59-AE06-451E6A130445}</c15:txfldGUID>
                      <c15:f>Daten_Diagramme!$D$24</c15:f>
                      <c15:dlblFieldTableCache>
                        <c:ptCount val="1"/>
                        <c:pt idx="0">
                          <c:v>5.7</c:v>
                        </c:pt>
                      </c15:dlblFieldTableCache>
                    </c15:dlblFTEntry>
                  </c15:dlblFieldTable>
                  <c15:showDataLabelsRange val="0"/>
                </c:ext>
                <c:ext xmlns:c16="http://schemas.microsoft.com/office/drawing/2014/chart" uri="{C3380CC4-5D6E-409C-BE32-E72D297353CC}">
                  <c16:uniqueId val="{0000000A-DB68-47D6-A455-E1609A103EEF}"/>
                </c:ext>
              </c:extLst>
            </c:dLbl>
            <c:dLbl>
              <c:idx val="11"/>
              <c:tx>
                <c:strRef>
                  <c:f>Daten_Diagramme!$D$25</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{E7E60F05-1BD5-4CD1-ABB0-F66D130219AE}</c15:txfldGUID>
                      <c15:f>Daten_Diagramme!$D$25</c15:f>
                      <c15:dlblFieldTableCache>
                        <c:ptCount val="1"/>
                        <c:pt idx="0">
                          <c:v>-2.4</c:v>
                        </c:pt>
                      </c15:dlblFieldTableCache>
                    </c15:dlblFTEntry>
                  </c15:dlblFieldTable>
                  <c15:showDataLabelsRange val="0"/>
                </c:ext>
                <c:ext xmlns:c16="http://schemas.microsoft.com/office/drawing/2014/chart" uri="{C3380CC4-5D6E-409C-BE32-E72D297353CC}">
                  <c16:uniqueId val="{0000000B-DB68-47D6-A455-E1609A103EEF}"/>
                </c:ext>
              </c:extLst>
            </c:dLbl>
            <c:dLbl>
              <c:idx val="12"/>
              <c:tx>
                <c:strRef>
                  <c:f>Daten_Diagramme!$D$26</c:f>
                  <c:strCache>
                    <c:ptCount val="1"/>
                    <c:pt idx="0">
                      <c:v>-8.0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{860350A3-905F-45AC-8802-1A198525C586}</c15:txfldGUID>
                      <c15:f>Daten_Diagramme!$D$26</c15:f>
                      <c15:dlblFieldTableCache>
                        <c:ptCount val="1"/>
                        <c:pt idx="0">
                          <c:v>-8.0</c:v>
                        </c:pt>
                      </c15:dlblFieldTableCache>
                    </c15:dlblFTEntry>
                  </c15:dlblFieldTable>
                  <c15:showDataLabelsRange val="0"/>
                </c:ext>
                <c:ext xmlns:c16="http://schemas.microsoft.com/office/drawing/2014/chart" uri="{C3380CC4-5D6E-409C-BE32-E72D297353CC}">
                  <c16:uniqueId val="{0000000C-DB68-47D6-A455-E1609A103EEF}"/>
                </c:ext>
              </c:extLst>
            </c:dLbl>
            <c:dLbl>
              <c:idx val="13"/>
              <c:tx>
                <c:strRef>
                  <c:f>Daten_Diagramme!$D$27</c:f>
                  <c:strCache>
                    <c:ptCount val="1"/>
                    <c:pt idx="0">
                      <c:v>2.2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{C5D87891-F1AF-4B2E-9AF0-6B55130F6F3B}</c15:txfldGUID>
                      <c15:f>Daten_Diagramme!$D$27</c15:f>
                      <c15:dlblFieldTableCache>
                        <c:ptCount val="1"/>
                        <c:pt idx="0">
                          <c:v>2.2</c:v>
                        </c:pt>
                      </c15:dlblFieldTableCache>
                    </c15:dlblFTEntry>
                  </c15:dlblFieldTable>
                  <c15:showDataLabelsRange val="0"/>
                </c:ext>
                <c:ext xmlns:c16="http://schemas.microsoft.com/office/drawing/2014/chart" uri="{C3380CC4-5D6E-409C-BE32-E72D297353CC}">
                  <c16:uniqueId val="{0000000D-DB68-47D6-A455-E1609A103EEF}"/>
                </c:ext>
              </c:extLst>
            </c:dLbl>
            <c:dLbl>
              <c:idx val="14"/>
              <c:tx>
                <c:strRef>
                  <c:f>Daten_Diagramme!$D$28</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{647488B2-AA6A-4907-9B71-7AB59F2F417D}</c15:txfldGUID>
                      <c15:f>Daten_Diagramme!$D$28</c15:f>
                      <c15:dlblFieldTableCache>
                        <c:ptCount val="1"/>
                        <c:pt idx="0">
                          <c:v>-1.0</c:v>
                        </c:pt>
                      </c15:dlblFieldTableCache>
                    </c15:dlblFTEntry>
                  </c15:dlblFieldTable>
                  <c15:showDataLabelsRange val="0"/>
                </c:ext>
                <c:ext xmlns:c16="http://schemas.microsoft.com/office/drawing/2014/chart" uri="{C3380CC4-5D6E-409C-BE32-E72D297353CC}">
                  <c16:uniqueId val="{0000000E-DB68-47D6-A455-E1609A103EEF}"/>
                </c:ext>
              </c:extLst>
            </c:dLbl>
            <c:dLbl>
              <c:idx val="15"/>
              <c:tx>
                <c:strRef>
                  <c:f>Daten_Diagramme!$D$29</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{2F766373-5473-4F34-8FCF-D4B64F161A92}</c15:txfldGUID>
                      <c15:f>Daten_Diagramme!$D$29</c15:f>
                      <c15:dlblFieldTableCache>
                        <c:ptCount val="1"/>
                        <c:pt idx="0">
                          <c:v>*</c:v>
                        </c:pt>
                      </c15:dlblFieldTableCache>
                    </c15:dlblFTEntry>
                  </c15:dlblFieldTable>
                  <c15:showDataLabelsRange val="0"/>
                </c:ext>
                <c:ext xmlns:c16="http://schemas.microsoft.com/office/drawing/2014/chart" uri="{C3380CC4-5D6E-409C-BE32-E72D297353CC}">
                  <c16:uniqueId val="{0000000F-DB68-47D6-A455-E1609A103EEF}"/>
                </c:ext>
              </c:extLst>
            </c:dLbl>
            <c:dLbl>
              <c:idx val="16"/>
              <c:tx>
                <c:strRef>
                  <c:f>Daten_Diagramme!$D$30</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{92DB2F5D-7073-4F90-BC19-44F6CB040378}</c15:txfldGUID>
                      <c15:f>Daten_Diagramme!$D$30</c15:f>
                      <c15:dlblFieldTableCache>
                        <c:ptCount val="1"/>
                        <c:pt idx="0">
                          <c:v>*</c:v>
                        </c:pt>
                      </c15:dlblFieldTableCache>
                    </c15:dlblFTEntry>
                  </c15:dlblFieldTable>
                  <c15:showDataLabelsRange val="0"/>
                </c:ext>
                <c:ext xmlns:c16="http://schemas.microsoft.com/office/drawing/2014/chart" uri="{C3380CC4-5D6E-409C-BE32-E72D297353CC}">
                  <c16:uniqueId val="{00000010-DB68-47D6-A455-E1609A103EEF}"/>
                </c:ext>
              </c:extLst>
            </c:dLbl>
            <c:dLbl>
              <c:idx val="17"/>
              <c:tx>
                <c:strRef>
                  <c:f>Daten_Diagramme!$D$31</c:f>
                  <c:strCache>
                    <c:ptCount val="1"/>
                    <c:pt idx="0">
                      <c:v>4.1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{7164E5B5-CFFA-4DBA-9AC0-D2338AE0FE12}</c15:txfldGUID>
                      <c15:f>Daten_Diagramme!$D$31</c15:f>
                      <c15:dlblFieldTableCache>
                        <c:ptCount val="1"/>
                        <c:pt idx="0">
                          <c:v>4.1</c:v>
                        </c:pt>
                      </c15:dlblFieldTableCache>
                    </c15:dlblFTEntry>
                  </c15:dlblFieldTable>
                  <c15:showDataLabelsRange val="0"/>
                </c:ext>
                <c:ext xmlns:c16="http://schemas.microsoft.com/office/drawing/2014/chart" uri="{C3380CC4-5D6E-409C-BE32-E72D297353CC}">
                  <c16:uniqueId val="{00000011-DB68-47D6-A455-E1609A103EEF}"/>
                </c:ext>
              </c:extLst>
            </c:dLbl>
            <c:dLbl>
              <c:idx val="18"/>
              <c:tx>
                <c:strRef>
                  <c:f>Daten_Diagramme!$D$32</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{4528AF77-F8AE-4A00-9768-67F29B0E962B}</c15:txfldGUID>
                      <c15:f>Daten_Diagramme!$D$32</c15:f>
                      <c15:dlblFieldTableCache>
                        <c:ptCount val="1"/>
                        <c:pt idx="0">
                          <c:v>3.3</c:v>
                        </c:pt>
                      </c15:dlblFieldTableCache>
                    </c15:dlblFTEntry>
                  </c15:dlblFieldTable>
                  <c15:showDataLabelsRange val="0"/>
                </c:ext>
                <c:ext xmlns:c16="http://schemas.microsoft.com/office/drawing/2014/chart" uri="{C3380CC4-5D6E-409C-BE32-E72D297353CC}">
                  <c16:uniqueId val="{00000012-DB68-47D6-A455-E1609A103EEF}"/>
                </c:ext>
              </c:extLst>
            </c:dLbl>
            <c:dLbl>
              <c:idx val="19"/>
              <c:tx>
                <c:strRef>
                  <c:f>Daten_Diagramme!$D$33</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{BB6DD660-1FE1-4D5B-B806-7B1BDA24C97D}</c15:txfldGUID>
                      <c15:f>Daten_Diagramme!$D$33</c15:f>
                      <c15:dlblFieldTableCache>
                        <c:ptCount val="1"/>
                        <c:pt idx="0">
                          <c:v>-1.1</c:v>
                        </c:pt>
                      </c15:dlblFieldTableCache>
                    </c15:dlblFTEntry>
                  </c15:dlblFieldTable>
                  <c15:showDataLabelsRange val="0"/>
                </c:ext>
                <c:ext xmlns:c16="http://schemas.microsoft.com/office/drawing/2014/chart" uri="{C3380CC4-5D6E-409C-BE32-E72D297353CC}">
                  <c16:uniqueId val="{00000013-DB68-47D6-A455-E1609A103EEF}"/>
                </c:ext>
              </c:extLst>
            </c:dLbl>
            <c:dLbl>
              <c:idx val="20"/>
              <c:tx>
                <c:strRef>
                  <c:f>Daten_Diagramme!$D$34</c:f>
                  <c:strCache>
                    <c:ptCount val="1"/>
                    <c:pt idx="0">
                      <c:v>-2.1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{74954E4C-B492-4E3C-8971-D7FCF665749A}</c15:txfldGUID>
                      <c15:f>Daten_Diagramme!$D$34</c15:f>
                      <c15:dlblFieldTableCache>
                        <c:ptCount val="1"/>
                        <c:pt idx="0">
                          <c:v>-2.1</c:v>
                        </c:pt>
                      </c15:dlblFieldTableCache>
                    </c15:dlblFTEntry>
                  </c15:dlblFieldTable>
                  <c15:showDataLabelsRange val="0"/>
                </c:ext>
                <c:ext xmlns:c16="http://schemas.microsoft.com/office/drawing/2014/chart" uri="{C3380CC4-5D6E-409C-BE32-E72D297353CC}">
                  <c16:uniqueId val="{00000014-DB68-47D6-A455-E1609A103EEF}"/>
                </c:ext>
              </c:extLst>
            </c:dLbl>
            <c:dLbl>
              <c:idx val="21"/>
              <c:tx>
                <c:strRef>
                  <c:f>Daten_Diagramme!$D$35</c:f>
                  <c:strCache>
                    <c:ptCount val="1"/>
                    <c:pt idx="0">
                      <c:v>-2.4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{97E423A2-FCCA-4A85-92B7-59E9AFA1633F}</c15:txfldGUID>
                      <c15:f>Daten_Diagramme!$D$35</c15:f>
                      <c15:dlblFieldTableCache>
                        <c:ptCount val="1"/>
                        <c:pt idx="0">
                          <c:v>-2.4</c:v>
                        </c:pt>
                      </c15:dlblFieldTableCache>
                    </c15:dlblFTEntry>
                  </c15:dlblFieldTable>
                  <c15:showDataLabelsRange val="0"/>
                </c:ext>
                <c:ext xmlns:c16="http://schemas.microsoft.com/office/drawing/2014/chart" uri="{C3380CC4-5D6E-409C-BE32-E72D297353CC}">
                  <c16:uniqueId val="{00000015-DB68-47D6-A455-E1609A103EEF}"/>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{2B279FD7-A355-4081-B43A-627CA89E21CB}</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DB68-47D6-A455-E1609A103EEF}"/>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{0BCA6945-027E-411F-9C2F-FD397A406150}</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DB68-47D6-A455-E1609A103EEF}"/>
                </c:ext>
              </c:extLst>
            </c:dLbl>
            <c:dLbl>
              <c:idx val="24"/>
              <c:layout>
                <c:manualLayout>
                  <c:x val="4.7769028871392123E-3"/>
                  <c:y val="-4.6876052205785108E-5"/>
                </c:manualLayout>
              </c:layout>
              <c:tx>
                <c:strRef>
                  <c:f>Daten_Diagramme!$D$38</c:f>
                  <c:strCache>
                    <c:ptCount val="1"/>
                    <c:pt idx="0">
                      <c:v>-4.3</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{F766D659-A197-4869-A8E7-B3A7F6C197A1}</c15:txfldGUID>
                      <c15:f>Daten_Diagramme!$D$38</c15:f>
                      <c15:dlblFieldTableCache>
                        <c:ptCount val="1"/>
                        <c:pt idx="0">
                          <c:v>-4.3</c:v>
                        </c:pt>
                      </c15:dlblFieldTableCache>
                    </c15:dlblFTEntry>
                  </c15:dlblFieldTable>
                  <c15:showDataLabelsRange val="0"/>
                </c:ext>
                <c:ext xmlns:c16="http://schemas.microsoft.com/office/drawing/2014/chart" uri="{C3380CC4-5D6E-409C-BE32-E72D297353CC}">
                  <c16:uniqueId val="{00000018-DB68-47D6-A455-E1609A103EEF}"/>
                </c:ext>
              </c:extLst>
            </c:dLbl>
            <c:dLbl>
              <c:idx val="25"/>
              <c:tx>
                <c:strRef>
                  <c:f>Daten_Diagramme!$D$39</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{C7BBFCE9-8658-41C0-8E20-68130F19BC4D}</c15:txfldGUID>
                      <c15:f>Daten_Diagramme!$D$39</c15:f>
                      <c15:dlblFieldTableCache>
                        <c:ptCount val="1"/>
                        <c:pt idx="0">
                          <c:v>-1.1</c:v>
                        </c:pt>
                      </c15:dlblFieldTableCache>
                    </c15:dlblFTEntry>
                  </c15:dlblFieldTable>
                  <c15:showDataLabelsRange val="0"/>
                </c:ext>
                <c:ext xmlns:c16="http://schemas.microsoft.com/office/drawing/2014/chart" uri="{C3380CC4-5D6E-409C-BE32-E72D297353CC}">
                  <c16:uniqueId val="{00000019-DB68-47D6-A455-E1609A103EEF}"/>
                </c:ext>
              </c:extLst>
            </c:dLbl>
            <c:dLbl>
              <c:idx val="26"/>
              <c:tx>
                <c:strRef>
                  <c:f>Daten_Diagramme!$D$40</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{1F4B811C-EAF2-4041-8A5E-6AB428F20878}</c15:txfldGUID>
                      <c15:f>Daten_Diagramme!$D$40</c15:f>
                      <c15:dlblFieldTableCache>
                        <c:ptCount val="1"/>
                        <c:pt idx="0">
                          <c:v>-0.3</c:v>
                        </c:pt>
                      </c15:dlblFieldTableCache>
                    </c15:dlblFTEntry>
                  </c15:dlblFieldTable>
                  <c15:showDataLabelsRange val="0"/>
                </c:ext>
                <c:ext xmlns:c16="http://schemas.microsoft.com/office/drawing/2014/chart" uri="{C3380CC4-5D6E-409C-BE32-E72D297353CC}">
                  <c16:uniqueId val="{0000001A-DB68-47D6-A455-E1609A103EEF}"/>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{B82FBB7D-ED3D-4D1A-B422-63FD2DEDF9C8}</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DB68-47D6-A455-E1609A103EEF}"/>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{A476AB7E-3D68-42A9-B954-00340EF709B0}</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DB68-47D6-A455-E1609A103EEF}"/>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{CA397EDB-7A2B-4B6B-BC25-96F566042666}</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DB68-47D6-A455-E1609A103EEF}"/>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{6AA911B3-06BB-442C-BC07-8FE03637F6AE}</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DB68-47D6-A455-E1609A103EEF}"/>
                </c:ext>
              </c:extLst>
            </c:dLbl>
            <c:dLbl>
              <c:idx val="31"/>
              <c:tx>
                <c:strRef>
                  <c:f>Daten_Diagramme!$D$46</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{BA5ADAF7-E2AD-4735-95B5-DCCFB8828EC0}</c15:txfldGUID>
                      <c15:f>Daten_Diagramme!$D$46</c15:f>
                      <c15:dlblFieldTableCache>
                        <c:ptCount val="1"/>
                        <c:pt idx="0">
                          <c:v>-0.3</c:v>
                        </c:pt>
                      </c15:dlblFieldTableCache>
                    </c15:dlblFTEntry>
                  </c15:dlblFieldTable>
                  <c15:showDataLabelsRange val="0"/>
                </c:ext>
                <c:ext xmlns:c16="http://schemas.microsoft.com/office/drawing/2014/chart" uri="{C3380CC4-5D6E-409C-BE32-E72D297353CC}">
                  <c16:uniqueId val="{0000001F-DB68-47D6-A455-E1609A103EE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-0.58776595744680848</c:v>
                </c:pt>
                <c:pt idx="1">
                  <c:v>-4.2780748663101607</c:v>
                </c:pt>
                <c:pt idx="2">
                  <c:v>7.0287539936102235</c:v>
                </c:pt>
                <c:pt idx="3">
                  <c:v>-0.37648421662322618</c:v>
                </c:pt>
                <c:pt idx="4">
                  <c:v>5.8546785154208054</c:v>
                </c:pt>
                <c:pt idx="5">
                  <c:v>-1.4705882352941178</c:v>
                </c:pt>
                <c:pt idx="6">
                  <c:v>-4.8111743404035181</c:v>
                </c:pt>
                <c:pt idx="7">
                  <c:v>-3.4146341463414633</c:v>
                </c:pt>
                <c:pt idx="8">
                  <c:v>-0.58004640371229699</c:v>
                </c:pt>
                <c:pt idx="9">
                  <c:v>-4.7326076668244204</c:v>
                </c:pt>
                <c:pt idx="10">
                  <c:v>5.6694813027744271</c:v>
                </c:pt>
                <c:pt idx="11">
                  <c:v>-2.3980815347721824</c:v>
                </c:pt>
                <c:pt idx="12">
                  <c:v>-8.0310880829015545</c:v>
                </c:pt>
                <c:pt idx="13">
                  <c:v>2.2328548644338118</c:v>
                </c:pt>
                <c:pt idx="14">
                  <c:v>-0.9513150531617236</c:v>
                </c:pt>
                <c:pt idx="15">
                  <c:v>0</c:v>
                </c:pt>
                <c:pt idx="16">
                  <c:v>0</c:v>
                </c:pt>
                <c:pt idx="17">
                  <c:v>4.0965618141916602</c:v>
                </c:pt>
                <c:pt idx="18">
                  <c:v>3.2634032634032635</c:v>
                </c:pt>
                <c:pt idx="19">
                  <c:v>-1.1129296235679214</c:v>
                </c:pt>
                <c:pt idx="20">
                  <c:v>-2.0778364116094985</c:v>
                </c:pt>
                <c:pt idx="21">
                  <c:v>-2.4493243243243241</c:v>
                </c:pt>
                <c:pt idx="22">
                  <c:v>0</c:v>
                </c:pt>
                <c:pt idx="24">
                  <c:v>-4.2780748663101607</c:v>
                </c:pt>
                <c:pt idx="25">
                  <c:v>-1.149103139013453</c:v>
                </c:pt>
                <c:pt idx="26">
                  <c:v>-0.30917728678078576</c:v>
                </c:pt>
              </c:numCache>
            </c:numRef>
          </c:val>
          <c:extLst>
            <c:ext xmlns:c16="http://schemas.microsoft.com/office/drawing/2014/chart" uri="{C3380CC4-5D6E-409C-BE32-E72D297353CC}">
              <c16:uniqueId val="{00000020-DB68-47D6-A455-E1609A103EEF}"/>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{A36C9216-D683-46F2-9C96-A36102FEE756}</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DB68-47D6-A455-E1609A103EEF}"/>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{01E9EE6F-5D5B-46F3-A3FE-165C7A4CF7F3}</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DB68-47D6-A455-E1609A103EEF}"/>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{184280EE-6C61-47AF-BE5E-A41D48F14A11}</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DB68-47D6-A455-E1609A103EEF}"/>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{18B651E7-E7B9-40E1-8D9D-D6447AE38765}</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DB68-47D6-A455-E1609A103EEF}"/>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{D22D5A49-4AF4-4E5D-8677-48D4887DEFAD}</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DB68-47D6-A455-E1609A103EEF}"/>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{6E411E30-BBE4-4FB4-BFE4-1D11D504F698}</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DB68-47D6-A455-E1609A103EEF}"/>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{81EE4A80-C396-404C-9F4F-CA47D151E5B1}</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DB68-47D6-A455-E1609A103EEF}"/>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{61B2F798-49D6-4260-8CAA-DC55F297B73D}</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DB68-47D6-A455-E1609A103EEF}"/>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{91494C95-3BA4-4031-A805-4E33436BD268}</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DB68-47D6-A455-E1609A103EEF}"/>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{C9F1DBF3-E230-4F4E-A6B9-CA8218E60B2C}</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DB68-47D6-A455-E1609A103EEF}"/>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{DD7AAF93-1973-454F-904B-728E409AE3AD}</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DB68-47D6-A455-E1609A103EEF}"/>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{9B74B51A-CC3A-49F6-9455-EA9E111F4664}</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DB68-47D6-A455-E1609A103EEF}"/>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{4A84852B-59D2-44F8-8C77-3E90DCC7E868}</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DB68-47D6-A455-E1609A103EEF}"/>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{B8B6E525-A865-4660-92DA-10E8E5E733A1}</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DB68-47D6-A455-E1609A103EEF}"/>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{97134CA3-61AF-41EE-83DE-ECBB88BE2EF6}</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DB68-47D6-A455-E1609A103EEF}"/>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{7F0032A2-7457-4FBB-8883-D7E59DC5F6C4}</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DB68-47D6-A455-E1609A103EEF}"/>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{46C78B15-C0DE-42E2-B7D8-8720CD2A9271}</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DB68-47D6-A455-E1609A103EEF}"/>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{CBF4C068-B832-45AD-A0CA-D1B0C121C90E}</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DB68-47D6-A455-E1609A103EEF}"/>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{266705B2-CCB6-426A-A0CA-C2C204828F82}</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DB68-47D6-A455-E1609A103EEF}"/>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{9F14CE02-9042-47C9-A869-2C782A9043C3}</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DB68-47D6-A455-E1609A103EEF}"/>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{C1D1965A-136F-448A-9278-0E8AE9CB4F92}</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DB68-47D6-A455-E1609A103EEF}"/>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{34AAFB37-0E52-475A-A53D-EC2F4ACC25F8}</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DB68-47D6-A455-E1609A103EEF}"/>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{6C84BD89-6FC8-4609-92F3-BB5257CECA7A}</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DB68-47D6-A455-E1609A103EEF}"/>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{E54F5C75-63E1-4000-AED5-3164B94359C5}</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DB68-47D6-A455-E1609A103EEF}"/>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{2FD9538A-E0CD-45A1-ADBC-1DEE140AC445}</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DB68-47D6-A455-E1609A103EEF}"/>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{FF276A86-411C-4BC9-A255-87E4E536C4CA}</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DB68-47D6-A455-E1609A103EEF}"/>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{33F9EB93-CEEB-4CC8-BC63-917F037ECAD1}</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DB68-47D6-A455-E1609A103EEF}"/>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{83BCBA52-B3F7-43E7-8E3B-A920E0C3F731}</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DB68-47D6-A455-E1609A103EEF}"/>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{837F6FEA-DAFB-4FA2-A8FD-D025185BAD19}</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DB68-47D6-A455-E1609A103EEF}"/>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{605EBE9D-9916-40FC-A9E4-B9B795BB59E3}</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DB68-47D6-A455-E1609A103EEF}"/>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{F0115537-7629-42E3-9BE3-06271B61C3FF}</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DB68-47D6-A455-E1609A103EEF}"/>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{52C10746-7836-4636-B447-864716DE6D2B}</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DB68-47D6-A455-E1609A103EEF}"/>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-0.75</c:v>
                </c:pt>
                <c:pt idx="16">
                  <c:v>-0.75</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DB68-47D6-A455-E1609A103EEF}"/>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45</c:v>
                </c:pt>
                <c:pt idx="16">
                  <c:v>45</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160</c:v>
                </c:pt>
                <c:pt idx="16">
                  <c:v>170</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DB68-47D6-A455-E1609A103EEF}"/>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{4230F8CE-A61E-4DA7-9979-046F1602D572}</c15:txfldGUID>
                      <c15:f>Daten_Diagramme!$E$14</c15:f>
                      <c15:dlblFieldTableCache>
                        <c:ptCount val="1"/>
                        <c:pt idx="0">
                          <c:v>0.7</c:v>
                        </c:pt>
                      </c15:dlblFieldTableCache>
                    </c15:dlblFTEntry>
                  </c15:dlblFieldTable>
                  <c15:showDataLabelsRange val="0"/>
                </c:ext>
                <c:ext xmlns:c16="http://schemas.microsoft.com/office/drawing/2014/chart" uri="{C3380CC4-5D6E-409C-BE32-E72D297353CC}">
                  <c16:uniqueId val="{00000000-CD75-4BAB-84CD-C9EC24596C93}"/>
                </c:ext>
              </c:extLst>
            </c:dLbl>
            <c:dLbl>
              <c:idx val="1"/>
              <c:tx>
                <c:strRef>
                  <c:f>Daten_Diagramme!$E$15</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{C89EF824-9527-46F4-B94E-E77F198F9322}</c15:txfldGUID>
                      <c15:f>Daten_Diagramme!$E$15</c15:f>
                      <c15:dlblFieldTableCache>
                        <c:ptCount val="1"/>
                        <c:pt idx="0">
                          <c:v>0.0</c:v>
                        </c:pt>
                      </c15:dlblFieldTableCache>
                    </c15:dlblFTEntry>
                  </c15:dlblFieldTable>
                  <c15:showDataLabelsRange val="0"/>
                </c:ext>
                <c:ext xmlns:c16="http://schemas.microsoft.com/office/drawing/2014/chart" uri="{C3380CC4-5D6E-409C-BE32-E72D297353CC}">
                  <c16:uniqueId val="{00000001-CD75-4BAB-84CD-C9EC24596C93}"/>
                </c:ext>
              </c:extLst>
            </c:dLbl>
            <c:dLbl>
              <c:idx val="2"/>
              <c:tx>
                <c:strRef>
                  <c:f>Daten_Diagramme!$E$16</c:f>
                  <c:strCache>
                    <c:ptCount val="1"/>
                    <c:pt idx="0">
                      <c:v>5.7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{959AE2EE-309E-44C8-8550-F83237736C4E}</c15:txfldGUID>
                      <c15:f>Daten_Diagramme!$E$16</c15:f>
                      <c15:dlblFieldTableCache>
                        <c:ptCount val="1"/>
                        <c:pt idx="0">
                          <c:v>5.7</c:v>
                        </c:pt>
                      </c15:dlblFieldTableCache>
                    </c15:dlblFTEntry>
                  </c15:dlblFieldTable>
                  <c15:showDataLabelsRange val="0"/>
                </c:ext>
                <c:ext xmlns:c16="http://schemas.microsoft.com/office/drawing/2014/chart" uri="{C3380CC4-5D6E-409C-BE32-E72D297353CC}">
                  <c16:uniqueId val="{00000002-CD75-4BAB-84CD-C9EC24596C93}"/>
                </c:ext>
              </c:extLst>
            </c:dLbl>
            <c:dLbl>
              <c:idx val="3"/>
              <c:tx>
                <c:strRef>
                  <c:f>Daten_Diagramme!$E$17</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{4BDA93BD-5EF6-4650-A99F-551B91D8B064}</c15:txfldGUID>
                      <c15:f>Daten_Diagramme!$E$17</c15:f>
                      <c15:dlblFieldTableCache>
                        <c:ptCount val="1"/>
                        <c:pt idx="0">
                          <c:v>-1.9</c:v>
                        </c:pt>
                      </c15:dlblFieldTableCache>
                    </c15:dlblFTEntry>
                  </c15:dlblFieldTable>
                  <c15:showDataLabelsRange val="0"/>
                </c:ext>
                <c:ext xmlns:c16="http://schemas.microsoft.com/office/drawing/2014/chart" uri="{C3380CC4-5D6E-409C-BE32-E72D297353CC}">
                  <c16:uniqueId val="{00000003-CD75-4BAB-84CD-C9EC24596C93}"/>
                </c:ext>
              </c:extLst>
            </c:dLbl>
            <c:dLbl>
              <c:idx val="4"/>
              <c:tx>
                <c:strRef>
                  <c:f>Daten_Diagramme!$E$18</c:f>
                  <c:strCache>
                    <c:ptCount val="1"/>
                    <c:pt idx="0">
                      <c:v>-1.5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{1768C49B-1C1D-4388-8FA4-9229B98BB2FD}</c15:txfldGUID>
                      <c15:f>Daten_Diagramme!$E$18</c15:f>
                      <c15:dlblFieldTableCache>
                        <c:ptCount val="1"/>
                        <c:pt idx="0">
                          <c:v>-1.5</c:v>
                        </c:pt>
                      </c15:dlblFieldTableCache>
                    </c15:dlblFTEntry>
                  </c15:dlblFieldTable>
                  <c15:showDataLabelsRange val="0"/>
                </c:ext>
                <c:ext xmlns:c16="http://schemas.microsoft.com/office/drawing/2014/chart" uri="{C3380CC4-5D6E-409C-BE32-E72D297353CC}">
                  <c16:uniqueId val="{00000004-CD75-4BAB-84CD-C9EC24596C93}"/>
                </c:ext>
              </c:extLst>
            </c:dLbl>
            <c:dLbl>
              <c:idx val="5"/>
              <c:tx>
                <c:strRef>
                  <c:f>Daten_Diagramme!$E$19</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{77E54F0D-21C6-4689-ACCF-A4FA961079EE}</c15:txfldGUID>
                      <c15:f>Daten_Diagramme!$E$19</c15:f>
                      <c15:dlblFieldTableCache>
                        <c:ptCount val="1"/>
                        <c:pt idx="0">
                          <c:v>-1.4</c:v>
                        </c:pt>
                      </c15:dlblFieldTableCache>
                    </c15:dlblFTEntry>
                  </c15:dlblFieldTable>
                  <c15:showDataLabelsRange val="0"/>
                </c:ext>
                <c:ext xmlns:c16="http://schemas.microsoft.com/office/drawing/2014/chart" uri="{C3380CC4-5D6E-409C-BE32-E72D297353CC}">
                  <c16:uniqueId val="{00000005-CD75-4BAB-84CD-C9EC24596C93}"/>
                </c:ext>
              </c:extLst>
            </c:dLbl>
            <c:dLbl>
              <c:idx val="6"/>
              <c:tx>
                <c:strRef>
                  <c:f>Daten_Diagramme!$E$20</c:f>
                  <c:strCache>
                    <c:ptCount val="1"/>
                    <c:pt idx="0">
                      <c:v>-4.9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{B694A002-2DD8-4221-A6A4-0C270CE34A20}</c15:txfldGUID>
                      <c15:f>Daten_Diagramme!$E$20</c15:f>
                      <c15:dlblFieldTableCache>
                        <c:ptCount val="1"/>
                        <c:pt idx="0">
                          <c:v>-4.9</c:v>
                        </c:pt>
                      </c15:dlblFieldTableCache>
                    </c15:dlblFTEntry>
                  </c15:dlblFieldTable>
                  <c15:showDataLabelsRange val="0"/>
                </c:ext>
                <c:ext xmlns:c16="http://schemas.microsoft.com/office/drawing/2014/chart" uri="{C3380CC4-5D6E-409C-BE32-E72D297353CC}">
                  <c16:uniqueId val="{00000006-CD75-4BAB-84CD-C9EC24596C93}"/>
                </c:ext>
              </c:extLst>
            </c:dLbl>
            <c:dLbl>
              <c:idx val="7"/>
              <c:tx>
                <c:strRef>
                  <c:f>Daten_Diagramme!$E$21</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{68B29F43-BBF3-4E2F-B6B0-00ACA7AFE34A}</c15:txfldGUID>
                      <c15:f>Daten_Diagramme!$E$21</c15:f>
                      <c15:dlblFieldTableCache>
                        <c:ptCount val="1"/>
                        <c:pt idx="0">
                          <c:v>-1.3</c:v>
                        </c:pt>
                      </c15:dlblFieldTableCache>
                    </c15:dlblFTEntry>
                  </c15:dlblFieldTable>
                  <c15:showDataLabelsRange val="0"/>
                </c:ext>
                <c:ext xmlns:c16="http://schemas.microsoft.com/office/drawing/2014/chart" uri="{C3380CC4-5D6E-409C-BE32-E72D297353CC}">
                  <c16:uniqueId val="{00000007-CD75-4BAB-84CD-C9EC24596C93}"/>
                </c:ext>
              </c:extLst>
            </c:dLbl>
            <c:dLbl>
              <c:idx val="8"/>
              <c:tx>
                <c:strRef>
                  <c:f>Daten_Diagramme!$E$22</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{F524102A-D92D-4237-A7E4-A9E516A673EB}</c15:txfldGUID>
                      <c15:f>Daten_Diagramme!$E$22</c15:f>
                      <c15:dlblFieldTableCache>
                        <c:ptCount val="1"/>
                        <c:pt idx="0">
                          <c:v>-3.1</c:v>
                        </c:pt>
                      </c15:dlblFieldTableCache>
                    </c15:dlblFTEntry>
                  </c15:dlblFieldTable>
                  <c15:showDataLabelsRange val="0"/>
                </c:ext>
                <c:ext xmlns:c16="http://schemas.microsoft.com/office/drawing/2014/chart" uri="{C3380CC4-5D6E-409C-BE32-E72D297353CC}">
                  <c16:uniqueId val="{00000008-CD75-4BAB-84CD-C9EC24596C93}"/>
                </c:ext>
              </c:extLst>
            </c:dLbl>
            <c:dLbl>
              <c:idx val="9"/>
              <c:tx>
                <c:strRef>
                  <c:f>Daten_Diagramme!$E$23</c:f>
                  <c:strCache>
                    <c:ptCount val="1"/>
                    <c:pt idx="0">
                      <c:v>-2.6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{4FC17CBB-2FE5-4298-A2D7-739E6696512E}</c15:txfldGUID>
                      <c15:f>Daten_Diagramme!$E$23</c15:f>
                      <c15:dlblFieldTableCache>
                        <c:ptCount val="1"/>
                        <c:pt idx="0">
                          <c:v>-2.6</c:v>
                        </c:pt>
                      </c15:dlblFieldTableCache>
                    </c15:dlblFTEntry>
                  </c15:dlblFieldTable>
                  <c15:showDataLabelsRange val="0"/>
                </c:ext>
                <c:ext xmlns:c16="http://schemas.microsoft.com/office/drawing/2014/chart" uri="{C3380CC4-5D6E-409C-BE32-E72D297353CC}">
                  <c16:uniqueId val="{00000009-CD75-4BAB-84CD-C9EC24596C93}"/>
                </c:ext>
              </c:extLst>
            </c:dLbl>
            <c:dLbl>
              <c:idx val="10"/>
              <c:tx>
                <c:strRef>
                  <c:f>Daten_Diagramme!$E$24</c:f>
                  <c:strCache>
                    <c:ptCount val="1"/>
                    <c:pt idx="0">
                      <c:v>5.4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{46227804-BA3C-4221-9159-969D278C236B}</c15:txfldGUID>
                      <c15:f>Daten_Diagramme!$E$24</c15:f>
                      <c15:dlblFieldTableCache>
                        <c:ptCount val="1"/>
                        <c:pt idx="0">
                          <c:v>5.4</c:v>
                        </c:pt>
                      </c15:dlblFieldTableCache>
                    </c15:dlblFTEntry>
                  </c15:dlblFieldTable>
                  <c15:showDataLabelsRange val="0"/>
                </c:ext>
                <c:ext xmlns:c16="http://schemas.microsoft.com/office/drawing/2014/chart" uri="{C3380CC4-5D6E-409C-BE32-E72D297353CC}">
                  <c16:uniqueId val="{0000000A-CD75-4BAB-84CD-C9EC24596C93}"/>
                </c:ext>
              </c:extLst>
            </c:dLbl>
            <c:dLbl>
              <c:idx val="11"/>
              <c:tx>
                <c:strRef>
                  <c:f>Daten_Diagramme!$E$25</c:f>
                  <c:strCache>
                    <c:ptCount val="1"/>
                    <c:pt idx="0">
                      <c:v>-5.1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{0BDDB2DF-AA27-4A3D-B94D-7647133A889D}</c15:txfldGUID>
                      <c15:f>Daten_Diagramme!$E$25</c15:f>
                      <c15:dlblFieldTableCache>
                        <c:ptCount val="1"/>
                        <c:pt idx="0">
                          <c:v>-5.1</c:v>
                        </c:pt>
                      </c15:dlblFieldTableCache>
                    </c15:dlblFTEntry>
                  </c15:dlblFieldTable>
                  <c15:showDataLabelsRange val="0"/>
                </c:ext>
                <c:ext xmlns:c16="http://schemas.microsoft.com/office/drawing/2014/chart" uri="{C3380CC4-5D6E-409C-BE32-E72D297353CC}">
                  <c16:uniqueId val="{0000000B-CD75-4BAB-84CD-C9EC24596C93}"/>
                </c:ext>
              </c:extLst>
            </c:dLbl>
            <c:dLbl>
              <c:idx val="12"/>
              <c:tx>
                <c:strRef>
                  <c:f>Daten_Diagramme!$E$26</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{01BC8467-02FB-4EEF-BE27-CD0E045E2725}</c15:txfldGUID>
                      <c15:f>Daten_Diagramme!$E$26</c15:f>
                      <c15:dlblFieldTableCache>
                        <c:ptCount val="1"/>
                        <c:pt idx="0">
                          <c:v>2.5</c:v>
                        </c:pt>
                      </c15:dlblFieldTableCache>
                    </c15:dlblFTEntry>
                  </c15:dlblFieldTable>
                  <c15:showDataLabelsRange val="0"/>
                </c:ext>
                <c:ext xmlns:c16="http://schemas.microsoft.com/office/drawing/2014/chart" uri="{C3380CC4-5D6E-409C-BE32-E72D297353CC}">
                  <c16:uniqueId val="{0000000C-CD75-4BAB-84CD-C9EC24596C93}"/>
                </c:ext>
              </c:extLst>
            </c:dLbl>
            <c:dLbl>
              <c:idx val="13"/>
              <c:tx>
                <c:strRef>
                  <c:f>Daten_Diagramme!$E$27</c:f>
                  <c:strCache>
                    <c:ptCount val="1"/>
                    <c:pt idx="0">
                      <c:v>-3.0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{5F556564-6540-4248-9735-9C988C5E5577}</c15:txfldGUID>
                      <c15:f>Daten_Diagramme!$E$27</c15:f>
                      <c15:dlblFieldTableCache>
                        <c:ptCount val="1"/>
                        <c:pt idx="0">
                          <c:v>-3.0</c:v>
                        </c:pt>
                      </c15:dlblFieldTableCache>
                    </c15:dlblFTEntry>
                  </c15:dlblFieldTable>
                  <c15:showDataLabelsRange val="0"/>
                </c:ext>
                <c:ext xmlns:c16="http://schemas.microsoft.com/office/drawing/2014/chart" uri="{C3380CC4-5D6E-409C-BE32-E72D297353CC}">
                  <c16:uniqueId val="{0000000D-CD75-4BAB-84CD-C9EC24596C93}"/>
                </c:ext>
              </c:extLst>
            </c:dLbl>
            <c:dLbl>
              <c:idx val="14"/>
              <c:tx>
                <c:strRef>
                  <c:f>Daten_Diagramme!$E$28</c:f>
                  <c:strCache>
                    <c:ptCount val="1"/>
                    <c:pt idx="0">
                      <c:v>5.6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{64CD3195-3306-465F-86D1-C4D3982DA5EF}</c15:txfldGUID>
                      <c15:f>Daten_Diagramme!$E$28</c15:f>
                      <c15:dlblFieldTableCache>
                        <c:ptCount val="1"/>
                        <c:pt idx="0">
                          <c:v>5.6</c:v>
                        </c:pt>
                      </c15:dlblFieldTableCache>
                    </c15:dlblFTEntry>
                  </c15:dlblFieldTable>
                  <c15:showDataLabelsRange val="0"/>
                </c:ext>
                <c:ext xmlns:c16="http://schemas.microsoft.com/office/drawing/2014/chart" uri="{C3380CC4-5D6E-409C-BE32-E72D297353CC}">
                  <c16:uniqueId val="{0000000E-CD75-4BAB-84CD-C9EC24596C93}"/>
                </c:ext>
              </c:extLst>
            </c:dLbl>
            <c:dLbl>
              <c:idx val="15"/>
              <c:tx>
                <c:strRef>
                  <c:f>Daten_Diagramme!$E$29</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{02860CDD-6F72-4634-AFB9-9BF01FEC7B0B}</c15:txfldGUID>
                      <c15:f>Daten_Diagramme!$E$29</c15:f>
                      <c15:dlblFieldTableCache>
                        <c:ptCount val="1"/>
                        <c:pt idx="0">
                          <c:v>*</c:v>
                        </c:pt>
                      </c15:dlblFieldTableCache>
                    </c15:dlblFTEntry>
                  </c15:dlblFieldTable>
                  <c15:showDataLabelsRange val="0"/>
                </c:ext>
                <c:ext xmlns:c16="http://schemas.microsoft.com/office/drawing/2014/chart" uri="{C3380CC4-5D6E-409C-BE32-E72D297353CC}">
                  <c16:uniqueId val="{0000000F-CD75-4BAB-84CD-C9EC24596C93}"/>
                </c:ext>
              </c:extLst>
            </c:dLbl>
            <c:dLbl>
              <c:idx val="16"/>
              <c:tx>
                <c:strRef>
                  <c:f>Daten_Diagramme!$E$30</c:f>
                  <c:strCache>
                    <c:ptCount val="1"/>
                    <c:pt idx="0">
                      <c:v>*</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{F00C4F8E-93C1-4EF3-BA8E-9AB08C31A7B1}</c15:txfldGUID>
                      <c15:f>Daten_Diagramme!$E$30</c15:f>
                      <c15:dlblFieldTableCache>
                        <c:ptCount val="1"/>
                        <c:pt idx="0">
                          <c:v>*</c:v>
                        </c:pt>
                      </c15:dlblFieldTableCache>
                    </c15:dlblFTEntry>
                  </c15:dlblFieldTable>
                  <c15:showDataLabelsRange val="0"/>
                </c:ext>
                <c:ext xmlns:c16="http://schemas.microsoft.com/office/drawing/2014/chart" uri="{C3380CC4-5D6E-409C-BE32-E72D297353CC}">
                  <c16:uniqueId val="{00000010-CD75-4BAB-84CD-C9EC24596C93}"/>
                </c:ext>
              </c:extLst>
            </c:dLbl>
            <c:dLbl>
              <c:idx val="17"/>
              <c:tx>
                <c:strRef>
                  <c:f>Daten_Diagramme!$E$31</c:f>
                  <c:strCache>
                    <c:ptCount val="1"/>
                    <c:pt idx="0">
                      <c:v>3.9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{0BDD5148-A2CA-42DF-9C3E-4473282C6942}</c15:txfldGUID>
                      <c15:f>Daten_Diagramme!$E$31</c15:f>
                      <c15:dlblFieldTableCache>
                        <c:ptCount val="1"/>
                        <c:pt idx="0">
                          <c:v>3.9</c:v>
                        </c:pt>
                      </c15:dlblFieldTableCache>
                    </c15:dlblFTEntry>
                  </c15:dlblFieldTable>
                  <c15:showDataLabelsRange val="0"/>
                </c:ext>
                <c:ext xmlns:c16="http://schemas.microsoft.com/office/drawing/2014/chart" uri="{C3380CC4-5D6E-409C-BE32-E72D297353CC}">
                  <c16:uniqueId val="{00000011-CD75-4BAB-84CD-C9EC24596C93}"/>
                </c:ext>
              </c:extLst>
            </c:dLbl>
            <c:dLbl>
              <c:idx val="18"/>
              <c:tx>
                <c:strRef>
                  <c:f>Daten_Diagramme!$E$32</c:f>
                  <c:strCache>
                    <c:ptCount val="1"/>
                    <c:pt idx="0">
                      <c:v>7.0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{B9663FD6-36A3-4147-98B1-8DDCE34DD626}</c15:txfldGUID>
                      <c15:f>Daten_Diagramme!$E$32</c15:f>
                      <c15:dlblFieldTableCache>
                        <c:ptCount val="1"/>
                        <c:pt idx="0">
                          <c:v>7.0</c:v>
                        </c:pt>
                      </c15:dlblFieldTableCache>
                    </c15:dlblFTEntry>
                  </c15:dlblFieldTable>
                  <c15:showDataLabelsRange val="0"/>
                </c:ext>
                <c:ext xmlns:c16="http://schemas.microsoft.com/office/drawing/2014/chart" uri="{C3380CC4-5D6E-409C-BE32-E72D297353CC}">
                  <c16:uniqueId val="{00000012-CD75-4BAB-84CD-C9EC24596C93}"/>
                </c:ext>
              </c:extLst>
            </c:dLbl>
            <c:dLbl>
              <c:idx val="19"/>
              <c:tx>
                <c:strRef>
                  <c:f>Daten_Diagramme!$E$33</c:f>
                  <c:strCache>
                    <c:ptCount val="1"/>
                    <c:pt idx="0">
                      <c:v>2.8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{9C6A0F9F-46FA-443E-85E3-BB7FCF51BE9E}</c15:txfldGUID>
                      <c15:f>Daten_Diagramme!$E$33</c15:f>
                      <c15:dlblFieldTableCache>
                        <c:ptCount val="1"/>
                        <c:pt idx="0">
                          <c:v>2.8</c:v>
                        </c:pt>
                      </c15:dlblFieldTableCache>
                    </c15:dlblFTEntry>
                  </c15:dlblFieldTable>
                  <c15:showDataLabelsRange val="0"/>
                </c:ext>
                <c:ext xmlns:c16="http://schemas.microsoft.com/office/drawing/2014/chart" uri="{C3380CC4-5D6E-409C-BE32-E72D297353CC}">
                  <c16:uniqueId val="{00000013-CD75-4BAB-84CD-C9EC24596C93}"/>
                </c:ext>
              </c:extLst>
            </c:dLbl>
            <c:dLbl>
              <c:idx val="20"/>
              <c:tx>
                <c:strRef>
                  <c:f>Daten_Diagramme!$E$34</c:f>
                  <c:strCache>
                    <c:ptCount val="1"/>
                    <c:pt idx="0">
                      <c:v>5.8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{9B0456C2-7689-4389-9A07-D6BBB8083E58}</c15:txfldGUID>
                      <c15:f>Daten_Diagramme!$E$34</c15:f>
                      <c15:dlblFieldTableCache>
                        <c:ptCount val="1"/>
                        <c:pt idx="0">
                          <c:v>5.8</c:v>
                        </c:pt>
                      </c15:dlblFieldTableCache>
                    </c15:dlblFTEntry>
                  </c15:dlblFieldTable>
                  <c15:showDataLabelsRange val="0"/>
                </c:ext>
                <c:ext xmlns:c16="http://schemas.microsoft.com/office/drawing/2014/chart" uri="{C3380CC4-5D6E-409C-BE32-E72D297353CC}">
                  <c16:uniqueId val="{00000014-CD75-4BAB-84CD-C9EC24596C93}"/>
                </c:ext>
              </c:extLst>
            </c:dLbl>
            <c:dLbl>
              <c:idx val="21"/>
              <c:tx>
                <c:strRef>
                  <c:f>Daten_Diagramme!$E$35</c:f>
                  <c:strCache>
                    <c:ptCount val="1"/>
                    <c:pt idx="0">
                      <c:v>1.3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{C6F5AE7B-B86F-403D-AE3E-44DC8B20F7A8}</c15:txfldGUID>
                      <c15:f>Daten_Diagramme!$E$35</c15:f>
                      <c15:dlblFieldTableCache>
                        <c:ptCount val="1"/>
                        <c:pt idx="0">
                          <c:v>1.3</c:v>
                        </c:pt>
                      </c15:dlblFieldTableCache>
                    </c15:dlblFTEntry>
                  </c15:dlblFieldTable>
                  <c15:showDataLabelsRange val="0"/>
                </c:ext>
                <c:ext xmlns:c16="http://schemas.microsoft.com/office/drawing/2014/chart" uri="{C3380CC4-5D6E-409C-BE32-E72D297353CC}">
                  <c16:uniqueId val="{00000015-CD75-4BAB-84CD-C9EC24596C93}"/>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{D8BC8C59-F40D-417B-9C41-24D35C99B683}</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CD75-4BAB-84CD-C9EC24596C93}"/>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{61BBA244-55F0-46BB-A2D7-22CFC3B4ABE0}</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CD75-4BAB-84CD-C9EC24596C93}"/>
                </c:ext>
              </c:extLst>
            </c:dLbl>
            <c:dLbl>
              <c:idx val="24"/>
              <c:tx>
                <c:strRef>
                  <c:f>Daten_Diagramme!$E$38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{4A86EF62-1CCE-44DD-AB41-5CDAB9D4CC64}</c15:txfldGUID>
                      <c15:f>Daten_Diagramme!$E$38</c15:f>
                      <c15:dlblFieldTableCache>
                        <c:ptCount val="1"/>
                        <c:pt idx="0">
                          <c:v>0.0</c:v>
                        </c:pt>
                      </c15:dlblFieldTableCache>
                    </c15:dlblFTEntry>
                  </c15:dlblFieldTable>
                  <c15:showDataLabelsRange val="0"/>
                </c:ext>
                <c:ext xmlns:c16="http://schemas.microsoft.com/office/drawing/2014/chart" uri="{C3380CC4-5D6E-409C-BE32-E72D297353CC}">
                  <c16:uniqueId val="{00000018-CD75-4BAB-84CD-C9EC24596C93}"/>
                </c:ext>
              </c:extLst>
            </c:dLbl>
            <c:dLbl>
              <c:idx val="25"/>
              <c:tx>
                <c:strRef>
                  <c:f>Daten_Diagramme!$E$39</c:f>
                  <c:strCache>
                    <c:ptCount val="1"/>
                    <c:pt idx="0">
                      <c:v>-1.4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{5E80252A-026E-4599-B951-A68E0FDB2752}</c15:txfldGUID>
                      <c15:f>Daten_Diagramme!$E$39</c15:f>
                      <c15:dlblFieldTableCache>
                        <c:ptCount val="1"/>
                        <c:pt idx="0">
                          <c:v>-1.4</c:v>
                        </c:pt>
                      </c15:dlblFieldTableCache>
                    </c15:dlblFTEntry>
                  </c15:dlblFieldTable>
                  <c15:showDataLabelsRange val="0"/>
                </c:ext>
                <c:ext xmlns:c16="http://schemas.microsoft.com/office/drawing/2014/chart" uri="{C3380CC4-5D6E-409C-BE32-E72D297353CC}">
                  <c16:uniqueId val="{00000019-CD75-4BAB-84CD-C9EC24596C93}"/>
                </c:ext>
              </c:extLst>
            </c:dLbl>
            <c:dLbl>
              <c:idx val="26"/>
              <c:tx>
                <c:strRef>
                  <c:f>Daten_Diagramme!$E$40</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{4F7FD8B9-608C-447C-8920-CF60A2738C83}</c15:txfldGUID>
                      <c15:f>Daten_Diagramme!$E$40</c15:f>
                      <c15:dlblFieldTableCache>
                        <c:ptCount val="1"/>
                        <c:pt idx="0">
                          <c:v>1.1</c:v>
                        </c:pt>
                      </c15:dlblFieldTableCache>
                    </c15:dlblFTEntry>
                  </c15:dlblFieldTable>
                  <c15:showDataLabelsRange val="0"/>
                </c:ext>
                <c:ext xmlns:c16="http://schemas.microsoft.com/office/drawing/2014/chart" uri="{C3380CC4-5D6E-409C-BE32-E72D297353CC}">
                  <c16:uniqueId val="{0000001A-CD75-4BAB-84CD-C9EC24596C93}"/>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{A3348D53-66EB-42DF-9B38-4CBAC6B462C7}</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CD75-4BAB-84CD-C9EC24596C93}"/>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{741685F0-B536-48B8-8540-BF23C99E007B}</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CD75-4BAB-84CD-C9EC24596C93}"/>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{C4C80291-C4AC-4786-97DB-202AFEADA16C}</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CD75-4BAB-84CD-C9EC24596C93}"/>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{EC0974BE-5502-4C39-A588-0A3E8BDF9CE0}</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CD75-4BAB-84CD-C9EC24596C93}"/>
                </c:ext>
              </c:extLst>
            </c:dLbl>
            <c:dLbl>
              <c:idx val="31"/>
              <c:tx>
                <c:strRef>
                  <c:f>Daten_Diagramme!$E$46</c:f>
                  <c:strCache>
                    <c:ptCount val="1"/>
                    <c:pt idx="0">
                      <c:v>1.1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{407BB1EE-814C-4A29-979B-06D2EBCDE398}</c15:txfldGUID>
                      <c15:f>Daten_Diagramme!$E$46</c15:f>
                      <c15:dlblFieldTableCache>
                        <c:ptCount val="1"/>
                        <c:pt idx="0">
                          <c:v>1.1</c:v>
                        </c:pt>
                      </c15:dlblFieldTableCache>
                    </c15:dlblFTEntry>
                  </c15:dlblFieldTable>
                  <c15:showDataLabelsRange val="0"/>
                </c:ext>
                <c:ext xmlns:c16="http://schemas.microsoft.com/office/drawing/2014/chart" uri="{C3380CC4-5D6E-409C-BE32-E72D297353CC}">
                  <c16:uniqueId val="{0000001F-CD75-4BAB-84CD-C9EC24596C93}"/>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0.67340067340067344</c:v>
                </c:pt>
                <c:pt idx="1">
                  <c:v>0</c:v>
                </c:pt>
                <c:pt idx="2">
                  <c:v>5.7142857142857144</c:v>
                </c:pt>
                <c:pt idx="3">
                  <c:v>-1.8561484918793503</c:v>
                </c:pt>
                <c:pt idx="4">
                  <c:v>-1.4778325123152709</c:v>
                </c:pt>
                <c:pt idx="5">
                  <c:v>-1.4124293785310735</c:v>
                </c:pt>
                <c:pt idx="6">
                  <c:v>-4.9019607843137258</c:v>
                </c:pt>
                <c:pt idx="7">
                  <c:v>-1.3172338090010978</c:v>
                </c:pt>
                <c:pt idx="8">
                  <c:v>-3.0875576036866361</c:v>
                </c:pt>
                <c:pt idx="9">
                  <c:v>-2.5575447570332481</c:v>
                </c:pt>
                <c:pt idx="10">
                  <c:v>5.447714464621165</c:v>
                </c:pt>
                <c:pt idx="11">
                  <c:v>-5.0847457627118642</c:v>
                </c:pt>
                <c:pt idx="12">
                  <c:v>2.5</c:v>
                </c:pt>
                <c:pt idx="13">
                  <c:v>-3</c:v>
                </c:pt>
                <c:pt idx="14">
                  <c:v>5.5608820709491846</c:v>
                </c:pt>
                <c:pt idx="15">
                  <c:v>0</c:v>
                </c:pt>
                <c:pt idx="16">
                  <c:v>0</c:v>
                </c:pt>
                <c:pt idx="17">
                  <c:v>3.9337474120082816</c:v>
                </c:pt>
                <c:pt idx="18">
                  <c:v>7.0247933884297522</c:v>
                </c:pt>
                <c:pt idx="19">
                  <c:v>2.816901408450704</c:v>
                </c:pt>
                <c:pt idx="20">
                  <c:v>5.788423153692615</c:v>
                </c:pt>
                <c:pt idx="21">
                  <c:v>1.340282948622487</c:v>
                </c:pt>
                <c:pt idx="22">
                  <c:v>0</c:v>
                </c:pt>
                <c:pt idx="24">
                  <c:v>0</c:v>
                </c:pt>
                <c:pt idx="25">
                  <c:v>-1.4380530973451326</c:v>
                </c:pt>
                <c:pt idx="26">
                  <c:v>1.0507552303217937</c:v>
                </c:pt>
              </c:numCache>
            </c:numRef>
          </c:val>
          <c:extLst>
            <c:ext xmlns:c16="http://schemas.microsoft.com/office/drawing/2014/chart" uri="{C3380CC4-5D6E-409C-BE32-E72D297353CC}">
              <c16:uniqueId val="{00000020-CD75-4BAB-84CD-C9EC24596C93}"/>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{A94C70BD-339E-4701-9781-2C402A6638F8}</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CD75-4BAB-84CD-C9EC24596C93}"/>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{6721146F-51E3-40D2-AD87-1A9E877E226A}</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CD75-4BAB-84CD-C9EC24596C93}"/>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{A7CA78FC-2398-411B-8DA5-0E4CC5268265}</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CD75-4BAB-84CD-C9EC24596C93}"/>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{1299E985-A22E-468C-89A2-4F3044BAA9D4}</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CD75-4BAB-84CD-C9EC24596C93}"/>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{B104FB00-95A1-443F-A7CF-B49467891319}</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CD75-4BAB-84CD-C9EC24596C93}"/>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{B9C497C0-515F-4D3A-8333-9F98CF9C8DFF}</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CD75-4BAB-84CD-C9EC24596C93}"/>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{9A5CB561-65D5-4A39-AEA2-0A57AB9EC862}</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CD75-4BAB-84CD-C9EC24596C93}"/>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{32D652D3-1E8A-409E-A514-744FEF40A232}</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CD75-4BAB-84CD-C9EC24596C93}"/>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{4BF25E0A-B5B4-425F-A140-79E07DAF51CC}</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CD75-4BAB-84CD-C9EC24596C93}"/>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{10D7D479-AA44-48DB-B0B8-41E14FEEC18E}</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CD75-4BAB-84CD-C9EC24596C93}"/>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{191D9D4A-A371-44DA-810A-D415072604F8}</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CD75-4BAB-84CD-C9EC24596C93}"/>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{833E7C1C-5990-41A1-B177-5EDB502ECCB9}</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CD75-4BAB-84CD-C9EC24596C93}"/>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{E4BE2E2A-9514-4AB7-B638-2A95E8719742}</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CD75-4BAB-84CD-C9EC24596C93}"/>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{89C6C778-69CC-42E2-8D5B-175F44A576DA}</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CD75-4BAB-84CD-C9EC24596C93}"/>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{15C6E102-A7D2-46E5-9009-C456701ABDEC}</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CD75-4BAB-84CD-C9EC24596C93}"/>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{F3278D8F-4921-4231-9D6D-E7C8ABA063A4}</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CD75-4BAB-84CD-C9EC24596C93}"/>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{326BB502-BA6E-41EF-9D03-4DB551D2EE70}</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CD75-4BAB-84CD-C9EC24596C93}"/>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{A52807E6-0C0F-44E5-9CEC-19A66F609EEA}</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CD75-4BAB-84CD-C9EC24596C93}"/>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{AD6A7F64-6D82-439B-A546-B4AD2DAC309D}</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CD75-4BAB-84CD-C9EC24596C93}"/>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{6E28FE12-8898-4B88-9569-52BA39879772}</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CD75-4BAB-84CD-C9EC24596C93}"/>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{9DDC7A04-D4A5-4108-B319-6A32A0A604AF}</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CD75-4BAB-84CD-C9EC24596C93}"/>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{7CD24386-0CEA-44C6-97CD-14453D48213D}</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CD75-4BAB-84CD-C9EC24596C93}"/>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{4F9DFFD0-20F2-4547-A6F1-58D7FEBA24C5}</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CD75-4BAB-84CD-C9EC24596C93}"/>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{148C3E66-6498-4287-A882-8E88DDBA36F3}</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CD75-4BAB-84CD-C9EC24596C93}"/>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{3C7E95BB-7A17-4BA3-B950-73FDD26FEB4C}</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CD75-4BAB-84CD-C9EC24596C93}"/>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{7F1FED70-543F-4453-A91E-465D927BD991}</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CD75-4BAB-84CD-C9EC24596C93}"/>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{BC935195-C4FF-4222-97E2-1C43BE2C9FE6}</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CD75-4BAB-84CD-C9EC24596C93}"/>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{A43F4777-EAF2-4232-A0CB-7A305940BE42}</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CD75-4BAB-84CD-C9EC24596C93}"/>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{0FA43EB1-FC08-4C11-AEEC-EB615DD576FB}</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CD75-4BAB-84CD-C9EC24596C93}"/>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{E5366EE0-2337-472D-901C-5DDA4FB2C79E}</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CD75-4BAB-84CD-C9EC24596C93}"/>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{EB1CA054-43BA-449C-84FB-CCDB1F5A5BD2}</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CD75-4BAB-84CD-C9EC24596C93}"/>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{4AF97915-AF79-4EEF-8D0B-5D711C5E911A}</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CD75-4BAB-84CD-C9EC24596C93}"/>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-0.75</c:v>
                </c:pt>
                <c:pt idx="16">
                  <c:v>-0.75</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CD75-4BAB-84CD-C9EC24596C93}"/>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45</c:v>
                </c:pt>
                <c:pt idx="16">
                  <c:v>45</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160</c:v>
                </c:pt>
                <c:pt idx="16">
                  <c:v>170</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CD75-4BAB-84CD-C9EC24596C93}"/>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08-4B8A-B507-9B7EC91D6B91}"/>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08-4B8A-B507-9B7EC91D6B91}"/>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08-4B8A-B507-9B7EC91D6B91}"/>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08-4B8A-B507-9B7EC91D6B91}"/>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08-4B8A-B507-9B7EC91D6B91}"/>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08-4B8A-B507-9B7EC91D6B91}"/>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08-4B8A-B507-9B7EC91D6B91}"/>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08-4B8A-B507-9B7EC91D6B91}"/>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08-4B8A-B507-9B7EC91D6B91}"/>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08-4B8A-B507-9B7EC91D6B91}"/>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08-4B8A-B507-9B7EC91D6B91}"/>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08-4B8A-B507-9B7EC91D6B91}"/>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08-4B8A-B507-9B7EC91D6B91}"/>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08-4B8A-B507-9B7EC91D6B91}"/>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508-4B8A-B507-9B7EC91D6B91}"/>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508-4B8A-B507-9B7EC91D6B91}"/>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508-4B8A-B507-9B7EC91D6B91}"/>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508-4B8A-B507-9B7EC91D6B91}"/>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508-4B8A-B507-9B7EC91D6B91}"/>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508-4B8A-B507-9B7EC91D6B91}"/>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508-4B8A-B507-9B7EC91D6B91}"/>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508-4B8A-B507-9B7EC91D6B91}"/>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F508-4B8A-B507-9B7EC91D6B91}"/>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508-4B8A-B507-9B7EC91D6B91}"/>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508-4B8A-B507-9B7EC91D6B91}"/>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508-4B8A-B507-9B7EC91D6B91}"/>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508-4B8A-B507-9B7EC91D6B91}"/>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508-4B8A-B507-9B7EC91D6B91}"/>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508-4B8A-B507-9B7EC91D6B91}"/>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508-4B8A-B507-9B7EC91D6B91}"/>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508-4B8A-B507-9B7EC91D6B91}"/>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508-4B8A-B507-9B7EC91D6B91}"/>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508-4B8A-B507-9B7EC91D6B91}"/>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508-4B8A-B507-9B7EC91D6B91}"/>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508-4B8A-B507-9B7EC91D6B91}"/>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508-4B8A-B507-9B7EC91D6B91}"/>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508-4B8A-B507-9B7EC91D6B91}"/>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508-4B8A-B507-9B7EC91D6B91}"/>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F508-4B8A-B507-9B7EC91D6B91}"/>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F508-4B8A-B507-9B7EC91D6B91}"/>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F508-4B8A-B507-9B7EC91D6B91}"/>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F508-4B8A-B507-9B7EC91D6B91}"/>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F508-4B8A-B507-9B7EC91D6B91}"/>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F508-4B8A-B507-9B7EC91D6B91}"/>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F508-4B8A-B507-9B7EC91D6B91}"/>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F508-4B8A-B507-9B7EC91D6B91}"/>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F508-4B8A-B507-9B7EC91D6B91}"/>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F508-4B8A-B507-9B7EC91D6B91}"/>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F508-4B8A-B507-9B7EC91D6B91}"/>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F508-4B8A-B507-9B7EC91D6B91}"/>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F508-4B8A-B507-9B7EC91D6B91}"/>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F508-4B8A-B507-9B7EC91D6B91}"/>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F508-4B8A-B507-9B7EC91D6B91}"/>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F508-4B8A-B507-9B7EC91D6B91}"/>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F508-4B8A-B507-9B7EC91D6B91}"/>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F508-4B8A-B507-9B7EC91D6B91}"/>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F508-4B8A-B507-9B7EC91D6B91}"/>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F508-4B8A-B507-9B7EC91D6B91}"/>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F508-4B8A-B507-9B7EC91D6B91}"/>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F508-4B8A-B507-9B7EC91D6B91}"/>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F508-4B8A-B507-9B7EC91D6B91}"/>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F508-4B8A-B507-9B7EC91D6B91}"/>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F508-4B8A-B507-9B7EC91D6B91}"/>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F508-4B8A-B507-9B7EC91D6B91}"/>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F508-4B8A-B507-9B7EC91D6B91}"/>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F508-4B8A-B507-9B7EC91D6B91}"/>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F508-4B8A-B507-9B7EC91D6B91}"/>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F508-4B8A-B507-9B7EC91D6B91}"/>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F508-4B8A-B507-9B7EC91D6B91}"/>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D4-4176-97F4-38701E6040E3}"/>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D4-4176-97F4-38701E6040E3}"/>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D4-4176-97F4-38701E6040E3}"/>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D4-4176-97F4-38701E6040E3}"/>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D4-4176-97F4-38701E6040E3}"/>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D4-4176-97F4-38701E6040E3}"/>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D4-4176-97F4-38701E6040E3}"/>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D4-4176-97F4-38701E6040E3}"/>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D4-4176-97F4-38701E6040E3}"/>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D4-4176-97F4-38701E6040E3}"/>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D4-4176-97F4-38701E6040E3}"/>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4D4-4176-97F4-38701E6040E3}"/>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4D4-4176-97F4-38701E6040E3}"/>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4D4-4176-97F4-38701E6040E3}"/>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4D4-4176-97F4-38701E6040E3}"/>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4D4-4176-97F4-38701E6040E3}"/>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4D4-4176-97F4-38701E6040E3}"/>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4D4-4176-97F4-38701E6040E3}"/>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4D4-4176-97F4-38701E6040E3}"/>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4D4-4176-97F4-38701E6040E3}"/>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4D4-4176-97F4-38701E6040E3}"/>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4D4-4176-97F4-38701E6040E3}"/>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D4D4-4176-97F4-38701E6040E3}"/>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4D4-4176-97F4-38701E6040E3}"/>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4D4-4176-97F4-38701E6040E3}"/>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4D4-4176-97F4-38701E6040E3}"/>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4D4-4176-97F4-38701E6040E3}"/>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4D4-4176-97F4-38701E6040E3}"/>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4D4-4176-97F4-38701E6040E3}"/>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4D4-4176-97F4-38701E6040E3}"/>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4D4-4176-97F4-38701E6040E3}"/>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4D4-4176-97F4-38701E6040E3}"/>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4D4-4176-97F4-38701E6040E3}"/>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4D4-4176-97F4-38701E6040E3}"/>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4D4-4176-97F4-38701E6040E3}"/>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4D4-4176-97F4-38701E6040E3}"/>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4D4-4176-97F4-38701E6040E3}"/>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4D4-4176-97F4-38701E6040E3}"/>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4D4-4176-97F4-38701E6040E3}"/>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4D4-4176-97F4-38701E6040E3}"/>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4D4-4176-97F4-38701E6040E3}"/>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4D4-4176-97F4-38701E6040E3}"/>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4D4-4176-97F4-38701E6040E3}"/>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D4D4-4176-97F4-38701E6040E3}"/>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D4D4-4176-97F4-38701E6040E3}"/>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D4D4-4176-97F4-38701E6040E3}"/>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D4D4-4176-97F4-38701E6040E3}"/>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4D4-4176-97F4-38701E6040E3}"/>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D4D4-4176-97F4-38701E6040E3}"/>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4D4-4176-97F4-38701E6040E3}"/>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D4D4-4176-97F4-38701E6040E3}"/>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D4D4-4176-97F4-38701E6040E3}"/>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D4D4-4176-97F4-38701E6040E3}"/>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D4D4-4176-97F4-38701E6040E3}"/>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D4D4-4176-97F4-38701E6040E3}"/>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D4D4-4176-97F4-38701E6040E3}"/>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D4D4-4176-97F4-38701E6040E3}"/>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D4D4-4176-97F4-38701E6040E3}"/>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D4D4-4176-97F4-38701E6040E3}"/>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4D4-4176-97F4-38701E6040E3}"/>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D4D4-4176-97F4-38701E6040E3}"/>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D4D4-4176-97F4-38701E6040E3}"/>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D4D4-4176-97F4-38701E6040E3}"/>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D4D4-4176-97F4-38701E6040E3}"/>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D4D4-4176-97F4-38701E6040E3}"/>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D4D4-4176-97F4-38701E6040E3}"/>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D4D4-4176-97F4-38701E6040E3}"/>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D4D4-4176-97F4-38701E6040E3}"/>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D4D4-4176-97F4-38701E6040E3}"/>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100.73275618174617</c:v>
                </c:pt>
                <c:pt idx="2">
                  <c:v>100.34233010807448</c:v>
                </c:pt>
                <c:pt idx="3">
                  <c:v>102.60284049114468</c:v>
                </c:pt>
                <c:pt idx="4">
                  <c:v>101.94364284501782</c:v>
                </c:pt>
                <c:pt idx="5">
                  <c:v>102.30011882532676</c:v>
                </c:pt>
                <c:pt idx="6">
                  <c:v>103.56193062864256</c:v>
                </c:pt>
                <c:pt idx="7">
                  <c:v>103.83918972443841</c:v>
                </c:pt>
                <c:pt idx="8">
                  <c:v>102.87161206359985</c:v>
                </c:pt>
                <c:pt idx="9">
                  <c:v>103.17716290386466</c:v>
                </c:pt>
                <c:pt idx="10">
                  <c:v>104.10230294799977</c:v>
                </c:pt>
                <c:pt idx="11">
                  <c:v>105.71493238273071</c:v>
                </c:pt>
                <c:pt idx="12">
                  <c:v>104.10513212244668</c:v>
                </c:pt>
                <c:pt idx="13">
                  <c:v>104.09664459910599</c:v>
                </c:pt>
                <c:pt idx="14">
                  <c:v>104.92559271204662</c:v>
                </c:pt>
                <c:pt idx="15">
                  <c:v>107.80852147343406</c:v>
                </c:pt>
                <c:pt idx="16">
                  <c:v>106.52124710009619</c:v>
                </c:pt>
                <c:pt idx="17">
                  <c:v>106.36847167996379</c:v>
                </c:pt>
                <c:pt idx="18">
                  <c:v>106.40242177332655</c:v>
                </c:pt>
                <c:pt idx="19">
                  <c:v>107.55672494766027</c:v>
                </c:pt>
                <c:pt idx="20">
                  <c:v>106.37695920330448</c:v>
                </c:pt>
                <c:pt idx="21">
                  <c:v>105.99784982742035</c:v>
                </c:pt>
                <c:pt idx="22">
                  <c:v>106.69099756690999</c:v>
                </c:pt>
                <c:pt idx="23">
                  <c:v>107.7660838567306</c:v>
                </c:pt>
                <c:pt idx="24">
                  <c:v>105.75171165054039</c:v>
                </c:pt>
              </c:numCache>
            </c:numRef>
          </c:val>
          <c:smooth val="0"/>
          <c:extLst>
            <c:ext xmlns:c16="http://schemas.microsoft.com/office/drawing/2014/chart" uri="{C3380CC4-5D6E-409C-BE32-E72D297353CC}">
              <c16:uniqueId val="{00000000-0BCB-40B5-B9C0-CBE55A09D0A8}"/>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97.253465864504321</c:v>
                </c:pt>
                <c:pt idx="2">
                  <c:v>96.82186764321213</c:v>
                </c:pt>
                <c:pt idx="3">
                  <c:v>98.234370912895628</c:v>
                </c:pt>
                <c:pt idx="4">
                  <c:v>93.042113523410933</c:v>
                </c:pt>
                <c:pt idx="5">
                  <c:v>88.660737640596381</c:v>
                </c:pt>
                <c:pt idx="6">
                  <c:v>93.866073764059649</c:v>
                </c:pt>
                <c:pt idx="7">
                  <c:v>86.541982736071148</c:v>
                </c:pt>
                <c:pt idx="8">
                  <c:v>85.757258697358097</c:v>
                </c:pt>
                <c:pt idx="9">
                  <c:v>85.037928328537788</c:v>
                </c:pt>
                <c:pt idx="10">
                  <c:v>88.386084227046823</c:v>
                </c:pt>
                <c:pt idx="11">
                  <c:v>86.99973842532043</c:v>
                </c:pt>
                <c:pt idx="12">
                  <c:v>87.078210829191733</c:v>
                </c:pt>
                <c:pt idx="13">
                  <c:v>84.9594559246665</c:v>
                </c:pt>
                <c:pt idx="14">
                  <c:v>89.05309965995292</c:v>
                </c:pt>
                <c:pt idx="15">
                  <c:v>88.922312320167407</c:v>
                </c:pt>
                <c:pt idx="16">
                  <c:v>88.634580172639289</c:v>
                </c:pt>
                <c:pt idx="17">
                  <c:v>90.308658121893799</c:v>
                </c:pt>
                <c:pt idx="18">
                  <c:v>94.690034004708352</c:v>
                </c:pt>
                <c:pt idx="19">
                  <c:v>93.316766936960505</c:v>
                </c:pt>
                <c:pt idx="20">
                  <c:v>90.9233586188857</c:v>
                </c:pt>
                <c:pt idx="21">
                  <c:v>90.007847240387122</c:v>
                </c:pt>
                <c:pt idx="22">
                  <c:v>94.637719068794141</c:v>
                </c:pt>
                <c:pt idx="23">
                  <c:v>92.074287208998172</c:v>
                </c:pt>
                <c:pt idx="24">
                  <c:v>90.779492545121627</c:v>
                </c:pt>
              </c:numCache>
            </c:numRef>
          </c:val>
          <c:smooth val="0"/>
          <c:extLst>
            <c:ext xmlns:c16="http://schemas.microsoft.com/office/drawing/2014/chart" uri="{C3380CC4-5D6E-409C-BE32-E72D297353CC}">
              <c16:uniqueId val="{00000001-0BCB-40B5-B9C0-CBE55A09D0A8}"/>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95.513202302958106</c:v>
                </c:pt>
                <c:pt idx="2">
                  <c:v>94.28231089934485</c:v>
                </c:pt>
                <c:pt idx="3">
                  <c:v>102.28310502283105</c:v>
                </c:pt>
                <c:pt idx="4">
                  <c:v>98.312487591820528</c:v>
                </c:pt>
                <c:pt idx="5">
                  <c:v>94.778638078221164</c:v>
                </c:pt>
                <c:pt idx="6">
                  <c:v>103.01766924756799</c:v>
                </c:pt>
                <c:pt idx="7">
                  <c:v>99.682350605519161</c:v>
                </c:pt>
                <c:pt idx="8">
                  <c:v>101.01250744490768</c:v>
                </c:pt>
                <c:pt idx="9">
                  <c:v>100.95294818344252</c:v>
                </c:pt>
                <c:pt idx="10">
                  <c:v>103.93091125670043</c:v>
                </c:pt>
                <c:pt idx="11">
                  <c:v>107.56402620607504</c:v>
                </c:pt>
                <c:pt idx="12">
                  <c:v>106.13460393091125</c:v>
                </c:pt>
                <c:pt idx="13">
                  <c:v>104.1890013897161</c:v>
                </c:pt>
                <c:pt idx="14">
                  <c:v>108.49712130236252</c:v>
                </c:pt>
                <c:pt idx="15">
                  <c:v>111.95155846734166</c:v>
                </c:pt>
                <c:pt idx="16">
                  <c:v>110.52213619217788</c:v>
                </c:pt>
                <c:pt idx="17">
                  <c:v>110.40301766924756</c:v>
                </c:pt>
                <c:pt idx="18">
                  <c:v>114.45304744887829</c:v>
                </c:pt>
                <c:pt idx="19">
                  <c:v>119.05896366885051</c:v>
                </c:pt>
                <c:pt idx="20">
                  <c:v>115.52511415525115</c:v>
                </c:pt>
                <c:pt idx="21">
                  <c:v>113.97657335715704</c:v>
                </c:pt>
                <c:pt idx="22">
                  <c:v>117.78836609092713</c:v>
                </c:pt>
                <c:pt idx="23">
                  <c:v>120.9053007742704</c:v>
                </c:pt>
                <c:pt idx="24">
                  <c:v>117.45086360929125</c:v>
                </c:pt>
              </c:numCache>
            </c:numRef>
          </c:val>
          <c:smooth val="0"/>
          <c:extLst>
            <c:ext xmlns:c16="http://schemas.microsoft.com/office/drawing/2014/chart" uri="{C3380CC4-5D6E-409C-BE32-E72D297353CC}">
              <c16:uniqueId val="{00000002-0BCB-40B5-B9C0-CBE55A09D0A8}"/>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BCB-40B5-B9C0-CBE55A09D0A8}"/>
                </c:ext>
              </c:extLst>
            </c:dLbl>
            <c:dLbl>
              <c:idx val="1"/>
              <c:delete val="1"/>
              <c:extLst>
                <c:ext xmlns:c15="http://schemas.microsoft.com/office/drawing/2012/chart" uri="{CE6537A1-D6FC-4f65-9D91-7224C49458BB}"/>
                <c:ext xmlns:c16="http://schemas.microsoft.com/office/drawing/2014/chart" uri="{C3380CC4-5D6E-409C-BE32-E72D297353CC}">
                  <c16:uniqueId val="{00000004-0BCB-40B5-B9C0-CBE55A09D0A8}"/>
                </c:ext>
              </c:extLst>
            </c:dLbl>
            <c:dLbl>
              <c:idx val="2"/>
              <c:delete val="1"/>
              <c:extLst>
                <c:ext xmlns:c15="http://schemas.microsoft.com/office/drawing/2012/chart" uri="{CE6537A1-D6FC-4f65-9D91-7224C49458BB}"/>
                <c:ext xmlns:c16="http://schemas.microsoft.com/office/drawing/2014/chart" uri="{C3380CC4-5D6E-409C-BE32-E72D297353CC}">
                  <c16:uniqueId val="{00000005-0BCB-40B5-B9C0-CBE55A09D0A8}"/>
                </c:ext>
              </c:extLst>
            </c:dLbl>
            <c:dLbl>
              <c:idx val="3"/>
              <c:delete val="1"/>
              <c:extLst>
                <c:ext xmlns:c15="http://schemas.microsoft.com/office/drawing/2012/chart" uri="{CE6537A1-D6FC-4f65-9D91-7224C49458BB}"/>
                <c:ext xmlns:c16="http://schemas.microsoft.com/office/drawing/2014/chart" uri="{C3380CC4-5D6E-409C-BE32-E72D297353CC}">
                  <c16:uniqueId val="{00000006-0BCB-40B5-B9C0-CBE55A09D0A8}"/>
                </c:ext>
              </c:extLst>
            </c:dLbl>
            <c:dLbl>
              <c:idx val="4"/>
              <c:delete val="1"/>
              <c:extLst>
                <c:ext xmlns:c15="http://schemas.microsoft.com/office/drawing/2012/chart" uri="{CE6537A1-D6FC-4f65-9D91-7224C49458BB}"/>
                <c:ext xmlns:c16="http://schemas.microsoft.com/office/drawing/2014/chart" uri="{C3380CC4-5D6E-409C-BE32-E72D297353CC}">
                  <c16:uniqueId val="{00000007-0BCB-40B5-B9C0-CBE55A09D0A8}"/>
                </c:ext>
              </c:extLst>
            </c:dLbl>
            <c:dLbl>
              <c:idx val="5"/>
              <c:delete val="1"/>
              <c:extLst>
                <c:ext xmlns:c15="http://schemas.microsoft.com/office/drawing/2012/chart" uri="{CE6537A1-D6FC-4f65-9D91-7224C49458BB}"/>
                <c:ext xmlns:c16="http://schemas.microsoft.com/office/drawing/2014/chart" uri="{C3380CC4-5D6E-409C-BE32-E72D297353CC}">
                  <c16:uniqueId val="{00000008-0BCB-40B5-B9C0-CBE55A09D0A8}"/>
                </c:ext>
              </c:extLst>
            </c:dLbl>
            <c:dLbl>
              <c:idx val="6"/>
              <c:delete val="1"/>
              <c:extLst>
                <c:ext xmlns:c15="http://schemas.microsoft.com/office/drawing/2012/chart" uri="{CE6537A1-D6FC-4f65-9D91-7224C49458BB}"/>
                <c:ext xmlns:c16="http://schemas.microsoft.com/office/drawing/2014/chart" uri="{C3380CC4-5D6E-409C-BE32-E72D297353CC}">
                  <c16:uniqueId val="{00000009-0BCB-40B5-B9C0-CBE55A09D0A8}"/>
                </c:ext>
              </c:extLst>
            </c:dLbl>
            <c:dLbl>
              <c:idx val="7"/>
              <c:delete val="1"/>
              <c:extLst>
                <c:ext xmlns:c15="http://schemas.microsoft.com/office/drawing/2012/chart" uri="{CE6537A1-D6FC-4f65-9D91-7224C49458BB}"/>
                <c:ext xmlns:c16="http://schemas.microsoft.com/office/drawing/2014/chart" uri="{C3380CC4-5D6E-409C-BE32-E72D297353CC}">
                  <c16:uniqueId val="{0000000A-0BCB-40B5-B9C0-CBE55A09D0A8}"/>
                </c:ext>
              </c:extLst>
            </c:dLbl>
            <c:dLbl>
              <c:idx val="8"/>
              <c:delete val="1"/>
              <c:extLst>
                <c:ext xmlns:c15="http://schemas.microsoft.com/office/drawing/2012/chart" uri="{CE6537A1-D6FC-4f65-9D91-7224C49458BB}"/>
                <c:ext xmlns:c16="http://schemas.microsoft.com/office/drawing/2014/chart" uri="{C3380CC4-5D6E-409C-BE32-E72D297353CC}">
                  <c16:uniqueId val="{0000000B-0BCB-40B5-B9C0-CBE55A09D0A8}"/>
                </c:ext>
              </c:extLst>
            </c:dLbl>
            <c:dLbl>
              <c:idx val="9"/>
              <c:delete val="1"/>
              <c:extLst>
                <c:ext xmlns:c15="http://schemas.microsoft.com/office/drawing/2012/chart" uri="{CE6537A1-D6FC-4f65-9D91-7224C49458BB}"/>
                <c:ext xmlns:c16="http://schemas.microsoft.com/office/drawing/2014/chart" uri="{C3380CC4-5D6E-409C-BE32-E72D297353CC}">
                  <c16:uniqueId val="{0000000C-0BCB-40B5-B9C0-CBE55A09D0A8}"/>
                </c:ext>
              </c:extLst>
            </c:dLbl>
            <c:dLbl>
              <c:idx val="10"/>
              <c:delete val="1"/>
              <c:extLst>
                <c:ext xmlns:c15="http://schemas.microsoft.com/office/drawing/2012/chart" uri="{CE6537A1-D6FC-4f65-9D91-7224C49458BB}"/>
                <c:ext xmlns:c16="http://schemas.microsoft.com/office/drawing/2014/chart" uri="{C3380CC4-5D6E-409C-BE32-E72D297353CC}">
                  <c16:uniqueId val="{0000000D-0BCB-40B5-B9C0-CBE55A09D0A8}"/>
                </c:ext>
              </c:extLst>
            </c:dLbl>
            <c:dLbl>
              <c:idx val="11"/>
              <c:delete val="1"/>
              <c:extLst>
                <c:ext xmlns:c15="http://schemas.microsoft.com/office/drawing/2012/chart" uri="{CE6537A1-D6FC-4f65-9D91-7224C49458BB}"/>
                <c:ext xmlns:c16="http://schemas.microsoft.com/office/drawing/2014/chart" uri="{C3380CC4-5D6E-409C-BE32-E72D297353CC}">
                  <c16:uniqueId val="{0000000E-0BCB-40B5-B9C0-CBE55A09D0A8}"/>
                </c:ext>
              </c:extLst>
            </c:dLbl>
            <c:dLbl>
              <c:idx val="12"/>
              <c:delete val="1"/>
              <c:extLst>
                <c:ext xmlns:c15="http://schemas.microsoft.com/office/drawing/2012/chart" uri="{CE6537A1-D6FC-4f65-9D91-7224C49458BB}"/>
                <c:ext xmlns:c16="http://schemas.microsoft.com/office/drawing/2014/chart" uri="{C3380CC4-5D6E-409C-BE32-E72D297353CC}">
                  <c16:uniqueId val="{0000000F-0BCB-40B5-B9C0-CBE55A09D0A8}"/>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BCB-40B5-B9C0-CBE55A09D0A8}"/>
                </c:ext>
              </c:extLst>
            </c:dLbl>
            <c:dLbl>
              <c:idx val="14"/>
              <c:delete val="1"/>
              <c:extLst>
                <c:ext xmlns:c15="http://schemas.microsoft.com/office/drawing/2012/chart" uri="{CE6537A1-D6FC-4f65-9D91-7224C49458BB}"/>
                <c:ext xmlns:c16="http://schemas.microsoft.com/office/drawing/2014/chart" uri="{C3380CC4-5D6E-409C-BE32-E72D297353CC}">
                  <c16:uniqueId val="{00000011-0BCB-40B5-B9C0-CBE55A09D0A8}"/>
                </c:ext>
              </c:extLst>
            </c:dLbl>
            <c:dLbl>
              <c:idx val="15"/>
              <c:delete val="1"/>
              <c:extLst>
                <c:ext xmlns:c15="http://schemas.microsoft.com/office/drawing/2012/chart" uri="{CE6537A1-D6FC-4f65-9D91-7224C49458BB}"/>
                <c:ext xmlns:c16="http://schemas.microsoft.com/office/drawing/2014/chart" uri="{C3380CC4-5D6E-409C-BE32-E72D297353CC}">
                  <c16:uniqueId val="{00000012-0BCB-40B5-B9C0-CBE55A09D0A8}"/>
                </c:ext>
              </c:extLst>
            </c:dLbl>
            <c:dLbl>
              <c:idx val="16"/>
              <c:delete val="1"/>
              <c:extLst>
                <c:ext xmlns:c15="http://schemas.microsoft.com/office/drawing/2012/chart" uri="{CE6537A1-D6FC-4f65-9D91-7224C49458BB}"/>
                <c:ext xmlns:c16="http://schemas.microsoft.com/office/drawing/2014/chart" uri="{C3380CC4-5D6E-409C-BE32-E72D297353CC}">
                  <c16:uniqueId val="{00000013-0BCB-40B5-B9C0-CBE55A09D0A8}"/>
                </c:ext>
              </c:extLst>
            </c:dLbl>
            <c:dLbl>
              <c:idx val="17"/>
              <c:delete val="1"/>
              <c:extLst>
                <c:ext xmlns:c15="http://schemas.microsoft.com/office/drawing/2012/chart" uri="{CE6537A1-D6FC-4f65-9D91-7224C49458BB}"/>
                <c:ext xmlns:c16="http://schemas.microsoft.com/office/drawing/2014/chart" uri="{C3380CC4-5D6E-409C-BE32-E72D297353CC}">
                  <c16:uniqueId val="{00000014-0BCB-40B5-B9C0-CBE55A09D0A8}"/>
                </c:ext>
              </c:extLst>
            </c:dLbl>
            <c:dLbl>
              <c:idx val="18"/>
              <c:delete val="1"/>
              <c:extLst>
                <c:ext xmlns:c15="http://schemas.microsoft.com/office/drawing/2012/chart" uri="{CE6537A1-D6FC-4f65-9D91-7224C49458BB}"/>
                <c:ext xmlns:c16="http://schemas.microsoft.com/office/drawing/2014/chart" uri="{C3380CC4-5D6E-409C-BE32-E72D297353CC}">
                  <c16:uniqueId val="{00000015-0BCB-40B5-B9C0-CBE55A09D0A8}"/>
                </c:ext>
              </c:extLst>
            </c:dLbl>
            <c:dLbl>
              <c:idx val="19"/>
              <c:delete val="1"/>
              <c:extLst>
                <c:ext xmlns:c15="http://schemas.microsoft.com/office/drawing/2012/chart" uri="{CE6537A1-D6FC-4f65-9D91-7224C49458BB}"/>
                <c:ext xmlns:c16="http://schemas.microsoft.com/office/drawing/2014/chart" uri="{C3380CC4-5D6E-409C-BE32-E72D297353CC}">
                  <c16:uniqueId val="{00000016-0BCB-40B5-B9C0-CBE55A09D0A8}"/>
                </c:ext>
              </c:extLst>
            </c:dLbl>
            <c:dLbl>
              <c:idx val="20"/>
              <c:delete val="1"/>
              <c:extLst>
                <c:ext xmlns:c15="http://schemas.microsoft.com/office/drawing/2012/chart" uri="{CE6537A1-D6FC-4f65-9D91-7224C49458BB}"/>
                <c:ext xmlns:c16="http://schemas.microsoft.com/office/drawing/2014/chart" uri="{C3380CC4-5D6E-409C-BE32-E72D297353CC}">
                  <c16:uniqueId val="{00000017-0BCB-40B5-B9C0-CBE55A09D0A8}"/>
                </c:ext>
              </c:extLst>
            </c:dLbl>
            <c:dLbl>
              <c:idx val="21"/>
              <c:delete val="1"/>
              <c:extLst>
                <c:ext xmlns:c15="http://schemas.microsoft.com/office/drawing/2012/chart" uri="{CE6537A1-D6FC-4f65-9D91-7224C49458BB}"/>
                <c:ext xmlns:c16="http://schemas.microsoft.com/office/drawing/2014/chart" uri="{C3380CC4-5D6E-409C-BE32-E72D297353CC}">
                  <c16:uniqueId val="{00000018-0BCB-40B5-B9C0-CBE55A09D0A8}"/>
                </c:ext>
              </c:extLst>
            </c:dLbl>
            <c:dLbl>
              <c:idx val="22"/>
              <c:delete val="1"/>
              <c:extLst>
                <c:ext xmlns:c15="http://schemas.microsoft.com/office/drawing/2012/chart" uri="{CE6537A1-D6FC-4f65-9D91-7224C49458BB}"/>
                <c:ext xmlns:c16="http://schemas.microsoft.com/office/drawing/2014/chart" uri="{C3380CC4-5D6E-409C-BE32-E72D297353CC}">
                  <c16:uniqueId val="{00000019-0BCB-40B5-B9C0-CBE55A09D0A8}"/>
                </c:ext>
              </c:extLst>
            </c:dLbl>
            <c:dLbl>
              <c:idx val="23"/>
              <c:delete val="1"/>
              <c:extLst>
                <c:ext xmlns:c15="http://schemas.microsoft.com/office/drawing/2012/chart" uri="{CE6537A1-D6FC-4f65-9D91-7224C49458BB}"/>
                <c:ext xmlns:c16="http://schemas.microsoft.com/office/drawing/2014/chart" uri="{C3380CC4-5D6E-409C-BE32-E72D297353CC}">
                  <c16:uniqueId val="{0000001A-0BCB-40B5-B9C0-CBE55A09D0A8}"/>
                </c:ext>
              </c:extLst>
            </c:dLbl>
            <c:dLbl>
              <c:idx val="24"/>
              <c:delete val="1"/>
              <c:extLst>
                <c:ext xmlns:c15="http://schemas.microsoft.com/office/drawing/2012/chart" uri="{CE6537A1-D6FC-4f65-9D91-7224C49458BB}"/>
                <c:ext xmlns:c16="http://schemas.microsoft.com/office/drawing/2014/chart" uri="{C3380CC4-5D6E-409C-BE32-E72D297353CC}">
                  <c16:uniqueId val="{0000001B-0BCB-40B5-B9C0-CBE55A09D0A8}"/>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35346</c:v>
                </c:pt>
                <c:pt idx="1">
                  <c:v>35605</c:v>
                </c:pt>
                <c:pt idx="2">
                  <c:v>35467</c:v>
                </c:pt>
                <c:pt idx="3">
                  <c:v>36266</c:v>
                </c:pt>
                <c:pt idx="4">
                  <c:v>36033</c:v>
                </c:pt>
                <c:pt idx="5">
                  <c:v>36159</c:v>
                </c:pt>
                <c:pt idx="6">
                  <c:v>36605</c:v>
                </c:pt>
                <c:pt idx="7">
                  <c:v>36703</c:v>
                </c:pt>
                <c:pt idx="8">
                  <c:v>36361</c:v>
                </c:pt>
                <c:pt idx="9">
                  <c:v>36469</c:v>
                </c:pt>
                <c:pt idx="10">
                  <c:v>36796</c:v>
                </c:pt>
                <c:pt idx="11">
                  <c:v>37366</c:v>
                </c:pt>
                <c:pt idx="12">
                  <c:v>36797</c:v>
                </c:pt>
                <c:pt idx="13">
                  <c:v>36794</c:v>
                </c:pt>
                <c:pt idx="14">
                  <c:v>37087</c:v>
                </c:pt>
                <c:pt idx="15">
                  <c:v>38106</c:v>
                </c:pt>
                <c:pt idx="16">
                  <c:v>37651</c:v>
                </c:pt>
                <c:pt idx="17">
                  <c:v>37597</c:v>
                </c:pt>
                <c:pt idx="18">
                  <c:v>37609</c:v>
                </c:pt>
                <c:pt idx="19">
                  <c:v>38017</c:v>
                </c:pt>
                <c:pt idx="20">
                  <c:v>37600</c:v>
                </c:pt>
                <c:pt idx="21">
                  <c:v>37466</c:v>
                </c:pt>
                <c:pt idx="22">
                  <c:v>37711</c:v>
                </c:pt>
                <c:pt idx="23">
                  <c:v>38091</c:v>
                </c:pt>
                <c:pt idx="24">
                  <c:v>37379</c:v>
                </c:pt>
              </c:numCache>
            </c:numRef>
          </c:val>
          <c:smooth val="0"/>
          <c:extLst>
            <c:ext xmlns:c16="http://schemas.microsoft.com/office/drawing/2014/chart" uri="{C3380CC4-5D6E-409C-BE32-E72D297353CC}">
              <c16:uniqueId val="{0000001C-0BCB-40B5-B9C0-CBE55A09D0A8}"/>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13F2A7A3-B714-4F26-A79F-83E809AE84E4}"/>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35E86A69-D956-4D16-BE79-3B03EC97DC17}"/>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1C3D1559-DD94-45A7-B2AC-2CF2147621A6}"/>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765943CF-136C-4185-88F5-220D350DAF27}"/>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4D33ABD2-D6EA-4ED6-A244-2C0FCD119A98}"/>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F67FF8CA-BCB4-4D2D-9608-9CCDB4861C0E}"/>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Ahrweiler (07131)</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189114A0-18C0-4975-8E54-6434DA98CC8F}"/>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35B3645E-57D7-49BA-A3B9-E55452BA43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75B27A66-5FCB-4224-9147-8AAF4C130C42}"/>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1D2B18AC-73F1-41A2-B0AE-98903F501D4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AD5D2E0C-24AD-4793-BA57-E377395422C4}"/>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C5AABAB1-3025-4380-BAE3-2195975357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81D142B-73D7-4738-96F7-512078640206}"/>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A7D3DA17-DF4F-4FAD-9C2C-B0C5D41387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251263E3-9DE7-4227-B829-383E40629495}"/>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619B0F66-B03B-4331-9AF8-9E4D22680A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B9EEA3B0-5D4C-48A5-88B5-7E3985F64CD4}"/>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0BC30E6-C088-48C8-9396-11BA86CF8D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F19511E2-F90F-4B69-99CD-79F05424E1DC}"/>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45242ED2-C66B-451D-8E6C-DF5B6AC599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7C81B792-B296-4708-BF07-73B859459430}"/>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B194946C-8087-4309-878D-393D60E7BE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B387B658-7DF1-4F31-BD18-8E089E908FC5}"/>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38B2A1FF-6E8C-43B6-A378-32D236B3E3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A0CFCEB2-0861-4CC6-9D68-61BF23F00DB5}"/>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D64BDCE9-6FB2-4C3B-B548-845CF54124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47F636FD-55D3-449A-A8D4-06A868E2C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D0584C92-3A99-4636-937F-7B644C666AE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7DA6D096-770D-48FB-B039-113245A4A9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85D49532-8D1C-44A8-B3EF-3921B6F71968}"/>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E9EBD073-FDA0-4391-ACCE-2022BF40489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72BB0E65-AEF8-40BF-BCCA-F9B4DC9BAC72}"/>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5919E8E5-D7A0-43A5-8BE0-5D1A1FB11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7A2ECDCB-A6A0-4669-9F0B-E1A69E0CBDF4}"/>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E22FD0AD-68A2-46C4-ACD8-5CF7E06B4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A92632AD-76C2-4390-9C80-17716DE1C3DB}"/>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F2C99623-1250-499F-B864-70571CFE6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08260F9D-E69C-4396-9BF5-DE3095D830D5}"/>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ED294E24-CF3F-4C48-9BF7-3E91DB9C4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A7D7CE76-0961-4E9C-9D76-6C6A7055F2F8}"/>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DBFAB94C-9A70-48EF-955D-1AE184DF0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B7CC0B31-FDE9-488C-96BB-CB4927B5F8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1239716A-A33C-45D2-8B00-0468AD21036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5EEFF28A-7C39-4EB8-B4F0-5808CC3CD231}"/>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4CB14FC8-7060-443F-8998-2F318E938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CA0A0150-058C-4A21-980F-768A54D943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D7FAC4FD-A443-4A1D-B7FC-1D23FD5812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59478354-D311-4263-B6E1-D8FAA54795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3AE54859-D256-4315-AAF3-76608EF287E6}"/>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746164A8-1CEC-4543-95A7-0F5047DFC4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08A4A0E5-D0AD-4D77-A1C5-F0ED714AFE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EBF7A3F9-A90F-4C15-A614-CDEBE1E764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DBA89F70-4B0E-4F16-9245-E337C1D6D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FF24879A-D928-4865-960C-E4CB248913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2FBDD0BF-5602-4F49-A473-B4F06A165845}"/>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D7EBA7B1-E3CD-4DB1-B772-FAF8DF1D4FD5}"/>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A71E3A43-E127-4CE4-B152-DCAC41D078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9378BE31-56EC-4178-B2EC-50CC305F7540}"/>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21026D42-083F-4339-937A-EFC940F199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024F388D-7B47-4568-81CA-33B31E9ABB36}"/>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8959E8FC-4207-42DF-9273-9A392CEAC5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CEA43DAC-9BB2-4EFE-BC4D-B0222F88B017}"/>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73C17E8E-84FE-4650-BCB5-CF0693591A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E8CC7DB7-45F5-4344-B047-9AE63D57B9BF}"/>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30D40-6A8C-43F0-A2B8-57F671788BC1}">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4A9F3-A94E-47B4-A05E-F5DE5C18EA27}">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12857</v>
      </c>
      <c r="E12" s="79">
        <v>13130</v>
      </c>
      <c r="F12" s="79">
        <v>13169</v>
      </c>
      <c r="G12" s="79">
        <v>12623</v>
      </c>
      <c r="H12" s="105">
        <v>12771</v>
      </c>
      <c r="I12" s="80">
        <v>86</v>
      </c>
      <c r="J12" s="81">
        <v>0.67340067340067344</v>
      </c>
      <c r="K12"/>
      <c r="L12"/>
      <c r="M12"/>
      <c r="N12"/>
      <c r="O12"/>
      <c r="P12"/>
    </row>
    <row r="13" spans="1:16" ht="14.45" customHeight="1" x14ac:dyDescent="0.2">
      <c r="A13" s="85" t="s">
        <v>97</v>
      </c>
      <c r="B13" s="84" t="s">
        <v>98</v>
      </c>
      <c r="C13" s="78">
        <v>44.629384770941897</v>
      </c>
      <c r="D13" s="80">
        <v>5738</v>
      </c>
      <c r="E13" s="79">
        <v>5846</v>
      </c>
      <c r="F13" s="79">
        <v>5855</v>
      </c>
      <c r="G13" s="79">
        <v>5576</v>
      </c>
      <c r="H13" s="105">
        <v>5656</v>
      </c>
      <c r="I13" s="80">
        <v>82</v>
      </c>
      <c r="J13" s="81">
        <v>1.4497878359264498</v>
      </c>
      <c r="K13"/>
      <c r="L13"/>
      <c r="M13"/>
      <c r="N13"/>
      <c r="O13"/>
      <c r="P13"/>
    </row>
    <row r="14" spans="1:16" ht="14.45" customHeight="1" x14ac:dyDescent="0.2">
      <c r="A14" s="85"/>
      <c r="B14" s="84" t="s">
        <v>99</v>
      </c>
      <c r="C14" s="78">
        <v>55.370615229058103</v>
      </c>
      <c r="D14" s="80">
        <v>7119</v>
      </c>
      <c r="E14" s="79">
        <v>7284</v>
      </c>
      <c r="F14" s="79">
        <v>7314</v>
      </c>
      <c r="G14" s="79">
        <v>7047</v>
      </c>
      <c r="H14" s="105">
        <v>7115</v>
      </c>
      <c r="I14" s="80">
        <v>4</v>
      </c>
      <c r="J14" s="81">
        <v>5.621925509486999E-2</v>
      </c>
      <c r="K14"/>
      <c r="L14"/>
      <c r="M14"/>
      <c r="N14"/>
      <c r="O14"/>
      <c r="P14"/>
    </row>
    <row r="15" spans="1:16" ht="14.45" customHeight="1" x14ac:dyDescent="0.2">
      <c r="A15" s="83" t="s">
        <v>97</v>
      </c>
      <c r="B15" s="86" t="s">
        <v>100</v>
      </c>
      <c r="C15" s="78">
        <v>18.82243136034845</v>
      </c>
      <c r="D15" s="80">
        <v>2420</v>
      </c>
      <c r="E15" s="79">
        <v>2497</v>
      </c>
      <c r="F15" s="79">
        <v>2562</v>
      </c>
      <c r="G15" s="79">
        <v>2324</v>
      </c>
      <c r="H15" s="105">
        <v>2397</v>
      </c>
      <c r="I15" s="80">
        <v>23</v>
      </c>
      <c r="J15" s="81">
        <v>0.95953274926992072</v>
      </c>
      <c r="K15"/>
      <c r="L15"/>
      <c r="M15"/>
      <c r="N15"/>
      <c r="O15"/>
      <c r="P15"/>
    </row>
    <row r="16" spans="1:16" ht="14.45" customHeight="1" x14ac:dyDescent="0.2">
      <c r="A16" s="83"/>
      <c r="B16" s="86" t="s">
        <v>101</v>
      </c>
      <c r="C16" s="78">
        <v>44.248269425215838</v>
      </c>
      <c r="D16" s="80">
        <v>5689</v>
      </c>
      <c r="E16" s="79">
        <v>5816</v>
      </c>
      <c r="F16" s="79">
        <v>5789</v>
      </c>
      <c r="G16" s="79">
        <v>5590</v>
      </c>
      <c r="H16" s="105">
        <v>5653</v>
      </c>
      <c r="I16" s="80">
        <v>36</v>
      </c>
      <c r="J16" s="81">
        <v>0.6368300017689722</v>
      </c>
      <c r="K16"/>
      <c r="L16"/>
      <c r="M16"/>
      <c r="N16"/>
      <c r="O16"/>
      <c r="P16"/>
    </row>
    <row r="17" spans="1:16" ht="14.45" customHeight="1" x14ac:dyDescent="0.2">
      <c r="A17" s="83"/>
      <c r="B17" s="86" t="s">
        <v>102</v>
      </c>
      <c r="C17" s="78">
        <v>18.386870965232948</v>
      </c>
      <c r="D17" s="80">
        <v>2364</v>
      </c>
      <c r="E17" s="79">
        <v>2425</v>
      </c>
      <c r="F17" s="79">
        <v>2450</v>
      </c>
      <c r="G17" s="79">
        <v>2418</v>
      </c>
      <c r="H17" s="105">
        <v>2445</v>
      </c>
      <c r="I17" s="80">
        <v>-81</v>
      </c>
      <c r="J17" s="81">
        <v>-3.3128834355828221</v>
      </c>
      <c r="K17"/>
      <c r="L17"/>
      <c r="M17"/>
      <c r="N17"/>
      <c r="O17"/>
      <c r="P17"/>
    </row>
    <row r="18" spans="1:16" ht="14.45" customHeight="1" x14ac:dyDescent="0.2">
      <c r="A18" s="85"/>
      <c r="B18" s="86" t="s">
        <v>103</v>
      </c>
      <c r="C18" s="78">
        <v>18.542428249202768</v>
      </c>
      <c r="D18" s="80">
        <v>2384</v>
      </c>
      <c r="E18" s="79">
        <v>2392</v>
      </c>
      <c r="F18" s="79">
        <v>2368</v>
      </c>
      <c r="G18" s="79">
        <v>2291</v>
      </c>
      <c r="H18" s="105">
        <v>2276</v>
      </c>
      <c r="I18" s="80">
        <v>108</v>
      </c>
      <c r="J18" s="81">
        <v>4.7451669595782073</v>
      </c>
      <c r="K18"/>
      <c r="L18"/>
      <c r="M18"/>
      <c r="N18"/>
      <c r="O18"/>
      <c r="P18"/>
    </row>
    <row r="19" spans="1:16" ht="14.45" customHeight="1" x14ac:dyDescent="0.2">
      <c r="A19" s="85"/>
      <c r="B19" s="86" t="s">
        <v>104</v>
      </c>
      <c r="C19" s="78">
        <v>2.4733608151201678</v>
      </c>
      <c r="D19" s="80">
        <v>318</v>
      </c>
      <c r="E19" s="79">
        <v>329</v>
      </c>
      <c r="F19" s="79">
        <v>341</v>
      </c>
      <c r="G19" s="79">
        <v>349</v>
      </c>
      <c r="H19" s="105">
        <v>296</v>
      </c>
      <c r="I19" s="80">
        <v>22</v>
      </c>
      <c r="J19" s="81">
        <v>7.4324324324324325</v>
      </c>
      <c r="K19"/>
      <c r="L19"/>
      <c r="M19"/>
      <c r="N19"/>
      <c r="O19"/>
      <c r="P19"/>
    </row>
    <row r="20" spans="1:16" ht="14.45" customHeight="1" x14ac:dyDescent="0.2">
      <c r="A20" s="85" t="s">
        <v>105</v>
      </c>
      <c r="B20" s="84" t="s">
        <v>108</v>
      </c>
      <c r="C20" s="78">
        <v>89.149879443104922</v>
      </c>
      <c r="D20" s="80">
        <v>11462</v>
      </c>
      <c r="E20" s="79">
        <v>11687</v>
      </c>
      <c r="F20" s="79">
        <v>11753</v>
      </c>
      <c r="G20" s="79">
        <v>11269</v>
      </c>
      <c r="H20" s="105">
        <v>11411</v>
      </c>
      <c r="I20" s="80">
        <v>51</v>
      </c>
      <c r="J20" s="81">
        <v>0.44693716589255983</v>
      </c>
      <c r="K20"/>
      <c r="L20"/>
      <c r="M20"/>
      <c r="N20"/>
      <c r="O20"/>
      <c r="P20"/>
    </row>
    <row r="21" spans="1:16" ht="14.45" customHeight="1" x14ac:dyDescent="0.2">
      <c r="A21" s="88"/>
      <c r="B21" s="89" t="s">
        <v>109</v>
      </c>
      <c r="C21" s="90">
        <v>10.850120556895076</v>
      </c>
      <c r="D21" s="108">
        <v>1395</v>
      </c>
      <c r="E21" s="109">
        <v>1443</v>
      </c>
      <c r="F21" s="109">
        <v>1416</v>
      </c>
      <c r="G21" s="109">
        <v>1354</v>
      </c>
      <c r="H21" s="110">
        <v>1360</v>
      </c>
      <c r="I21" s="108">
        <v>35</v>
      </c>
      <c r="J21" s="111">
        <v>2.5735294117647061</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389294</v>
      </c>
      <c r="E23" s="79">
        <v>394958</v>
      </c>
      <c r="F23" s="79">
        <v>395978</v>
      </c>
      <c r="G23" s="79">
        <v>387693</v>
      </c>
      <c r="H23" s="105">
        <v>391768</v>
      </c>
      <c r="I23" s="80">
        <v>-2474</v>
      </c>
      <c r="J23" s="81">
        <v>-0.63149619162361392</v>
      </c>
      <c r="K23"/>
      <c r="L23"/>
      <c r="M23"/>
      <c r="N23"/>
      <c r="O23"/>
      <c r="P23"/>
    </row>
    <row r="24" spans="1:16" ht="14.45" customHeight="1" x14ac:dyDescent="0.2">
      <c r="A24" s="85" t="s">
        <v>97</v>
      </c>
      <c r="B24" s="84" t="s">
        <v>98</v>
      </c>
      <c r="C24" s="78">
        <v>43.370819997225745</v>
      </c>
      <c r="D24" s="80">
        <v>168840</v>
      </c>
      <c r="E24" s="79">
        <v>171164</v>
      </c>
      <c r="F24" s="79">
        <v>170428</v>
      </c>
      <c r="G24" s="79">
        <v>166685</v>
      </c>
      <c r="H24" s="105">
        <v>168171</v>
      </c>
      <c r="I24" s="80">
        <v>669</v>
      </c>
      <c r="J24" s="81">
        <v>0.39780937260288635</v>
      </c>
      <c r="K24"/>
      <c r="L24"/>
      <c r="M24"/>
      <c r="N24"/>
      <c r="O24"/>
      <c r="P24"/>
    </row>
    <row r="25" spans="1:16" ht="14.45" customHeight="1" x14ac:dyDescent="0.2">
      <c r="A25" s="85"/>
      <c r="B25" s="84" t="s">
        <v>99</v>
      </c>
      <c r="C25" s="78">
        <v>56.629180002774255</v>
      </c>
      <c r="D25" s="80">
        <v>220454</v>
      </c>
      <c r="E25" s="79">
        <v>223794</v>
      </c>
      <c r="F25" s="79">
        <v>225550</v>
      </c>
      <c r="G25" s="79">
        <v>221008</v>
      </c>
      <c r="H25" s="105">
        <v>223597</v>
      </c>
      <c r="I25" s="80">
        <v>-3143</v>
      </c>
      <c r="J25" s="81">
        <v>-1.4056539220114761</v>
      </c>
      <c r="K25"/>
      <c r="L25"/>
      <c r="M25"/>
      <c r="N25"/>
      <c r="O25"/>
      <c r="P25"/>
    </row>
    <row r="26" spans="1:16" ht="14.45" customHeight="1" x14ac:dyDescent="0.2">
      <c r="A26" s="83" t="s">
        <v>97</v>
      </c>
      <c r="B26" s="86" t="s">
        <v>100</v>
      </c>
      <c r="C26" s="78">
        <v>18.050111226990399</v>
      </c>
      <c r="D26" s="80">
        <v>70268</v>
      </c>
      <c r="E26" s="79">
        <v>72522</v>
      </c>
      <c r="F26" s="79">
        <v>74846</v>
      </c>
      <c r="G26" s="79">
        <v>70816</v>
      </c>
      <c r="H26" s="105">
        <v>71809</v>
      </c>
      <c r="I26" s="80">
        <v>-1541</v>
      </c>
      <c r="J26" s="81">
        <v>-2.1459705607932151</v>
      </c>
      <c r="K26"/>
      <c r="L26"/>
      <c r="M26"/>
      <c r="N26"/>
      <c r="O26"/>
      <c r="P26"/>
    </row>
    <row r="27" spans="1:16" ht="14.45" customHeight="1" x14ac:dyDescent="0.2">
      <c r="A27" s="83"/>
      <c r="B27" s="86" t="s">
        <v>101</v>
      </c>
      <c r="C27" s="78">
        <v>45.087003652766292</v>
      </c>
      <c r="D27" s="80">
        <v>175521</v>
      </c>
      <c r="E27" s="79">
        <v>177812</v>
      </c>
      <c r="F27" s="79">
        <v>177202</v>
      </c>
      <c r="G27" s="79">
        <v>174385</v>
      </c>
      <c r="H27" s="105">
        <v>176589</v>
      </c>
      <c r="I27" s="80">
        <v>-1068</v>
      </c>
      <c r="J27" s="81">
        <v>-0.60479418310313782</v>
      </c>
      <c r="K27"/>
      <c r="L27"/>
      <c r="M27"/>
      <c r="N27"/>
      <c r="O27"/>
      <c r="P27"/>
    </row>
    <row r="28" spans="1:16" ht="14.45" customHeight="1" x14ac:dyDescent="0.2">
      <c r="A28" s="83"/>
      <c r="B28" s="86" t="s">
        <v>102</v>
      </c>
      <c r="C28" s="78">
        <v>17.97998427923369</v>
      </c>
      <c r="D28" s="80">
        <v>69995</v>
      </c>
      <c r="E28" s="79">
        <v>71041</v>
      </c>
      <c r="F28" s="79">
        <v>71258</v>
      </c>
      <c r="G28" s="79">
        <v>71239</v>
      </c>
      <c r="H28" s="105">
        <v>72081</v>
      </c>
      <c r="I28" s="80">
        <v>-2086</v>
      </c>
      <c r="J28" s="81">
        <v>-2.8939665098985863</v>
      </c>
      <c r="K28"/>
      <c r="L28"/>
      <c r="M28"/>
      <c r="N28"/>
      <c r="O28"/>
      <c r="P28"/>
    </row>
    <row r="29" spans="1:16" ht="14.45" customHeight="1" x14ac:dyDescent="0.2">
      <c r="A29" s="83"/>
      <c r="B29" s="86" t="s">
        <v>103</v>
      </c>
      <c r="C29" s="78">
        <v>18.882900841009622</v>
      </c>
      <c r="D29" s="80">
        <v>73510</v>
      </c>
      <c r="E29" s="79">
        <v>73583</v>
      </c>
      <c r="F29" s="79">
        <v>72672</v>
      </c>
      <c r="G29" s="79">
        <v>71253</v>
      </c>
      <c r="H29" s="105">
        <v>71289</v>
      </c>
      <c r="I29" s="80">
        <v>2221</v>
      </c>
      <c r="J29" s="81">
        <v>3.1154876628932935</v>
      </c>
      <c r="K29"/>
      <c r="L29"/>
      <c r="M29"/>
      <c r="N29"/>
      <c r="O29"/>
      <c r="P29"/>
    </row>
    <row r="30" spans="1:16" ht="14.45" customHeight="1" x14ac:dyDescent="0.2">
      <c r="A30" s="85"/>
      <c r="B30" s="86" t="s">
        <v>104</v>
      </c>
      <c r="C30" s="78">
        <v>2.7264740787168567</v>
      </c>
      <c r="D30" s="80">
        <v>10614</v>
      </c>
      <c r="E30" s="79">
        <v>10823</v>
      </c>
      <c r="F30" s="79">
        <v>10817</v>
      </c>
      <c r="G30" s="79">
        <v>10759</v>
      </c>
      <c r="H30" s="105">
        <v>9275</v>
      </c>
      <c r="I30" s="80">
        <v>1339</v>
      </c>
      <c r="J30" s="81">
        <v>14.436657681940702</v>
      </c>
      <c r="K30"/>
      <c r="L30"/>
      <c r="M30"/>
      <c r="N30"/>
      <c r="O30"/>
      <c r="P30"/>
    </row>
    <row r="31" spans="1:16" ht="14.45" customHeight="1" x14ac:dyDescent="0.2">
      <c r="A31" s="85" t="s">
        <v>105</v>
      </c>
      <c r="B31" s="84" t="s">
        <v>108</v>
      </c>
      <c r="C31" s="78">
        <v>85.584416918832559</v>
      </c>
      <c r="D31" s="80">
        <v>333175</v>
      </c>
      <c r="E31" s="79">
        <v>338204</v>
      </c>
      <c r="F31" s="79">
        <v>339332</v>
      </c>
      <c r="G31" s="79">
        <v>332732</v>
      </c>
      <c r="H31" s="105">
        <v>336493</v>
      </c>
      <c r="I31" s="80">
        <v>-3318</v>
      </c>
      <c r="J31" s="81">
        <v>-0.98605320170107547</v>
      </c>
      <c r="K31"/>
      <c r="L31"/>
      <c r="M31"/>
      <c r="N31"/>
      <c r="O31"/>
      <c r="P31"/>
    </row>
    <row r="32" spans="1:16" ht="14.45" customHeight="1" x14ac:dyDescent="0.2">
      <c r="A32" s="88"/>
      <c r="B32" s="89" t="s">
        <v>109</v>
      </c>
      <c r="C32" s="90">
        <v>14.415583081167446</v>
      </c>
      <c r="D32" s="108">
        <v>56119</v>
      </c>
      <c r="E32" s="109">
        <v>56754</v>
      </c>
      <c r="F32" s="109">
        <v>56646</v>
      </c>
      <c r="G32" s="109">
        <v>54961</v>
      </c>
      <c r="H32" s="110">
        <v>55275</v>
      </c>
      <c r="I32" s="108">
        <v>844</v>
      </c>
      <c r="J32" s="111">
        <v>1.5269109000452283</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13622</v>
      </c>
      <c r="E56" s="79">
        <v>13827</v>
      </c>
      <c r="F56" s="79">
        <v>13823</v>
      </c>
      <c r="G56" s="79">
        <v>13324</v>
      </c>
      <c r="H56" s="105">
        <v>13455</v>
      </c>
      <c r="I56" s="80">
        <v>167</v>
      </c>
      <c r="J56" s="81">
        <v>1.2411742846525455</v>
      </c>
      <c r="K56"/>
      <c r="L56"/>
      <c r="M56"/>
      <c r="N56"/>
      <c r="O56"/>
      <c r="P56"/>
    </row>
    <row r="57" spans="1:16" ht="14.45" customHeight="1" x14ac:dyDescent="0.2">
      <c r="A57" s="85" t="s">
        <v>97</v>
      </c>
      <c r="B57" s="84" t="s">
        <v>98</v>
      </c>
      <c r="C57" s="78">
        <v>43.936279547790342</v>
      </c>
      <c r="D57" s="80">
        <v>5985</v>
      </c>
      <c r="E57" s="79">
        <v>6041</v>
      </c>
      <c r="F57" s="79">
        <v>6014</v>
      </c>
      <c r="G57" s="79">
        <v>5809</v>
      </c>
      <c r="H57" s="105">
        <v>5861</v>
      </c>
      <c r="I57" s="80">
        <v>124</v>
      </c>
      <c r="J57" s="81">
        <v>2.1156799181027131</v>
      </c>
      <c r="K57"/>
      <c r="L57"/>
      <c r="M57"/>
      <c r="N57"/>
      <c r="O57"/>
      <c r="P57"/>
    </row>
    <row r="58" spans="1:16" ht="14.45" customHeight="1" x14ac:dyDescent="0.2">
      <c r="A58" s="85"/>
      <c r="B58" s="84" t="s">
        <v>99</v>
      </c>
      <c r="C58" s="78">
        <v>56.063720452209658</v>
      </c>
      <c r="D58" s="80">
        <v>7637</v>
      </c>
      <c r="E58" s="79">
        <v>7786</v>
      </c>
      <c r="F58" s="79">
        <v>7809</v>
      </c>
      <c r="G58" s="79">
        <v>7515</v>
      </c>
      <c r="H58" s="105">
        <v>7594</v>
      </c>
      <c r="I58" s="80">
        <v>43</v>
      </c>
      <c r="J58" s="81">
        <v>0.56623650250197521</v>
      </c>
      <c r="K58"/>
      <c r="L58"/>
      <c r="M58"/>
      <c r="N58"/>
      <c r="O58"/>
      <c r="P58"/>
    </row>
    <row r="59" spans="1:16" ht="14.45" customHeight="1" x14ac:dyDescent="0.2">
      <c r="A59" s="83" t="s">
        <v>97</v>
      </c>
      <c r="B59" s="86" t="s">
        <v>100</v>
      </c>
      <c r="C59" s="78">
        <v>18.367346938775512</v>
      </c>
      <c r="D59" s="80">
        <v>2502</v>
      </c>
      <c r="E59" s="79">
        <v>2554</v>
      </c>
      <c r="F59" s="79">
        <v>2638</v>
      </c>
      <c r="G59" s="79">
        <v>2391</v>
      </c>
      <c r="H59" s="105">
        <v>2473</v>
      </c>
      <c r="I59" s="80">
        <v>29</v>
      </c>
      <c r="J59" s="81">
        <v>1.1726647796198948</v>
      </c>
      <c r="K59"/>
      <c r="L59"/>
      <c r="M59"/>
      <c r="N59"/>
      <c r="O59"/>
      <c r="P59"/>
    </row>
    <row r="60" spans="1:16" ht="14.45" customHeight="1" x14ac:dyDescent="0.2">
      <c r="A60" s="83"/>
      <c r="B60" s="86" t="s">
        <v>101</v>
      </c>
      <c r="C60" s="78">
        <v>44.486859491998239</v>
      </c>
      <c r="D60" s="80">
        <v>6060</v>
      </c>
      <c r="E60" s="79">
        <v>6165</v>
      </c>
      <c r="F60" s="79">
        <v>6078</v>
      </c>
      <c r="G60" s="79">
        <v>5938</v>
      </c>
      <c r="H60" s="105">
        <v>5953</v>
      </c>
      <c r="I60" s="80">
        <v>107</v>
      </c>
      <c r="J60" s="81">
        <v>1.7974130690408197</v>
      </c>
      <c r="K60"/>
      <c r="L60"/>
      <c r="M60"/>
      <c r="N60"/>
      <c r="O60"/>
      <c r="P60"/>
    </row>
    <row r="61" spans="1:16" ht="14.45" customHeight="1" x14ac:dyDescent="0.2">
      <c r="A61" s="83"/>
      <c r="B61" s="86" t="s">
        <v>102</v>
      </c>
      <c r="C61" s="78">
        <v>18.044340038173544</v>
      </c>
      <c r="D61" s="80">
        <v>2458</v>
      </c>
      <c r="E61" s="79">
        <v>2529</v>
      </c>
      <c r="F61" s="79">
        <v>2566</v>
      </c>
      <c r="G61" s="79">
        <v>2542</v>
      </c>
      <c r="H61" s="105">
        <v>2560</v>
      </c>
      <c r="I61" s="80">
        <v>-102</v>
      </c>
      <c r="J61" s="81">
        <v>-3.984375</v>
      </c>
      <c r="K61"/>
      <c r="L61"/>
      <c r="M61"/>
      <c r="N61"/>
      <c r="O61"/>
      <c r="P61"/>
    </row>
    <row r="62" spans="1:16" ht="14.45" customHeight="1" x14ac:dyDescent="0.2">
      <c r="A62" s="85"/>
      <c r="B62" s="86" t="s">
        <v>103</v>
      </c>
      <c r="C62" s="78">
        <v>19.101453531052709</v>
      </c>
      <c r="D62" s="80">
        <v>2602</v>
      </c>
      <c r="E62" s="79">
        <v>2579</v>
      </c>
      <c r="F62" s="79">
        <v>2541</v>
      </c>
      <c r="G62" s="79">
        <v>2453</v>
      </c>
      <c r="H62" s="105">
        <v>2469</v>
      </c>
      <c r="I62" s="80">
        <v>133</v>
      </c>
      <c r="J62" s="81">
        <v>5.386796273795059</v>
      </c>
      <c r="K62"/>
      <c r="L62"/>
      <c r="M62"/>
      <c r="N62"/>
      <c r="O62"/>
      <c r="P62"/>
    </row>
    <row r="63" spans="1:16" ht="14.45" customHeight="1" x14ac:dyDescent="0.2">
      <c r="A63" s="85"/>
      <c r="B63" s="86" t="s">
        <v>104</v>
      </c>
      <c r="C63" s="78">
        <v>2.613419468506827</v>
      </c>
      <c r="D63" s="80">
        <v>356</v>
      </c>
      <c r="E63" s="79">
        <v>365</v>
      </c>
      <c r="F63" s="79">
        <v>377</v>
      </c>
      <c r="G63" s="79">
        <v>379</v>
      </c>
      <c r="H63" s="105">
        <v>319</v>
      </c>
      <c r="I63" s="80">
        <v>37</v>
      </c>
      <c r="J63" s="81">
        <v>11.598746081504702</v>
      </c>
      <c r="K63"/>
      <c r="L63"/>
      <c r="M63"/>
      <c r="N63"/>
      <c r="O63"/>
      <c r="P63"/>
    </row>
    <row r="64" spans="1:16" ht="14.45" customHeight="1" x14ac:dyDescent="0.2">
      <c r="A64" s="85" t="s">
        <v>105</v>
      </c>
      <c r="B64" s="84" t="s">
        <v>108</v>
      </c>
      <c r="C64" s="78">
        <v>88.401115842020261</v>
      </c>
      <c r="D64" s="80">
        <v>12042</v>
      </c>
      <c r="E64" s="79">
        <v>12208</v>
      </c>
      <c r="F64" s="79">
        <v>12212</v>
      </c>
      <c r="G64" s="79">
        <v>11792</v>
      </c>
      <c r="H64" s="105">
        <v>11931</v>
      </c>
      <c r="I64" s="80">
        <v>111</v>
      </c>
      <c r="J64" s="81">
        <v>0.93034950968066377</v>
      </c>
      <c r="K64"/>
      <c r="L64"/>
      <c r="M64"/>
      <c r="N64"/>
      <c r="O64"/>
      <c r="P64"/>
    </row>
    <row r="65" spans="1:16" ht="14.45" customHeight="1" x14ac:dyDescent="0.2">
      <c r="A65" s="88"/>
      <c r="B65" s="89" t="s">
        <v>109</v>
      </c>
      <c r="C65" s="90">
        <v>11.598884157979739</v>
      </c>
      <c r="D65" s="108">
        <v>1580</v>
      </c>
      <c r="E65" s="109">
        <v>1619</v>
      </c>
      <c r="F65" s="109">
        <v>1611</v>
      </c>
      <c r="G65" s="109">
        <v>1532</v>
      </c>
      <c r="H65" s="110">
        <v>1524</v>
      </c>
      <c r="I65" s="108">
        <v>56</v>
      </c>
      <c r="J65" s="111">
        <v>3.674540682414698</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5737-76A3-45D0-9E66-94C50A04CF1F}">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12857</v>
      </c>
      <c r="G11" s="79">
        <v>13130</v>
      </c>
      <c r="H11" s="79">
        <v>13169</v>
      </c>
      <c r="I11" s="79">
        <v>12623</v>
      </c>
      <c r="J11" s="105">
        <v>12771</v>
      </c>
      <c r="K11" s="79">
        <v>86</v>
      </c>
      <c r="L11" s="81">
        <v>0.67340067340067344</v>
      </c>
    </row>
    <row r="12" spans="1:17" ht="24" customHeight="1" x14ac:dyDescent="0.2">
      <c r="A12" s="212" t="s">
        <v>180</v>
      </c>
      <c r="B12" s="213"/>
      <c r="C12" s="213"/>
      <c r="D12" s="214"/>
      <c r="E12" s="78">
        <v>44.629384770941897</v>
      </c>
      <c r="F12" s="80">
        <v>5738</v>
      </c>
      <c r="G12" s="79">
        <v>5846</v>
      </c>
      <c r="H12" s="79">
        <v>5855</v>
      </c>
      <c r="I12" s="79">
        <v>5576</v>
      </c>
      <c r="J12" s="105">
        <v>5656</v>
      </c>
      <c r="K12" s="79">
        <v>82</v>
      </c>
      <c r="L12" s="81">
        <v>1.4497878359264498</v>
      </c>
    </row>
    <row r="13" spans="1:17" ht="15" customHeight="1" x14ac:dyDescent="0.2">
      <c r="A13" s="85"/>
      <c r="B13" s="215" t="s">
        <v>99</v>
      </c>
      <c r="C13" s="215"/>
      <c r="E13" s="78">
        <v>55.370615229058103</v>
      </c>
      <c r="F13" s="80">
        <v>7119</v>
      </c>
      <c r="G13" s="79">
        <v>7284</v>
      </c>
      <c r="H13" s="79">
        <v>7314</v>
      </c>
      <c r="I13" s="79">
        <v>7047</v>
      </c>
      <c r="J13" s="105">
        <v>7115</v>
      </c>
      <c r="K13" s="79">
        <v>4</v>
      </c>
      <c r="L13" s="81">
        <v>5.621925509486999E-2</v>
      </c>
    </row>
    <row r="14" spans="1:17" ht="22.5" customHeight="1" x14ac:dyDescent="0.2">
      <c r="A14" s="212" t="s">
        <v>181</v>
      </c>
      <c r="B14" s="213"/>
      <c r="C14" s="213"/>
      <c r="D14" s="214"/>
      <c r="E14" s="78">
        <v>18.82243136034845</v>
      </c>
      <c r="F14" s="80">
        <v>2420</v>
      </c>
      <c r="G14" s="79">
        <v>2497</v>
      </c>
      <c r="H14" s="79">
        <v>2562</v>
      </c>
      <c r="I14" s="79">
        <v>2324</v>
      </c>
      <c r="J14" s="105">
        <v>2397</v>
      </c>
      <c r="K14" s="79">
        <v>23</v>
      </c>
      <c r="L14" s="81">
        <v>0.95953274926992072</v>
      </c>
    </row>
    <row r="15" spans="1:17" ht="15" customHeight="1" x14ac:dyDescent="0.2">
      <c r="A15" s="85"/>
      <c r="B15" s="84"/>
      <c r="C15" s="53" t="s">
        <v>98</v>
      </c>
      <c r="E15" s="78">
        <v>50.165289256198349</v>
      </c>
      <c r="F15" s="80">
        <v>1214</v>
      </c>
      <c r="G15" s="79">
        <v>1234</v>
      </c>
      <c r="H15" s="79">
        <v>1267</v>
      </c>
      <c r="I15" s="79">
        <v>1155</v>
      </c>
      <c r="J15" s="105">
        <v>1186</v>
      </c>
      <c r="K15" s="79">
        <v>28</v>
      </c>
      <c r="L15" s="81">
        <v>2.3608768971332208</v>
      </c>
    </row>
    <row r="16" spans="1:17" ht="15" customHeight="1" x14ac:dyDescent="0.2">
      <c r="A16" s="85"/>
      <c r="B16" s="84"/>
      <c r="C16" s="53" t="s">
        <v>99</v>
      </c>
      <c r="E16" s="78">
        <v>49.834710743801651</v>
      </c>
      <c r="F16" s="80">
        <v>1206</v>
      </c>
      <c r="G16" s="79">
        <v>1263</v>
      </c>
      <c r="H16" s="79">
        <v>1295</v>
      </c>
      <c r="I16" s="79">
        <v>1169</v>
      </c>
      <c r="J16" s="105">
        <v>1211</v>
      </c>
      <c r="K16" s="79">
        <v>-5</v>
      </c>
      <c r="L16" s="81">
        <v>-0.41288191577208916</v>
      </c>
    </row>
    <row r="17" spans="1:12" ht="15" customHeight="1" x14ac:dyDescent="0.2">
      <c r="A17" s="85"/>
      <c r="B17" s="86" t="s">
        <v>101</v>
      </c>
      <c r="E17" s="78">
        <v>44.248269425215838</v>
      </c>
      <c r="F17" s="80">
        <v>5689</v>
      </c>
      <c r="G17" s="79">
        <v>5816</v>
      </c>
      <c r="H17" s="79">
        <v>5789</v>
      </c>
      <c r="I17" s="79">
        <v>5590</v>
      </c>
      <c r="J17" s="105">
        <v>5653</v>
      </c>
      <c r="K17" s="79">
        <v>36</v>
      </c>
      <c r="L17" s="81">
        <v>0.6368300017689722</v>
      </c>
    </row>
    <row r="18" spans="1:12" ht="15" customHeight="1" x14ac:dyDescent="0.2">
      <c r="A18" s="85"/>
      <c r="B18" s="84"/>
      <c r="C18" s="53" t="s">
        <v>98</v>
      </c>
      <c r="E18" s="78">
        <v>42.555809456846546</v>
      </c>
      <c r="F18" s="80">
        <v>2421</v>
      </c>
      <c r="G18" s="79">
        <v>2470</v>
      </c>
      <c r="H18" s="79">
        <v>2452</v>
      </c>
      <c r="I18" s="79">
        <v>2340</v>
      </c>
      <c r="J18" s="105">
        <v>2392</v>
      </c>
      <c r="K18" s="79">
        <v>29</v>
      </c>
      <c r="L18" s="81">
        <v>1.2123745819397993</v>
      </c>
    </row>
    <row r="19" spans="1:12" ht="15" customHeight="1" x14ac:dyDescent="0.2">
      <c r="A19" s="85"/>
      <c r="B19" s="84"/>
      <c r="C19" s="53" t="s">
        <v>99</v>
      </c>
      <c r="E19" s="78">
        <v>57.444190543153454</v>
      </c>
      <c r="F19" s="80">
        <v>3268</v>
      </c>
      <c r="G19" s="79">
        <v>3346</v>
      </c>
      <c r="H19" s="79">
        <v>3337</v>
      </c>
      <c r="I19" s="79">
        <v>3250</v>
      </c>
      <c r="J19" s="105">
        <v>3261</v>
      </c>
      <c r="K19" s="79">
        <v>7</v>
      </c>
      <c r="L19" s="81">
        <v>0.21465808034345293</v>
      </c>
    </row>
    <row r="20" spans="1:12" ht="15" customHeight="1" x14ac:dyDescent="0.2">
      <c r="A20" s="85"/>
      <c r="B20" s="86" t="s">
        <v>102</v>
      </c>
      <c r="E20" s="78">
        <v>18.386870965232948</v>
      </c>
      <c r="F20" s="80">
        <v>2364</v>
      </c>
      <c r="G20" s="79">
        <v>2425</v>
      </c>
      <c r="H20" s="79">
        <v>2450</v>
      </c>
      <c r="I20" s="79">
        <v>2418</v>
      </c>
      <c r="J20" s="105">
        <v>2445</v>
      </c>
      <c r="K20" s="79">
        <v>-81</v>
      </c>
      <c r="L20" s="81">
        <v>-3.3128834355828221</v>
      </c>
    </row>
    <row r="21" spans="1:12" ht="15" customHeight="1" x14ac:dyDescent="0.2">
      <c r="A21" s="85"/>
      <c r="B21" s="84"/>
      <c r="C21" s="53" t="s">
        <v>98</v>
      </c>
      <c r="E21" s="78">
        <v>37.817258883248734</v>
      </c>
      <c r="F21" s="80">
        <v>894</v>
      </c>
      <c r="G21" s="79">
        <v>922</v>
      </c>
      <c r="H21" s="79">
        <v>910</v>
      </c>
      <c r="I21" s="79">
        <v>899</v>
      </c>
      <c r="J21" s="105">
        <v>895</v>
      </c>
      <c r="K21" s="79">
        <v>-1</v>
      </c>
      <c r="L21" s="81">
        <v>-0.11173184357541899</v>
      </c>
    </row>
    <row r="22" spans="1:12" ht="15" customHeight="1" x14ac:dyDescent="0.2">
      <c r="A22" s="85"/>
      <c r="B22" s="84"/>
      <c r="C22" s="53" t="s">
        <v>99</v>
      </c>
      <c r="E22" s="78">
        <v>62.182741116751266</v>
      </c>
      <c r="F22" s="80">
        <v>1470</v>
      </c>
      <c r="G22" s="79">
        <v>1503</v>
      </c>
      <c r="H22" s="79">
        <v>1540</v>
      </c>
      <c r="I22" s="79">
        <v>1519</v>
      </c>
      <c r="J22" s="105">
        <v>1550</v>
      </c>
      <c r="K22" s="79">
        <v>-80</v>
      </c>
      <c r="L22" s="81">
        <v>-5.161290322580645</v>
      </c>
    </row>
    <row r="23" spans="1:12" ht="15" customHeight="1" x14ac:dyDescent="0.2">
      <c r="A23" s="85"/>
      <c r="B23" s="86" t="s">
        <v>103</v>
      </c>
      <c r="E23" s="78">
        <v>18.542428249202768</v>
      </c>
      <c r="F23" s="80">
        <v>2384</v>
      </c>
      <c r="G23" s="79">
        <v>2392</v>
      </c>
      <c r="H23" s="79">
        <v>2368</v>
      </c>
      <c r="I23" s="79">
        <v>2291</v>
      </c>
      <c r="J23" s="105">
        <v>2276</v>
      </c>
      <c r="K23" s="79">
        <v>108</v>
      </c>
      <c r="L23" s="81">
        <v>4.7451669595782073</v>
      </c>
    </row>
    <row r="24" spans="1:12" ht="15" customHeight="1" x14ac:dyDescent="0.2">
      <c r="A24" s="85"/>
      <c r="B24" s="84"/>
      <c r="C24" s="53" t="s">
        <v>98</v>
      </c>
      <c r="E24" s="78">
        <v>50.713087248322147</v>
      </c>
      <c r="F24" s="80">
        <v>1209</v>
      </c>
      <c r="G24" s="79">
        <v>1220</v>
      </c>
      <c r="H24" s="79">
        <v>1226</v>
      </c>
      <c r="I24" s="79">
        <v>1182</v>
      </c>
      <c r="J24" s="105">
        <v>1183</v>
      </c>
      <c r="K24" s="79">
        <v>26</v>
      </c>
      <c r="L24" s="81">
        <v>2.197802197802198</v>
      </c>
    </row>
    <row r="25" spans="1:12" ht="15" customHeight="1" x14ac:dyDescent="0.2">
      <c r="A25" s="85"/>
      <c r="B25" s="84"/>
      <c r="C25" s="53" t="s">
        <v>99</v>
      </c>
      <c r="E25" s="78">
        <v>49.286912751677853</v>
      </c>
      <c r="F25" s="80">
        <v>1175</v>
      </c>
      <c r="G25" s="79">
        <v>1172</v>
      </c>
      <c r="H25" s="79">
        <v>1142</v>
      </c>
      <c r="I25" s="79">
        <v>1109</v>
      </c>
      <c r="J25" s="105">
        <v>1093</v>
      </c>
      <c r="K25" s="79">
        <v>82</v>
      </c>
      <c r="L25" s="81">
        <v>7.502287282708143</v>
      </c>
    </row>
    <row r="26" spans="1:12" ht="15" customHeight="1" x14ac:dyDescent="0.2">
      <c r="A26" s="85"/>
      <c r="C26" s="86" t="s">
        <v>182</v>
      </c>
      <c r="D26" s="53" t="s">
        <v>183</v>
      </c>
      <c r="E26" s="78">
        <v>2.4733608151201678</v>
      </c>
      <c r="F26" s="80">
        <v>318</v>
      </c>
      <c r="G26" s="79">
        <v>329</v>
      </c>
      <c r="H26" s="79">
        <v>341</v>
      </c>
      <c r="I26" s="79">
        <v>349</v>
      </c>
      <c r="J26" s="105">
        <v>296</v>
      </c>
      <c r="K26" s="79">
        <v>22</v>
      </c>
      <c r="L26" s="81">
        <v>7.4324324324324325</v>
      </c>
    </row>
    <row r="27" spans="1:12" ht="15" customHeight="1" x14ac:dyDescent="0.2">
      <c r="A27" s="85"/>
      <c r="B27" s="84"/>
      <c r="D27" s="216" t="s">
        <v>98</v>
      </c>
      <c r="E27" s="78">
        <v>39.622641509433961</v>
      </c>
      <c r="F27" s="80">
        <v>126</v>
      </c>
      <c r="G27" s="79">
        <v>134</v>
      </c>
      <c r="H27" s="79">
        <v>154</v>
      </c>
      <c r="I27" s="79">
        <v>160</v>
      </c>
      <c r="J27" s="105">
        <v>137</v>
      </c>
      <c r="K27" s="79">
        <v>-11</v>
      </c>
      <c r="L27" s="81">
        <v>-8.0291970802919703</v>
      </c>
    </row>
    <row r="28" spans="1:12" ht="15" customHeight="1" x14ac:dyDescent="0.2">
      <c r="A28" s="85"/>
      <c r="B28" s="84"/>
      <c r="D28" s="216" t="s">
        <v>99</v>
      </c>
      <c r="E28" s="78">
        <v>60.377358490566039</v>
      </c>
      <c r="F28" s="80">
        <v>192</v>
      </c>
      <c r="G28" s="79">
        <v>195</v>
      </c>
      <c r="H28" s="79">
        <v>187</v>
      </c>
      <c r="I28" s="79">
        <v>189</v>
      </c>
      <c r="J28" s="105">
        <v>159</v>
      </c>
      <c r="K28" s="79">
        <v>33</v>
      </c>
      <c r="L28" s="81">
        <v>20.754716981132077</v>
      </c>
    </row>
    <row r="29" spans="1:12" ht="24" customHeight="1" x14ac:dyDescent="0.2">
      <c r="A29" s="212" t="s">
        <v>184</v>
      </c>
      <c r="B29" s="213"/>
      <c r="C29" s="213"/>
      <c r="D29" s="214"/>
      <c r="E29" s="78">
        <v>89.149879443104922</v>
      </c>
      <c r="F29" s="80">
        <v>11462</v>
      </c>
      <c r="G29" s="79">
        <v>11687</v>
      </c>
      <c r="H29" s="79">
        <v>11753</v>
      </c>
      <c r="I29" s="79">
        <v>11269</v>
      </c>
      <c r="J29" s="105">
        <v>11411</v>
      </c>
      <c r="K29" s="79">
        <v>51</v>
      </c>
      <c r="L29" s="81">
        <v>0.44693716589255983</v>
      </c>
    </row>
    <row r="30" spans="1:12" ht="15" customHeight="1" x14ac:dyDescent="0.2">
      <c r="A30" s="85"/>
      <c r="B30" s="84"/>
      <c r="C30" s="53" t="s">
        <v>98</v>
      </c>
      <c r="E30" s="78">
        <v>44.363985342872098</v>
      </c>
      <c r="F30" s="80">
        <v>5085</v>
      </c>
      <c r="G30" s="79">
        <v>5180</v>
      </c>
      <c r="H30" s="79">
        <v>5215</v>
      </c>
      <c r="I30" s="79">
        <v>4972</v>
      </c>
      <c r="J30" s="105">
        <v>5042</v>
      </c>
      <c r="K30" s="79">
        <v>43</v>
      </c>
      <c r="L30" s="81">
        <v>0.85283617612058704</v>
      </c>
    </row>
    <row r="31" spans="1:12" ht="15" customHeight="1" x14ac:dyDescent="0.2">
      <c r="A31" s="85"/>
      <c r="B31" s="84"/>
      <c r="C31" s="53" t="s">
        <v>99</v>
      </c>
      <c r="E31" s="78">
        <v>55.636014657127902</v>
      </c>
      <c r="F31" s="80">
        <v>6377</v>
      </c>
      <c r="G31" s="79">
        <v>6507</v>
      </c>
      <c r="H31" s="79">
        <v>6538</v>
      </c>
      <c r="I31" s="79">
        <v>6297</v>
      </c>
      <c r="J31" s="105">
        <v>6369</v>
      </c>
      <c r="K31" s="79">
        <v>8</v>
      </c>
      <c r="L31" s="81">
        <v>0.12560841576385617</v>
      </c>
    </row>
    <row r="32" spans="1:12" ht="15" customHeight="1" x14ac:dyDescent="0.2">
      <c r="A32" s="85"/>
      <c r="B32" s="84" t="s">
        <v>109</v>
      </c>
      <c r="E32" s="78">
        <v>10.850120556895076</v>
      </c>
      <c r="F32" s="79">
        <v>1395</v>
      </c>
      <c r="G32" s="79">
        <v>1443</v>
      </c>
      <c r="H32" s="79">
        <v>1416</v>
      </c>
      <c r="I32" s="79">
        <v>1354</v>
      </c>
      <c r="J32" s="105">
        <v>1360</v>
      </c>
      <c r="K32" s="79">
        <v>35</v>
      </c>
      <c r="L32" s="81">
        <v>2.5735294117647061</v>
      </c>
    </row>
    <row r="33" spans="1:12" ht="15" customHeight="1" x14ac:dyDescent="0.2">
      <c r="A33" s="85"/>
      <c r="B33" s="84"/>
      <c r="C33" s="53" t="s">
        <v>98</v>
      </c>
      <c r="E33" s="78">
        <v>46.810035842293907</v>
      </c>
      <c r="F33" s="79">
        <v>653</v>
      </c>
      <c r="G33" s="79">
        <v>666</v>
      </c>
      <c r="H33" s="79">
        <v>640</v>
      </c>
      <c r="I33" s="79">
        <v>604</v>
      </c>
      <c r="J33" s="105">
        <v>614</v>
      </c>
      <c r="K33" s="79">
        <v>39</v>
      </c>
      <c r="L33" s="81">
        <v>6.3517915309446256</v>
      </c>
    </row>
    <row r="34" spans="1:12" ht="15" customHeight="1" x14ac:dyDescent="0.2">
      <c r="A34" s="85"/>
      <c r="B34" s="84"/>
      <c r="C34" s="53" t="s">
        <v>99</v>
      </c>
      <c r="E34" s="78">
        <v>53.189964157706093</v>
      </c>
      <c r="F34" s="79">
        <v>742</v>
      </c>
      <c r="G34" s="79">
        <v>777</v>
      </c>
      <c r="H34" s="79">
        <v>776</v>
      </c>
      <c r="I34" s="79">
        <v>750</v>
      </c>
      <c r="J34" s="105">
        <v>746</v>
      </c>
      <c r="K34" s="79">
        <v>-4</v>
      </c>
      <c r="L34" s="81">
        <v>-0.53619302949061665</v>
      </c>
    </row>
    <row r="35" spans="1:12" ht="24" customHeight="1" x14ac:dyDescent="0.2">
      <c r="A35" s="212" t="s">
        <v>187</v>
      </c>
      <c r="B35" s="213"/>
      <c r="C35" s="213"/>
      <c r="D35" s="214"/>
      <c r="E35" s="78">
        <v>20.059111767908533</v>
      </c>
      <c r="F35" s="79">
        <v>2579</v>
      </c>
      <c r="G35" s="79">
        <v>2651</v>
      </c>
      <c r="H35" s="79">
        <v>2730</v>
      </c>
      <c r="I35" s="79">
        <v>2528</v>
      </c>
      <c r="J35" s="79">
        <v>2540</v>
      </c>
      <c r="K35" s="285">
        <v>39</v>
      </c>
      <c r="L35" s="286">
        <v>1.5354330708661417</v>
      </c>
    </row>
    <row r="36" spans="1:12" ht="15" customHeight="1" x14ac:dyDescent="0.2">
      <c r="A36" s="85"/>
      <c r="B36" s="84"/>
      <c r="C36" s="53" t="s">
        <v>98</v>
      </c>
      <c r="E36" s="78">
        <v>46.452113222179136</v>
      </c>
      <c r="F36" s="79">
        <v>1198</v>
      </c>
      <c r="G36" s="79">
        <v>1223</v>
      </c>
      <c r="H36" s="79">
        <v>1285</v>
      </c>
      <c r="I36" s="79">
        <v>1186</v>
      </c>
      <c r="J36" s="79">
        <v>1169</v>
      </c>
      <c r="K36" s="285">
        <v>29</v>
      </c>
      <c r="L36" s="81">
        <v>2.4807527801539777</v>
      </c>
    </row>
    <row r="37" spans="1:12" ht="15" customHeight="1" x14ac:dyDescent="0.2">
      <c r="A37" s="85"/>
      <c r="B37" s="84"/>
      <c r="C37" s="53" t="s">
        <v>99</v>
      </c>
      <c r="E37" s="78">
        <v>53.547886777820864</v>
      </c>
      <c r="F37" s="79">
        <v>1381</v>
      </c>
      <c r="G37" s="79">
        <v>1428</v>
      </c>
      <c r="H37" s="79">
        <v>1445</v>
      </c>
      <c r="I37" s="79">
        <v>1342</v>
      </c>
      <c r="J37" s="105">
        <v>1371</v>
      </c>
      <c r="K37" s="79">
        <v>10</v>
      </c>
      <c r="L37" s="81">
        <v>0.7293946024799417</v>
      </c>
    </row>
    <row r="38" spans="1:12" ht="15" customHeight="1" x14ac:dyDescent="0.2">
      <c r="A38" s="85"/>
      <c r="B38" s="84" t="s">
        <v>327</v>
      </c>
      <c r="E38" s="78">
        <v>55.681729796997743</v>
      </c>
      <c r="F38" s="79">
        <v>7159</v>
      </c>
      <c r="G38" s="79">
        <v>7311</v>
      </c>
      <c r="H38" s="79">
        <v>7307</v>
      </c>
      <c r="I38" s="79">
        <v>7089</v>
      </c>
      <c r="J38" s="105">
        <v>7151</v>
      </c>
      <c r="K38" s="79">
        <v>8</v>
      </c>
      <c r="L38" s="81">
        <v>0.11187246538945601</v>
      </c>
    </row>
    <row r="39" spans="1:12" ht="15" customHeight="1" x14ac:dyDescent="0.2">
      <c r="A39" s="85"/>
      <c r="B39" s="84"/>
      <c r="C39" s="53" t="s">
        <v>98</v>
      </c>
      <c r="E39" s="78">
        <v>44.251990501466686</v>
      </c>
      <c r="F39" s="80">
        <v>3168</v>
      </c>
      <c r="G39" s="79">
        <v>3240</v>
      </c>
      <c r="H39" s="79">
        <v>3219</v>
      </c>
      <c r="I39" s="79">
        <v>3107</v>
      </c>
      <c r="J39" s="105">
        <v>3158</v>
      </c>
      <c r="K39" s="79">
        <v>10</v>
      </c>
      <c r="L39" s="81">
        <v>0.31665611146295125</v>
      </c>
    </row>
    <row r="40" spans="1:12" ht="15" customHeight="1" x14ac:dyDescent="0.2">
      <c r="A40" s="85"/>
      <c r="B40" s="84"/>
      <c r="C40" s="53" t="s">
        <v>99</v>
      </c>
      <c r="E40" s="78">
        <v>55.748009498533314</v>
      </c>
      <c r="F40" s="80">
        <v>3991</v>
      </c>
      <c r="G40" s="79">
        <v>4071</v>
      </c>
      <c r="H40" s="79">
        <v>4088</v>
      </c>
      <c r="I40" s="79">
        <v>3982</v>
      </c>
      <c r="J40" s="105">
        <v>3993</v>
      </c>
      <c r="K40" s="79">
        <v>-2</v>
      </c>
      <c r="L40" s="81">
        <v>-5.0087653393438521E-2</v>
      </c>
    </row>
    <row r="41" spans="1:12" ht="15" customHeight="1" x14ac:dyDescent="0.2">
      <c r="A41" s="85"/>
      <c r="B41" s="53" t="s">
        <v>549</v>
      </c>
      <c r="E41" s="78">
        <v>10.196779964221825</v>
      </c>
      <c r="F41" s="80">
        <v>1311</v>
      </c>
      <c r="G41" s="79">
        <v>1306</v>
      </c>
      <c r="H41" s="79">
        <v>1269</v>
      </c>
      <c r="I41" s="79">
        <v>1186</v>
      </c>
      <c r="J41" s="105">
        <v>1197</v>
      </c>
      <c r="K41" s="79">
        <v>114</v>
      </c>
      <c r="L41" s="81">
        <v>9.5238095238095237</v>
      </c>
    </row>
    <row r="42" spans="1:12" ht="15" customHeight="1" x14ac:dyDescent="0.2">
      <c r="A42" s="85"/>
      <c r="B42" s="84"/>
      <c r="C42" s="53" t="s">
        <v>98</v>
      </c>
      <c r="E42" s="78">
        <v>45.766590389016017</v>
      </c>
      <c r="F42" s="80">
        <v>600</v>
      </c>
      <c r="G42" s="79">
        <v>589</v>
      </c>
      <c r="H42" s="79">
        <v>564</v>
      </c>
      <c r="I42" s="79">
        <v>526</v>
      </c>
      <c r="J42" s="105">
        <v>536</v>
      </c>
      <c r="K42" s="79">
        <v>64</v>
      </c>
      <c r="L42" s="81">
        <v>11.940298507462687</v>
      </c>
    </row>
    <row r="43" spans="1:12" ht="15" customHeight="1" x14ac:dyDescent="0.2">
      <c r="A43" s="85"/>
      <c r="B43" s="84"/>
      <c r="C43" s="53" t="s">
        <v>99</v>
      </c>
      <c r="E43" s="78">
        <v>54.233409610983983</v>
      </c>
      <c r="F43" s="80">
        <v>711</v>
      </c>
      <c r="G43" s="79">
        <v>717</v>
      </c>
      <c r="H43" s="79">
        <v>705</v>
      </c>
      <c r="I43" s="79">
        <v>660</v>
      </c>
      <c r="J43" s="105">
        <v>661</v>
      </c>
      <c r="K43" s="79">
        <v>50</v>
      </c>
      <c r="L43" s="81">
        <v>7.5642965204236008</v>
      </c>
    </row>
    <row r="44" spans="1:12" ht="15" customHeight="1" x14ac:dyDescent="0.2">
      <c r="A44" s="85"/>
      <c r="B44" s="84" t="s">
        <v>200</v>
      </c>
      <c r="E44" s="78">
        <v>14.062378470871899</v>
      </c>
      <c r="F44" s="80">
        <v>1808</v>
      </c>
      <c r="G44" s="79">
        <v>1862</v>
      </c>
      <c r="H44" s="79">
        <v>1863</v>
      </c>
      <c r="I44" s="79">
        <v>1820</v>
      </c>
      <c r="J44" s="105">
        <v>1883</v>
      </c>
      <c r="K44" s="79">
        <v>-75</v>
      </c>
      <c r="L44" s="81">
        <v>-3.9830058417419014</v>
      </c>
    </row>
    <row r="45" spans="1:12" ht="15" customHeight="1" x14ac:dyDescent="0.2">
      <c r="A45" s="85"/>
      <c r="B45" s="84"/>
      <c r="C45" s="53" t="s">
        <v>98</v>
      </c>
      <c r="E45" s="78">
        <v>42.69911504424779</v>
      </c>
      <c r="F45" s="80">
        <v>772</v>
      </c>
      <c r="G45" s="79">
        <v>794</v>
      </c>
      <c r="H45" s="79">
        <v>787</v>
      </c>
      <c r="I45" s="79">
        <v>757</v>
      </c>
      <c r="J45" s="105">
        <v>793</v>
      </c>
      <c r="K45" s="79">
        <v>-21</v>
      </c>
      <c r="L45" s="81">
        <v>-2.6481715006305171</v>
      </c>
    </row>
    <row r="46" spans="1:12" ht="15" customHeight="1" x14ac:dyDescent="0.2">
      <c r="A46" s="88"/>
      <c r="B46" s="89"/>
      <c r="C46" s="131" t="s">
        <v>99</v>
      </c>
      <c r="D46" s="131"/>
      <c r="E46" s="90">
        <v>57.30088495575221</v>
      </c>
      <c r="F46" s="108">
        <v>1036</v>
      </c>
      <c r="G46" s="109">
        <v>1068</v>
      </c>
      <c r="H46" s="109">
        <v>1076</v>
      </c>
      <c r="I46" s="109">
        <v>1063</v>
      </c>
      <c r="J46" s="110">
        <v>1090</v>
      </c>
      <c r="K46" s="109">
        <v>-54</v>
      </c>
      <c r="L46" s="111">
        <v>-4.9541284403669721</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49E3-4054-429C-A4DB-357DC2F6026D}">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12857</v>
      </c>
      <c r="E11" s="79">
        <v>13130</v>
      </c>
      <c r="F11" s="79">
        <v>13169</v>
      </c>
      <c r="G11" s="79">
        <v>12623</v>
      </c>
      <c r="H11" s="105">
        <v>12771</v>
      </c>
      <c r="I11" s="80">
        <v>86</v>
      </c>
      <c r="J11" s="81">
        <v>0.67340067340067344</v>
      </c>
    </row>
    <row r="12" spans="1:15" ht="24.95" customHeight="1" x14ac:dyDescent="0.2">
      <c r="A12" s="158" t="s">
        <v>124</v>
      </c>
      <c r="B12" s="159" t="s">
        <v>125</v>
      </c>
      <c r="C12" s="78">
        <v>2.3644707163412928</v>
      </c>
      <c r="D12" s="80">
        <v>304</v>
      </c>
      <c r="E12" s="79">
        <v>333</v>
      </c>
      <c r="F12" s="79">
        <v>322</v>
      </c>
      <c r="G12" s="79">
        <v>288</v>
      </c>
      <c r="H12" s="105">
        <v>304</v>
      </c>
      <c r="I12" s="80">
        <v>0</v>
      </c>
      <c r="J12" s="81">
        <v>0</v>
      </c>
    </row>
    <row r="13" spans="1:15" ht="24.95" customHeight="1" x14ac:dyDescent="0.2">
      <c r="A13" s="158" t="s">
        <v>126</v>
      </c>
      <c r="B13" s="164" t="s">
        <v>208</v>
      </c>
      <c r="C13" s="78">
        <v>0.28778097534417046</v>
      </c>
      <c r="D13" s="80">
        <v>37</v>
      </c>
      <c r="E13" s="79">
        <v>38</v>
      </c>
      <c r="F13" s="79">
        <v>37</v>
      </c>
      <c r="G13" s="79">
        <v>37</v>
      </c>
      <c r="H13" s="105">
        <v>35</v>
      </c>
      <c r="I13" s="80">
        <v>2</v>
      </c>
      <c r="J13" s="81">
        <v>5.7142857142857144</v>
      </c>
    </row>
    <row r="14" spans="1:15" s="180" customFormat="1" ht="24.95" customHeight="1" x14ac:dyDescent="0.2">
      <c r="A14" s="158" t="s">
        <v>209</v>
      </c>
      <c r="B14" s="164" t="s">
        <v>129</v>
      </c>
      <c r="C14" s="78">
        <v>6.5800731119234657</v>
      </c>
      <c r="D14" s="80">
        <v>846</v>
      </c>
      <c r="E14" s="79">
        <v>875</v>
      </c>
      <c r="F14" s="79">
        <v>870</v>
      </c>
      <c r="G14" s="79">
        <v>844</v>
      </c>
      <c r="H14" s="105">
        <v>862</v>
      </c>
      <c r="I14" s="80">
        <v>-16</v>
      </c>
      <c r="J14" s="81">
        <v>-1.8561484918793503</v>
      </c>
      <c r="K14" s="53"/>
      <c r="L14" s="53"/>
      <c r="M14" s="53"/>
      <c r="N14" s="53"/>
      <c r="O14" s="53"/>
    </row>
    <row r="15" spans="1:15" ht="24.95" customHeight="1" x14ac:dyDescent="0.2">
      <c r="A15" s="158" t="s">
        <v>210</v>
      </c>
      <c r="B15" s="164" t="s">
        <v>211</v>
      </c>
      <c r="C15" s="78">
        <v>3.1111456793964378</v>
      </c>
      <c r="D15" s="80">
        <v>400</v>
      </c>
      <c r="E15" s="79">
        <v>429</v>
      </c>
      <c r="F15" s="79">
        <v>421</v>
      </c>
      <c r="G15" s="79">
        <v>402</v>
      </c>
      <c r="H15" s="105">
        <v>406</v>
      </c>
      <c r="I15" s="80">
        <v>-6</v>
      </c>
      <c r="J15" s="81">
        <v>-1.4778325123152709</v>
      </c>
    </row>
    <row r="16" spans="1:15" s="180" customFormat="1" ht="24.95" customHeight="1" x14ac:dyDescent="0.2">
      <c r="A16" s="158" t="s">
        <v>212</v>
      </c>
      <c r="B16" s="164" t="s">
        <v>133</v>
      </c>
      <c r="C16" s="78">
        <v>2.7144746052733919</v>
      </c>
      <c r="D16" s="80">
        <v>349</v>
      </c>
      <c r="E16" s="79">
        <v>350</v>
      </c>
      <c r="F16" s="79">
        <v>349</v>
      </c>
      <c r="G16" s="79">
        <v>342</v>
      </c>
      <c r="H16" s="105">
        <v>354</v>
      </c>
      <c r="I16" s="80">
        <v>-5</v>
      </c>
      <c r="J16" s="81">
        <v>-1.4124293785310735</v>
      </c>
      <c r="K16" s="53"/>
      <c r="L16" s="53"/>
      <c r="M16" s="53"/>
      <c r="N16" s="53"/>
      <c r="O16" s="53"/>
    </row>
    <row r="17" spans="1:15" ht="24.95" customHeight="1" x14ac:dyDescent="0.2">
      <c r="A17" s="158" t="s">
        <v>134</v>
      </c>
      <c r="B17" s="164" t="s">
        <v>214</v>
      </c>
      <c r="C17" s="78">
        <v>0.75445282725363616</v>
      </c>
      <c r="D17" s="80">
        <v>97</v>
      </c>
      <c r="E17" s="79">
        <v>96</v>
      </c>
      <c r="F17" s="79">
        <v>100</v>
      </c>
      <c r="G17" s="79">
        <v>100</v>
      </c>
      <c r="H17" s="105">
        <v>102</v>
      </c>
      <c r="I17" s="80">
        <v>-5</v>
      </c>
      <c r="J17" s="81">
        <v>-4.9019607843137258</v>
      </c>
    </row>
    <row r="18" spans="1:15" s="180" customFormat="1" ht="24.95" customHeight="1" x14ac:dyDescent="0.2">
      <c r="A18" s="167" t="s">
        <v>136</v>
      </c>
      <c r="B18" s="168" t="s">
        <v>137</v>
      </c>
      <c r="C18" s="78">
        <v>6.9922999144434934</v>
      </c>
      <c r="D18" s="80">
        <v>899</v>
      </c>
      <c r="E18" s="79">
        <v>898</v>
      </c>
      <c r="F18" s="79">
        <v>889</v>
      </c>
      <c r="G18" s="79">
        <v>911</v>
      </c>
      <c r="H18" s="105">
        <v>911</v>
      </c>
      <c r="I18" s="80">
        <v>-12</v>
      </c>
      <c r="J18" s="81">
        <v>-1.3172338090010978</v>
      </c>
      <c r="K18" s="53"/>
      <c r="L18" s="53"/>
      <c r="M18" s="53"/>
      <c r="N18" s="53"/>
      <c r="O18" s="53"/>
    </row>
    <row r="19" spans="1:15" ht="24.95" customHeight="1" x14ac:dyDescent="0.2">
      <c r="A19" s="158" t="s">
        <v>138</v>
      </c>
      <c r="B19" s="164" t="s">
        <v>139</v>
      </c>
      <c r="C19" s="78">
        <v>16.356848409426771</v>
      </c>
      <c r="D19" s="80">
        <v>2103</v>
      </c>
      <c r="E19" s="79">
        <v>2122</v>
      </c>
      <c r="F19" s="79">
        <v>2188</v>
      </c>
      <c r="G19" s="79">
        <v>2109</v>
      </c>
      <c r="H19" s="105">
        <v>2170</v>
      </c>
      <c r="I19" s="80">
        <v>-67</v>
      </c>
      <c r="J19" s="81">
        <v>-3.0875576036866361</v>
      </c>
    </row>
    <row r="20" spans="1:15" s="180" customFormat="1" ht="24.95" customHeight="1" x14ac:dyDescent="0.2">
      <c r="A20" s="158" t="s">
        <v>140</v>
      </c>
      <c r="B20" s="164" t="s">
        <v>141</v>
      </c>
      <c r="C20" s="78">
        <v>8.8900987788753216</v>
      </c>
      <c r="D20" s="80">
        <v>1143</v>
      </c>
      <c r="E20" s="79">
        <v>1146</v>
      </c>
      <c r="F20" s="79">
        <v>1178</v>
      </c>
      <c r="G20" s="79">
        <v>1162</v>
      </c>
      <c r="H20" s="105">
        <v>1173</v>
      </c>
      <c r="I20" s="80">
        <v>-30</v>
      </c>
      <c r="J20" s="81">
        <v>-2.5575447570332481</v>
      </c>
      <c r="K20" s="53"/>
      <c r="L20" s="53"/>
      <c r="M20" s="53"/>
      <c r="N20" s="53"/>
      <c r="O20" s="53"/>
    </row>
    <row r="21" spans="1:15" ht="24.95" customHeight="1" x14ac:dyDescent="0.2">
      <c r="A21" s="167" t="s">
        <v>142</v>
      </c>
      <c r="B21" s="168" t="s">
        <v>143</v>
      </c>
      <c r="C21" s="78">
        <v>13.097923310259002</v>
      </c>
      <c r="D21" s="80">
        <v>1684</v>
      </c>
      <c r="E21" s="79">
        <v>1933</v>
      </c>
      <c r="F21" s="79">
        <v>1931</v>
      </c>
      <c r="G21" s="79">
        <v>1647</v>
      </c>
      <c r="H21" s="105">
        <v>1597</v>
      </c>
      <c r="I21" s="80">
        <v>87</v>
      </c>
      <c r="J21" s="81">
        <v>5.447714464621165</v>
      </c>
    </row>
    <row r="22" spans="1:15" ht="24.95" customHeight="1" x14ac:dyDescent="0.2">
      <c r="A22" s="167" t="s">
        <v>144</v>
      </c>
      <c r="B22" s="164" t="s">
        <v>145</v>
      </c>
      <c r="C22" s="78">
        <v>1.3066811853465039</v>
      </c>
      <c r="D22" s="80">
        <v>168</v>
      </c>
      <c r="E22" s="79">
        <v>174</v>
      </c>
      <c r="F22" s="79">
        <v>181</v>
      </c>
      <c r="G22" s="79">
        <v>180</v>
      </c>
      <c r="H22" s="105">
        <v>177</v>
      </c>
      <c r="I22" s="80">
        <v>-9</v>
      </c>
      <c r="J22" s="81">
        <v>-5.0847457627118642</v>
      </c>
    </row>
    <row r="23" spans="1:15" ht="24.95" customHeight="1" x14ac:dyDescent="0.2">
      <c r="A23" s="158" t="s">
        <v>146</v>
      </c>
      <c r="B23" s="164" t="s">
        <v>147</v>
      </c>
      <c r="C23" s="78">
        <v>0.95667729641440458</v>
      </c>
      <c r="D23" s="80">
        <v>123</v>
      </c>
      <c r="E23" s="79">
        <v>125</v>
      </c>
      <c r="F23" s="79">
        <v>121</v>
      </c>
      <c r="G23" s="79">
        <v>122</v>
      </c>
      <c r="H23" s="105">
        <v>120</v>
      </c>
      <c r="I23" s="80">
        <v>3</v>
      </c>
      <c r="J23" s="81">
        <v>2.5</v>
      </c>
    </row>
    <row r="24" spans="1:15" ht="24.95" customHeight="1" x14ac:dyDescent="0.2">
      <c r="A24" s="158" t="s">
        <v>148</v>
      </c>
      <c r="B24" s="164" t="s">
        <v>215</v>
      </c>
      <c r="C24" s="78">
        <v>8.298981099789998</v>
      </c>
      <c r="D24" s="80">
        <v>1067</v>
      </c>
      <c r="E24" s="79">
        <v>1076</v>
      </c>
      <c r="F24" s="79">
        <v>1088</v>
      </c>
      <c r="G24" s="79">
        <v>1082</v>
      </c>
      <c r="H24" s="105">
        <v>1100</v>
      </c>
      <c r="I24" s="80">
        <v>-33</v>
      </c>
      <c r="J24" s="81">
        <v>-3</v>
      </c>
    </row>
    <row r="25" spans="1:15" ht="24.95" customHeight="1" x14ac:dyDescent="0.2">
      <c r="A25" s="158" t="s">
        <v>150</v>
      </c>
      <c r="B25" s="171" t="s">
        <v>151</v>
      </c>
      <c r="C25" s="78">
        <v>8.5634284825386953</v>
      </c>
      <c r="D25" s="80">
        <v>1101</v>
      </c>
      <c r="E25" s="79">
        <v>1033</v>
      </c>
      <c r="F25" s="79">
        <v>988</v>
      </c>
      <c r="G25" s="79">
        <v>941</v>
      </c>
      <c r="H25" s="105">
        <v>1043</v>
      </c>
      <c r="I25" s="80">
        <v>58</v>
      </c>
      <c r="J25" s="81">
        <v>5.5608820709491846</v>
      </c>
    </row>
    <row r="26" spans="1:15" ht="24.95" customHeight="1" x14ac:dyDescent="0.2">
      <c r="A26" s="158" t="s">
        <v>217</v>
      </c>
      <c r="B26" s="171" t="s">
        <v>153</v>
      </c>
      <c r="C26" s="78" t="s">
        <v>546</v>
      </c>
      <c r="D26" s="80" t="s">
        <v>546</v>
      </c>
      <c r="E26" s="79" t="s">
        <v>546</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t="s">
        <v>546</v>
      </c>
      <c r="F27" s="79" t="s">
        <v>546</v>
      </c>
      <c r="G27" s="79" t="s">
        <v>546</v>
      </c>
      <c r="H27" s="105" t="s">
        <v>546</v>
      </c>
      <c r="I27" s="80" t="s">
        <v>546</v>
      </c>
      <c r="J27" s="81" t="s">
        <v>546</v>
      </c>
    </row>
    <row r="28" spans="1:15" ht="24.95" customHeight="1" x14ac:dyDescent="0.2">
      <c r="A28" s="158" t="s">
        <v>155</v>
      </c>
      <c r="B28" s="164" t="s">
        <v>156</v>
      </c>
      <c r="C28" s="78">
        <v>3.9044878276425292</v>
      </c>
      <c r="D28" s="80">
        <v>502</v>
      </c>
      <c r="E28" s="79">
        <v>500</v>
      </c>
      <c r="F28" s="79">
        <v>512</v>
      </c>
      <c r="G28" s="79">
        <v>482</v>
      </c>
      <c r="H28" s="105">
        <v>483</v>
      </c>
      <c r="I28" s="80">
        <v>19</v>
      </c>
      <c r="J28" s="81">
        <v>3.9337474120082816</v>
      </c>
    </row>
    <row r="29" spans="1:15" ht="24.95" customHeight="1" x14ac:dyDescent="0.2">
      <c r="A29" s="158" t="s">
        <v>157</v>
      </c>
      <c r="B29" s="164" t="s">
        <v>158</v>
      </c>
      <c r="C29" s="78">
        <v>2.0144668274091933</v>
      </c>
      <c r="D29" s="80">
        <v>259</v>
      </c>
      <c r="E29" s="79">
        <v>242</v>
      </c>
      <c r="F29" s="79">
        <v>243</v>
      </c>
      <c r="G29" s="79">
        <v>237</v>
      </c>
      <c r="H29" s="105">
        <v>242</v>
      </c>
      <c r="I29" s="80">
        <v>17</v>
      </c>
      <c r="J29" s="81">
        <v>7.0247933884297522</v>
      </c>
    </row>
    <row r="30" spans="1:15" ht="24.95" customHeight="1" x14ac:dyDescent="0.2">
      <c r="A30" s="158">
        <v>86</v>
      </c>
      <c r="B30" s="164" t="s">
        <v>159</v>
      </c>
      <c r="C30" s="78">
        <v>5.6778408648984993</v>
      </c>
      <c r="D30" s="80">
        <v>730</v>
      </c>
      <c r="E30" s="79">
        <v>717</v>
      </c>
      <c r="F30" s="79">
        <v>700</v>
      </c>
      <c r="G30" s="79">
        <v>728</v>
      </c>
      <c r="H30" s="105">
        <v>710</v>
      </c>
      <c r="I30" s="80">
        <v>20</v>
      </c>
      <c r="J30" s="81">
        <v>2.816901408450704</v>
      </c>
    </row>
    <row r="31" spans="1:15" ht="24.95" customHeight="1" x14ac:dyDescent="0.2">
      <c r="A31" s="158">
        <v>87.88</v>
      </c>
      <c r="B31" s="171" t="s">
        <v>160</v>
      </c>
      <c r="C31" s="78">
        <v>4.1222680252002801</v>
      </c>
      <c r="D31" s="80">
        <v>530</v>
      </c>
      <c r="E31" s="79">
        <v>513</v>
      </c>
      <c r="F31" s="79">
        <v>517</v>
      </c>
      <c r="G31" s="79">
        <v>496</v>
      </c>
      <c r="H31" s="105">
        <v>501</v>
      </c>
      <c r="I31" s="80">
        <v>29</v>
      </c>
      <c r="J31" s="81">
        <v>5.788423153692615</v>
      </c>
    </row>
    <row r="32" spans="1:15" ht="24.95" customHeight="1" x14ac:dyDescent="0.2">
      <c r="A32" s="158" t="s">
        <v>161</v>
      </c>
      <c r="B32" s="164" t="s">
        <v>162</v>
      </c>
      <c r="C32" s="78">
        <v>10.585673174146379</v>
      </c>
      <c r="D32" s="80">
        <v>1361</v>
      </c>
      <c r="E32" s="79">
        <v>1404</v>
      </c>
      <c r="F32" s="79">
        <v>1404</v>
      </c>
      <c r="G32" s="79">
        <v>1357</v>
      </c>
      <c r="H32" s="105">
        <v>1343</v>
      </c>
      <c r="I32" s="80">
        <v>18</v>
      </c>
      <c r="J32" s="81">
        <v>1.340282948622487</v>
      </c>
    </row>
    <row r="33" spans="1:10" ht="24.95" customHeight="1" x14ac:dyDescent="0.2">
      <c r="A33" s="158"/>
      <c r="B33" s="171" t="s">
        <v>163</v>
      </c>
      <c r="C33" s="78">
        <v>0</v>
      </c>
      <c r="D33" s="80">
        <v>0</v>
      </c>
      <c r="E33" s="79" t="s">
        <v>546</v>
      </c>
      <c r="F33" s="79">
        <v>0</v>
      </c>
      <c r="G33" s="79" t="s">
        <v>546</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2.3644707163412928</v>
      </c>
      <c r="D35" s="80">
        <v>304</v>
      </c>
      <c r="E35" s="79">
        <v>333</v>
      </c>
      <c r="F35" s="79">
        <v>322</v>
      </c>
      <c r="G35" s="79">
        <v>288</v>
      </c>
      <c r="H35" s="105">
        <v>304</v>
      </c>
      <c r="I35" s="80">
        <v>0</v>
      </c>
      <c r="J35" s="81">
        <v>0</v>
      </c>
    </row>
    <row r="36" spans="1:10" ht="24.95" customHeight="1" x14ac:dyDescent="0.2">
      <c r="A36" s="239" t="s">
        <v>165</v>
      </c>
      <c r="B36" s="240" t="s">
        <v>166</v>
      </c>
      <c r="C36" s="78">
        <v>13.86015400171113</v>
      </c>
      <c r="D36" s="80">
        <v>1782</v>
      </c>
      <c r="E36" s="79">
        <v>1811</v>
      </c>
      <c r="F36" s="79">
        <v>1796</v>
      </c>
      <c r="G36" s="79">
        <v>1792</v>
      </c>
      <c r="H36" s="105">
        <v>1808</v>
      </c>
      <c r="I36" s="80">
        <v>-26</v>
      </c>
      <c r="J36" s="81">
        <v>-1.4380530973451326</v>
      </c>
    </row>
    <row r="37" spans="1:10" ht="24.95" customHeight="1" x14ac:dyDescent="0.2">
      <c r="A37" s="241" t="s">
        <v>167</v>
      </c>
      <c r="B37" s="242" t="s">
        <v>168</v>
      </c>
      <c r="C37" s="90">
        <v>83.775375281947575</v>
      </c>
      <c r="D37" s="108">
        <v>10771</v>
      </c>
      <c r="E37" s="109">
        <v>10985</v>
      </c>
      <c r="F37" s="109">
        <v>11051</v>
      </c>
      <c r="G37" s="109">
        <v>10543</v>
      </c>
      <c r="H37" s="110">
        <v>10659</v>
      </c>
      <c r="I37" s="108">
        <v>112</v>
      </c>
      <c r="J37" s="111">
        <v>1.0507552303217937</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35D31-4DF2-4AAD-AA44-C0C449585F27}">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12857</v>
      </c>
      <c r="F11" s="295">
        <v>13130</v>
      </c>
      <c r="G11" s="295">
        <v>13169</v>
      </c>
      <c r="H11" s="295">
        <v>12623</v>
      </c>
      <c r="I11" s="249">
        <v>12771</v>
      </c>
      <c r="J11" s="250">
        <v>86</v>
      </c>
      <c r="K11" s="251">
        <v>0.67340067340067344</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48.02831142568251</v>
      </c>
      <c r="E13" s="260">
        <v>6175</v>
      </c>
      <c r="F13" s="261">
        <v>6331</v>
      </c>
      <c r="G13" s="261">
        <v>6318</v>
      </c>
      <c r="H13" s="261">
        <v>5971</v>
      </c>
      <c r="I13" s="262">
        <v>6035</v>
      </c>
      <c r="J13" s="260">
        <v>140</v>
      </c>
      <c r="K13" s="263">
        <v>2.3198011599005799</v>
      </c>
    </row>
    <row r="14" spans="1:15" s="157" customFormat="1" ht="15.95" customHeight="1" x14ac:dyDescent="0.2">
      <c r="A14" s="256" t="s">
        <v>224</v>
      </c>
      <c r="B14" s="257"/>
      <c r="C14" s="258"/>
      <c r="D14" s="259">
        <v>39.674885276503069</v>
      </c>
      <c r="E14" s="260">
        <v>5101</v>
      </c>
      <c r="F14" s="261">
        <v>5178</v>
      </c>
      <c r="G14" s="261">
        <v>5213</v>
      </c>
      <c r="H14" s="261">
        <v>5066</v>
      </c>
      <c r="I14" s="262">
        <v>5178</v>
      </c>
      <c r="J14" s="260">
        <v>-77</v>
      </c>
      <c r="K14" s="263">
        <v>-1.4870606411741984</v>
      </c>
    </row>
    <row r="15" spans="1:15" s="157" customFormat="1" ht="15.95" customHeight="1" x14ac:dyDescent="0.2">
      <c r="A15" s="256" t="s">
        <v>225</v>
      </c>
      <c r="B15" s="257"/>
      <c r="C15" s="258"/>
      <c r="D15" s="259">
        <v>5.3667262969588547</v>
      </c>
      <c r="E15" s="260">
        <v>690</v>
      </c>
      <c r="F15" s="261">
        <v>727</v>
      </c>
      <c r="G15" s="261">
        <v>740</v>
      </c>
      <c r="H15" s="261">
        <v>714</v>
      </c>
      <c r="I15" s="262">
        <v>708</v>
      </c>
      <c r="J15" s="260">
        <v>-18</v>
      </c>
      <c r="K15" s="263">
        <v>-2.5423728813559321</v>
      </c>
    </row>
    <row r="16" spans="1:15" s="157" customFormat="1" ht="15.95" customHeight="1" x14ac:dyDescent="0.2">
      <c r="A16" s="256" t="s">
        <v>226</v>
      </c>
      <c r="B16" s="257"/>
      <c r="C16" s="258"/>
      <c r="D16" s="259">
        <v>3.3367037411526796</v>
      </c>
      <c r="E16" s="260">
        <v>429</v>
      </c>
      <c r="F16" s="261">
        <v>424</v>
      </c>
      <c r="G16" s="261">
        <v>421</v>
      </c>
      <c r="H16" s="261">
        <v>398</v>
      </c>
      <c r="I16" s="262">
        <v>399</v>
      </c>
      <c r="J16" s="260">
        <v>30</v>
      </c>
      <c r="K16" s="263">
        <v>7.518796992481203</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3.6944854942832697</v>
      </c>
      <c r="E18" s="261">
        <v>475</v>
      </c>
      <c r="F18" s="261">
        <v>475</v>
      </c>
      <c r="G18" s="261">
        <v>463</v>
      </c>
      <c r="H18" s="261">
        <v>461</v>
      </c>
      <c r="I18" s="261">
        <v>480</v>
      </c>
      <c r="J18" s="260">
        <v>-5</v>
      </c>
      <c r="K18" s="263">
        <v>-1.0416666666666667</v>
      </c>
    </row>
    <row r="19" spans="1:11" s="157" customFormat="1" ht="14.1" customHeight="1" x14ac:dyDescent="0.2">
      <c r="A19" s="256" t="s">
        <v>229</v>
      </c>
      <c r="B19" s="257"/>
      <c r="C19" s="258"/>
      <c r="D19" s="259">
        <v>4.4411604573384151</v>
      </c>
      <c r="E19" s="261">
        <v>571</v>
      </c>
      <c r="F19" s="261">
        <v>581</v>
      </c>
      <c r="G19" s="261">
        <v>586</v>
      </c>
      <c r="H19" s="261">
        <v>557</v>
      </c>
      <c r="I19" s="261">
        <v>575</v>
      </c>
      <c r="J19" s="260">
        <v>-4</v>
      </c>
      <c r="K19" s="263">
        <v>-0.69565217391304346</v>
      </c>
    </row>
    <row r="20" spans="1:11" s="157" customFormat="1" ht="14.1" customHeight="1" x14ac:dyDescent="0.2">
      <c r="A20" s="256" t="s">
        <v>230</v>
      </c>
      <c r="B20" s="257"/>
      <c r="C20" s="258"/>
      <c r="D20" s="259">
        <v>0.34222602473360814</v>
      </c>
      <c r="E20" s="554">
        <v>44</v>
      </c>
      <c r="F20" s="554">
        <v>45</v>
      </c>
      <c r="G20" s="554">
        <v>45</v>
      </c>
      <c r="H20" s="554">
        <v>44</v>
      </c>
      <c r="I20" s="554">
        <v>49</v>
      </c>
      <c r="J20" s="260">
        <v>-5</v>
      </c>
      <c r="K20" s="263">
        <v>-10.204081632653061</v>
      </c>
    </row>
    <row r="21" spans="1:11" s="157" customFormat="1" ht="14.1" customHeight="1" x14ac:dyDescent="0.2">
      <c r="A21" s="256" t="s">
        <v>231</v>
      </c>
      <c r="B21" s="257"/>
      <c r="C21" s="258"/>
      <c r="D21" s="259">
        <v>7.5756397293303257</v>
      </c>
      <c r="E21" s="261">
        <v>974</v>
      </c>
      <c r="F21" s="261">
        <v>1010</v>
      </c>
      <c r="G21" s="261">
        <v>1022</v>
      </c>
      <c r="H21" s="261">
        <v>987</v>
      </c>
      <c r="I21" s="261">
        <v>1017</v>
      </c>
      <c r="J21" s="260">
        <v>-43</v>
      </c>
      <c r="K21" s="263">
        <v>-4.2281219272369714</v>
      </c>
    </row>
    <row r="22" spans="1:11" s="157" customFormat="1" ht="14.1" customHeight="1" x14ac:dyDescent="0.2">
      <c r="A22" s="256" t="s">
        <v>232</v>
      </c>
      <c r="B22" s="257"/>
      <c r="C22" s="258"/>
      <c r="D22" s="259">
        <v>2.3566928521428014</v>
      </c>
      <c r="E22" s="261">
        <v>303</v>
      </c>
      <c r="F22" s="261">
        <v>292</v>
      </c>
      <c r="G22" s="261">
        <v>277</v>
      </c>
      <c r="H22" s="261">
        <v>272</v>
      </c>
      <c r="I22" s="261">
        <v>272</v>
      </c>
      <c r="J22" s="260">
        <v>31</v>
      </c>
      <c r="K22" s="263">
        <v>11.397058823529411</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1.6100178890876566</v>
      </c>
      <c r="E24" s="260">
        <v>207</v>
      </c>
      <c r="F24" s="261">
        <v>219</v>
      </c>
      <c r="G24" s="261">
        <v>207</v>
      </c>
      <c r="H24" s="261">
        <v>203</v>
      </c>
      <c r="I24" s="262">
        <v>202</v>
      </c>
      <c r="J24" s="260">
        <v>5</v>
      </c>
      <c r="K24" s="263">
        <v>2.4752475247524752</v>
      </c>
    </row>
    <row r="25" spans="1:11" s="157" customFormat="1" ht="13.5" customHeight="1" x14ac:dyDescent="0.2">
      <c r="A25" s="256" t="s">
        <v>235</v>
      </c>
      <c r="B25" s="257" t="s">
        <v>236</v>
      </c>
      <c r="C25" s="258"/>
      <c r="D25" s="259">
        <v>0.92556583962044026</v>
      </c>
      <c r="E25" s="260">
        <v>119</v>
      </c>
      <c r="F25" s="261">
        <v>134</v>
      </c>
      <c r="G25" s="261">
        <v>125</v>
      </c>
      <c r="H25" s="261">
        <v>121</v>
      </c>
      <c r="I25" s="262">
        <v>120</v>
      </c>
      <c r="J25" s="260">
        <v>-1</v>
      </c>
      <c r="K25" s="263">
        <v>-0.83333333333333337</v>
      </c>
    </row>
    <row r="26" spans="1:11" s="157" customFormat="1" ht="13.5" customHeight="1" x14ac:dyDescent="0.2">
      <c r="A26" s="256">
        <v>12</v>
      </c>
      <c r="B26" s="257" t="s">
        <v>237</v>
      </c>
      <c r="C26" s="258"/>
      <c r="D26" s="259">
        <v>1.9133545928288092</v>
      </c>
      <c r="E26" s="260">
        <v>246</v>
      </c>
      <c r="F26" s="261">
        <v>244</v>
      </c>
      <c r="G26" s="261">
        <v>249</v>
      </c>
      <c r="H26" s="261">
        <v>228</v>
      </c>
      <c r="I26" s="262">
        <v>229</v>
      </c>
      <c r="J26" s="260">
        <v>17</v>
      </c>
      <c r="K26" s="263">
        <v>7.4235807860262009</v>
      </c>
    </row>
    <row r="27" spans="1:11" s="157" customFormat="1" ht="13.5" customHeight="1" x14ac:dyDescent="0.2">
      <c r="A27" s="256">
        <v>21</v>
      </c>
      <c r="B27" s="257" t="s">
        <v>238</v>
      </c>
      <c r="C27" s="258"/>
      <c r="D27" s="259">
        <v>0.15555728396982188</v>
      </c>
      <c r="E27" s="552">
        <v>20</v>
      </c>
      <c r="F27" s="554">
        <v>19</v>
      </c>
      <c r="G27" s="554">
        <v>20</v>
      </c>
      <c r="H27" s="554">
        <v>22</v>
      </c>
      <c r="I27" s="556">
        <v>24</v>
      </c>
      <c r="J27" s="260">
        <v>-4</v>
      </c>
      <c r="K27" s="263">
        <v>-16.666666666666668</v>
      </c>
    </row>
    <row r="28" spans="1:11" s="157" customFormat="1" ht="13.5" customHeight="1" x14ac:dyDescent="0.2">
      <c r="A28" s="256">
        <v>22</v>
      </c>
      <c r="B28" s="257" t="s">
        <v>239</v>
      </c>
      <c r="C28" s="258"/>
      <c r="D28" s="259">
        <v>0.65334059267325195</v>
      </c>
      <c r="E28" s="552">
        <v>84</v>
      </c>
      <c r="F28" s="554">
        <v>86</v>
      </c>
      <c r="G28" s="554">
        <v>90</v>
      </c>
      <c r="H28" s="554">
        <v>91</v>
      </c>
      <c r="I28" s="556">
        <v>88</v>
      </c>
      <c r="J28" s="260">
        <v>-4</v>
      </c>
      <c r="K28" s="263">
        <v>-4.5454545454545459</v>
      </c>
    </row>
    <row r="29" spans="1:11" s="157" customFormat="1" ht="13.5" customHeight="1" x14ac:dyDescent="0.2">
      <c r="A29" s="256">
        <v>23</v>
      </c>
      <c r="B29" s="257" t="s">
        <v>240</v>
      </c>
      <c r="C29" s="258"/>
      <c r="D29" s="259">
        <v>0.2722252469471883</v>
      </c>
      <c r="E29" s="552">
        <v>35</v>
      </c>
      <c r="F29" s="554">
        <v>37</v>
      </c>
      <c r="G29" s="554">
        <v>36</v>
      </c>
      <c r="H29" s="554">
        <v>37</v>
      </c>
      <c r="I29" s="556">
        <v>36</v>
      </c>
      <c r="J29" s="260">
        <v>-1</v>
      </c>
      <c r="K29" s="263">
        <v>-2.7777777777777777</v>
      </c>
    </row>
    <row r="30" spans="1:11" s="157" customFormat="1" ht="13.5" customHeight="1" x14ac:dyDescent="0.2">
      <c r="A30" s="256">
        <v>24</v>
      </c>
      <c r="B30" s="257" t="s">
        <v>241</v>
      </c>
      <c r="C30" s="258"/>
      <c r="D30" s="259">
        <v>0.94112156801742242</v>
      </c>
      <c r="E30" s="260">
        <v>121</v>
      </c>
      <c r="F30" s="261">
        <v>120</v>
      </c>
      <c r="G30" s="261">
        <v>124</v>
      </c>
      <c r="H30" s="261">
        <v>121</v>
      </c>
      <c r="I30" s="262">
        <v>125</v>
      </c>
      <c r="J30" s="260">
        <v>-4</v>
      </c>
      <c r="K30" s="263">
        <v>-3.2</v>
      </c>
    </row>
    <row r="31" spans="1:11" s="157" customFormat="1" ht="13.5" customHeight="1" x14ac:dyDescent="0.2">
      <c r="A31" s="256">
        <v>25</v>
      </c>
      <c r="B31" s="257" t="s">
        <v>242</v>
      </c>
      <c r="C31" s="258"/>
      <c r="D31" s="259">
        <v>1.392237691529906</v>
      </c>
      <c r="E31" s="260">
        <v>179</v>
      </c>
      <c r="F31" s="261">
        <v>181</v>
      </c>
      <c r="G31" s="261">
        <v>195</v>
      </c>
      <c r="H31" s="261">
        <v>179</v>
      </c>
      <c r="I31" s="262">
        <v>178</v>
      </c>
      <c r="J31" s="260">
        <v>1</v>
      </c>
      <c r="K31" s="263">
        <v>0.5617977528089888</v>
      </c>
    </row>
    <row r="32" spans="1:11" s="157" customFormat="1" ht="13.5" customHeight="1" x14ac:dyDescent="0.2">
      <c r="A32" s="256">
        <v>26</v>
      </c>
      <c r="B32" s="257" t="s">
        <v>243</v>
      </c>
      <c r="C32" s="258"/>
      <c r="D32" s="259">
        <v>0.94889943221591355</v>
      </c>
      <c r="E32" s="260">
        <v>122</v>
      </c>
      <c r="F32" s="261">
        <v>119</v>
      </c>
      <c r="G32" s="261">
        <v>115</v>
      </c>
      <c r="H32" s="261">
        <v>114</v>
      </c>
      <c r="I32" s="262">
        <v>116</v>
      </c>
      <c r="J32" s="260">
        <v>6</v>
      </c>
      <c r="K32" s="263">
        <v>5.1724137931034484</v>
      </c>
    </row>
    <row r="33" spans="1:11" s="157" customFormat="1" ht="13.5" customHeight="1" x14ac:dyDescent="0.2">
      <c r="A33" s="256">
        <v>27</v>
      </c>
      <c r="B33" s="257" t="s">
        <v>244</v>
      </c>
      <c r="C33" s="258"/>
      <c r="D33" s="259">
        <v>0.38111534572606365</v>
      </c>
      <c r="E33" s="552">
        <v>49</v>
      </c>
      <c r="F33" s="554">
        <v>55</v>
      </c>
      <c r="G33" s="554">
        <v>57</v>
      </c>
      <c r="H33" s="554">
        <v>52</v>
      </c>
      <c r="I33" s="556">
        <v>55</v>
      </c>
      <c r="J33" s="260">
        <v>-6</v>
      </c>
      <c r="K33" s="263">
        <v>-10.909090909090908</v>
      </c>
    </row>
    <row r="34" spans="1:11" s="157" customFormat="1" ht="13.5" customHeight="1" x14ac:dyDescent="0.2">
      <c r="A34" s="256">
        <v>28</v>
      </c>
      <c r="B34" s="257" t="s">
        <v>245</v>
      </c>
      <c r="C34" s="258"/>
      <c r="D34" s="259">
        <v>0.17111301236680407</v>
      </c>
      <c r="E34" s="552">
        <v>22</v>
      </c>
      <c r="F34" s="554">
        <v>26</v>
      </c>
      <c r="G34" s="554">
        <v>26</v>
      </c>
      <c r="H34" s="554">
        <v>25</v>
      </c>
      <c r="I34" s="556">
        <v>24</v>
      </c>
      <c r="J34" s="260">
        <v>-2</v>
      </c>
      <c r="K34" s="263">
        <v>-8.3333333333333339</v>
      </c>
    </row>
    <row r="35" spans="1:11" s="157" customFormat="1" ht="13.5" customHeight="1" x14ac:dyDescent="0.2">
      <c r="A35" s="256">
        <v>29</v>
      </c>
      <c r="B35" s="257" t="s">
        <v>246</v>
      </c>
      <c r="C35" s="258"/>
      <c r="D35" s="259">
        <v>2.7766975188613205</v>
      </c>
      <c r="E35" s="260">
        <v>357</v>
      </c>
      <c r="F35" s="261">
        <v>390</v>
      </c>
      <c r="G35" s="261">
        <v>393</v>
      </c>
      <c r="H35" s="261">
        <v>363</v>
      </c>
      <c r="I35" s="262">
        <v>370</v>
      </c>
      <c r="J35" s="260">
        <v>-13</v>
      </c>
      <c r="K35" s="263">
        <v>-3.5135135135135136</v>
      </c>
    </row>
    <row r="36" spans="1:11" s="157" customFormat="1" ht="13.5" customHeight="1" x14ac:dyDescent="0.2">
      <c r="A36" s="256" t="s">
        <v>247</v>
      </c>
      <c r="B36" s="257" t="s">
        <v>248</v>
      </c>
      <c r="C36" s="258"/>
      <c r="D36" s="259">
        <v>0.35778175313059035</v>
      </c>
      <c r="E36" s="552">
        <v>46</v>
      </c>
      <c r="F36" s="554">
        <v>43</v>
      </c>
      <c r="G36" s="554">
        <v>45</v>
      </c>
      <c r="H36" s="554">
        <v>43</v>
      </c>
      <c r="I36" s="556">
        <v>47</v>
      </c>
      <c r="J36" s="260">
        <v>-1</v>
      </c>
      <c r="K36" s="263">
        <v>-2.1276595744680851</v>
      </c>
    </row>
    <row r="37" spans="1:11" s="157" customFormat="1" ht="13.5" customHeight="1" x14ac:dyDescent="0.2">
      <c r="A37" s="256" t="s">
        <v>249</v>
      </c>
      <c r="B37" s="257" t="s">
        <v>250</v>
      </c>
      <c r="C37" s="258"/>
      <c r="D37" s="259">
        <v>2.3644707163412928</v>
      </c>
      <c r="E37" s="260">
        <v>304</v>
      </c>
      <c r="F37" s="261">
        <v>338</v>
      </c>
      <c r="G37" s="261">
        <v>341</v>
      </c>
      <c r="H37" s="261">
        <v>312</v>
      </c>
      <c r="I37" s="262">
        <v>311</v>
      </c>
      <c r="J37" s="260">
        <v>-7</v>
      </c>
      <c r="K37" s="263">
        <v>-2.2508038585209005</v>
      </c>
    </row>
    <row r="38" spans="1:11" s="157" customFormat="1" ht="13.5" customHeight="1" x14ac:dyDescent="0.2">
      <c r="A38" s="256">
        <v>31</v>
      </c>
      <c r="B38" s="257" t="s">
        <v>251</v>
      </c>
      <c r="C38" s="258"/>
      <c r="D38" s="259">
        <v>0.24111379015322393</v>
      </c>
      <c r="E38" s="552">
        <v>31</v>
      </c>
      <c r="F38" s="554">
        <v>32</v>
      </c>
      <c r="G38" s="554">
        <v>31</v>
      </c>
      <c r="H38" s="554">
        <v>31</v>
      </c>
      <c r="I38" s="556">
        <v>31</v>
      </c>
      <c r="J38" s="260">
        <v>0</v>
      </c>
      <c r="K38" s="263">
        <v>0</v>
      </c>
    </row>
    <row r="39" spans="1:11" s="157" customFormat="1" ht="13.5" customHeight="1" x14ac:dyDescent="0.2">
      <c r="A39" s="256">
        <v>32</v>
      </c>
      <c r="B39" s="257" t="s">
        <v>252</v>
      </c>
      <c r="C39" s="258"/>
      <c r="D39" s="259">
        <v>1.7733530372559696</v>
      </c>
      <c r="E39" s="260">
        <v>228</v>
      </c>
      <c r="F39" s="261">
        <v>233</v>
      </c>
      <c r="G39" s="261">
        <v>233</v>
      </c>
      <c r="H39" s="261">
        <v>224</v>
      </c>
      <c r="I39" s="262">
        <v>231</v>
      </c>
      <c r="J39" s="260">
        <v>-3</v>
      </c>
      <c r="K39" s="263">
        <v>-1.2987012987012987</v>
      </c>
    </row>
    <row r="40" spans="1:11" s="157" customFormat="1" ht="13.5" customHeight="1" x14ac:dyDescent="0.2">
      <c r="A40" s="256">
        <v>33</v>
      </c>
      <c r="B40" s="257" t="s">
        <v>253</v>
      </c>
      <c r="C40" s="258"/>
      <c r="D40" s="259">
        <v>0.8633429260325115</v>
      </c>
      <c r="E40" s="260">
        <v>111</v>
      </c>
      <c r="F40" s="261">
        <v>108</v>
      </c>
      <c r="G40" s="554">
        <v>94</v>
      </c>
      <c r="H40" s="261">
        <v>103</v>
      </c>
      <c r="I40" s="262">
        <v>108</v>
      </c>
      <c r="J40" s="260">
        <v>3</v>
      </c>
      <c r="K40" s="263">
        <v>2.7777777777777777</v>
      </c>
    </row>
    <row r="41" spans="1:11" s="157" customFormat="1" ht="13.5" customHeight="1" x14ac:dyDescent="0.2">
      <c r="A41" s="256">
        <v>34</v>
      </c>
      <c r="B41" s="257" t="s">
        <v>254</v>
      </c>
      <c r="C41" s="258"/>
      <c r="D41" s="259">
        <v>3.7489305436727074</v>
      </c>
      <c r="E41" s="260">
        <v>482</v>
      </c>
      <c r="F41" s="261">
        <v>493</v>
      </c>
      <c r="G41" s="261">
        <v>499</v>
      </c>
      <c r="H41" s="261">
        <v>496</v>
      </c>
      <c r="I41" s="262">
        <v>507</v>
      </c>
      <c r="J41" s="260">
        <v>-25</v>
      </c>
      <c r="K41" s="263">
        <v>-4.9309664694280082</v>
      </c>
    </row>
    <row r="42" spans="1:11" s="157" customFormat="1" ht="13.5" customHeight="1" x14ac:dyDescent="0.2">
      <c r="A42" s="256">
        <v>41</v>
      </c>
      <c r="B42" s="257" t="s">
        <v>255</v>
      </c>
      <c r="C42" s="258"/>
      <c r="D42" s="259">
        <v>8.5556506183402034E-2</v>
      </c>
      <c r="E42" s="552">
        <v>11</v>
      </c>
      <c r="F42" s="554">
        <v>10</v>
      </c>
      <c r="G42" s="554">
        <v>10</v>
      </c>
      <c r="H42" s="554">
        <v>8</v>
      </c>
      <c r="I42" s="556">
        <v>7</v>
      </c>
      <c r="J42" s="260">
        <v>4</v>
      </c>
      <c r="K42" s="263">
        <v>57.142857142857146</v>
      </c>
    </row>
    <row r="43" spans="1:11" s="157" customFormat="1" ht="13.5" customHeight="1" x14ac:dyDescent="0.2">
      <c r="A43" s="256">
        <v>42</v>
      </c>
      <c r="B43" s="257" t="s">
        <v>256</v>
      </c>
      <c r="C43" s="258"/>
      <c r="D43" s="259">
        <v>3.888932099245547E-2</v>
      </c>
      <c r="E43" s="552">
        <v>5</v>
      </c>
      <c r="F43" s="554">
        <v>5</v>
      </c>
      <c r="G43" s="554">
        <v>5</v>
      </c>
      <c r="H43" s="554">
        <v>4</v>
      </c>
      <c r="I43" s="556">
        <v>6</v>
      </c>
      <c r="J43" s="260">
        <v>-1</v>
      </c>
      <c r="K43" s="263">
        <v>-16.666666666666668</v>
      </c>
    </row>
    <row r="44" spans="1:11" s="157" customFormat="1" ht="13.5" customHeight="1" x14ac:dyDescent="0.2">
      <c r="A44" s="256">
        <v>43</v>
      </c>
      <c r="B44" s="257" t="s">
        <v>257</v>
      </c>
      <c r="C44" s="258"/>
      <c r="D44" s="259">
        <v>0.51333903710041218</v>
      </c>
      <c r="E44" s="552">
        <v>66</v>
      </c>
      <c r="F44" s="554">
        <v>65</v>
      </c>
      <c r="G44" s="554">
        <v>64</v>
      </c>
      <c r="H44" s="554">
        <v>62</v>
      </c>
      <c r="I44" s="556">
        <v>64</v>
      </c>
      <c r="J44" s="260">
        <v>2</v>
      </c>
      <c r="K44" s="263">
        <v>3.125</v>
      </c>
    </row>
    <row r="45" spans="1:11" s="157" customFormat="1" ht="13.5" customHeight="1" x14ac:dyDescent="0.2">
      <c r="A45" s="256">
        <v>51</v>
      </c>
      <c r="B45" s="257" t="s">
        <v>258</v>
      </c>
      <c r="C45" s="258"/>
      <c r="D45" s="259">
        <v>9.1856576184179826</v>
      </c>
      <c r="E45" s="260">
        <v>1181</v>
      </c>
      <c r="F45" s="261">
        <v>1199</v>
      </c>
      <c r="G45" s="261">
        <v>1243</v>
      </c>
      <c r="H45" s="261">
        <v>1222</v>
      </c>
      <c r="I45" s="262">
        <v>1315</v>
      </c>
      <c r="J45" s="260">
        <v>-134</v>
      </c>
      <c r="K45" s="263">
        <v>-10.190114068441064</v>
      </c>
    </row>
    <row r="46" spans="1:11" s="157" customFormat="1" ht="13.5" customHeight="1" x14ac:dyDescent="0.2">
      <c r="A46" s="256" t="s">
        <v>259</v>
      </c>
      <c r="B46" s="257" t="s">
        <v>260</v>
      </c>
      <c r="C46" s="258"/>
      <c r="D46" s="259">
        <v>9.0301003344481607</v>
      </c>
      <c r="E46" s="260">
        <v>1161</v>
      </c>
      <c r="F46" s="261">
        <v>1178</v>
      </c>
      <c r="G46" s="261">
        <v>1221</v>
      </c>
      <c r="H46" s="261">
        <v>1197</v>
      </c>
      <c r="I46" s="262">
        <v>1287</v>
      </c>
      <c r="J46" s="260">
        <v>-126</v>
      </c>
      <c r="K46" s="263">
        <v>-9.79020979020979</v>
      </c>
    </row>
    <row r="47" spans="1:11" s="157" customFormat="1" ht="13.5" customHeight="1" x14ac:dyDescent="0.2">
      <c r="A47" s="256"/>
      <c r="B47" s="257" t="s">
        <v>261</v>
      </c>
      <c r="C47" s="258"/>
      <c r="D47" s="259">
        <v>3.5467060745119392</v>
      </c>
      <c r="E47" s="260">
        <v>456</v>
      </c>
      <c r="F47" s="261">
        <v>470</v>
      </c>
      <c r="G47" s="261">
        <v>480</v>
      </c>
      <c r="H47" s="261">
        <v>453</v>
      </c>
      <c r="I47" s="262">
        <v>547</v>
      </c>
      <c r="J47" s="260">
        <v>-91</v>
      </c>
      <c r="K47" s="263">
        <v>-16.636197440585008</v>
      </c>
    </row>
    <row r="48" spans="1:11" s="157" customFormat="1" ht="13.5" customHeight="1" x14ac:dyDescent="0.2">
      <c r="A48" s="256">
        <v>52</v>
      </c>
      <c r="B48" s="257" t="s">
        <v>262</v>
      </c>
      <c r="C48" s="258"/>
      <c r="D48" s="259">
        <v>4.814497938865987</v>
      </c>
      <c r="E48" s="260">
        <v>619</v>
      </c>
      <c r="F48" s="261">
        <v>611</v>
      </c>
      <c r="G48" s="261">
        <v>614</v>
      </c>
      <c r="H48" s="261">
        <v>598</v>
      </c>
      <c r="I48" s="262">
        <v>618</v>
      </c>
      <c r="J48" s="260">
        <v>1</v>
      </c>
      <c r="K48" s="263">
        <v>0.16181229773462782</v>
      </c>
    </row>
    <row r="49" spans="1:11" s="157" customFormat="1" ht="13.5" customHeight="1" x14ac:dyDescent="0.2">
      <c r="A49" s="256" t="s">
        <v>263</v>
      </c>
      <c r="B49" s="257" t="s">
        <v>264</v>
      </c>
      <c r="C49" s="258"/>
      <c r="D49" s="259">
        <v>4.6433849264991833</v>
      </c>
      <c r="E49" s="260">
        <v>597</v>
      </c>
      <c r="F49" s="261">
        <v>590</v>
      </c>
      <c r="G49" s="261">
        <v>597</v>
      </c>
      <c r="H49" s="261">
        <v>579</v>
      </c>
      <c r="I49" s="262">
        <v>600</v>
      </c>
      <c r="J49" s="260">
        <v>-3</v>
      </c>
      <c r="K49" s="263">
        <v>-0.5</v>
      </c>
    </row>
    <row r="50" spans="1:11" s="157" customFormat="1" ht="13.5" customHeight="1" x14ac:dyDescent="0.2">
      <c r="A50" s="256">
        <v>53</v>
      </c>
      <c r="B50" s="257" t="s">
        <v>265</v>
      </c>
      <c r="C50" s="258"/>
      <c r="D50" s="259">
        <v>2.2633584817609083</v>
      </c>
      <c r="E50" s="260">
        <v>291</v>
      </c>
      <c r="F50" s="261">
        <v>327</v>
      </c>
      <c r="G50" s="261">
        <v>324</v>
      </c>
      <c r="H50" s="261">
        <v>284</v>
      </c>
      <c r="I50" s="262">
        <v>276</v>
      </c>
      <c r="J50" s="260">
        <v>15</v>
      </c>
      <c r="K50" s="263">
        <v>5.4347826086956523</v>
      </c>
    </row>
    <row r="51" spans="1:11" s="157" customFormat="1" ht="13.5" customHeight="1" x14ac:dyDescent="0.2">
      <c r="A51" s="256" t="s">
        <v>266</v>
      </c>
      <c r="B51" s="257" t="s">
        <v>267</v>
      </c>
      <c r="C51" s="258"/>
      <c r="D51" s="259">
        <v>2.2011355681729796</v>
      </c>
      <c r="E51" s="260">
        <v>283</v>
      </c>
      <c r="F51" s="261">
        <v>318</v>
      </c>
      <c r="G51" s="261">
        <v>314</v>
      </c>
      <c r="H51" s="261">
        <v>274</v>
      </c>
      <c r="I51" s="262">
        <v>267</v>
      </c>
      <c r="J51" s="260">
        <v>16</v>
      </c>
      <c r="K51" s="263">
        <v>5.9925093632958806</v>
      </c>
    </row>
    <row r="52" spans="1:11" s="157" customFormat="1" ht="13.5" customHeight="1" x14ac:dyDescent="0.2">
      <c r="A52" s="256">
        <v>54</v>
      </c>
      <c r="B52" s="257" t="s">
        <v>268</v>
      </c>
      <c r="C52" s="258"/>
      <c r="D52" s="259">
        <v>9.574550828342538</v>
      </c>
      <c r="E52" s="260">
        <v>1231</v>
      </c>
      <c r="F52" s="261">
        <v>1247</v>
      </c>
      <c r="G52" s="261">
        <v>1234</v>
      </c>
      <c r="H52" s="261">
        <v>1209</v>
      </c>
      <c r="I52" s="262">
        <v>1219</v>
      </c>
      <c r="J52" s="260">
        <v>12</v>
      </c>
      <c r="K52" s="263">
        <v>0.98441345365053323</v>
      </c>
    </row>
    <row r="53" spans="1:11" s="157" customFormat="1" ht="13.5" customHeight="1" x14ac:dyDescent="0.2">
      <c r="A53" s="256">
        <v>61</v>
      </c>
      <c r="B53" s="257" t="s">
        <v>269</v>
      </c>
      <c r="C53" s="258"/>
      <c r="D53" s="259">
        <v>0.62222913587928752</v>
      </c>
      <c r="E53" s="552">
        <v>80</v>
      </c>
      <c r="F53" s="554">
        <v>80</v>
      </c>
      <c r="G53" s="554">
        <v>87</v>
      </c>
      <c r="H53" s="554">
        <v>87</v>
      </c>
      <c r="I53" s="556">
        <v>89</v>
      </c>
      <c r="J53" s="260">
        <v>-9</v>
      </c>
      <c r="K53" s="263">
        <v>-10.112359550561798</v>
      </c>
    </row>
    <row r="54" spans="1:11" s="157" customFormat="1" ht="13.5" customHeight="1" x14ac:dyDescent="0.2">
      <c r="A54" s="256">
        <v>62</v>
      </c>
      <c r="B54" s="257" t="s">
        <v>270</v>
      </c>
      <c r="C54" s="258"/>
      <c r="D54" s="259">
        <v>9.8856653962821817</v>
      </c>
      <c r="E54" s="260">
        <v>1271</v>
      </c>
      <c r="F54" s="261">
        <v>1307</v>
      </c>
      <c r="G54" s="261">
        <v>1383</v>
      </c>
      <c r="H54" s="261">
        <v>1315</v>
      </c>
      <c r="I54" s="262">
        <v>1311</v>
      </c>
      <c r="J54" s="260">
        <v>-40</v>
      </c>
      <c r="K54" s="263">
        <v>-3.0511060259344012</v>
      </c>
    </row>
    <row r="55" spans="1:11" s="157" customFormat="1" ht="13.5" customHeight="1" x14ac:dyDescent="0.2">
      <c r="A55" s="256">
        <v>63</v>
      </c>
      <c r="B55" s="257" t="s">
        <v>271</v>
      </c>
      <c r="C55" s="258"/>
      <c r="D55" s="259">
        <v>12.141246013844599</v>
      </c>
      <c r="E55" s="260">
        <v>1561</v>
      </c>
      <c r="F55" s="261">
        <v>1698</v>
      </c>
      <c r="G55" s="261">
        <v>1679</v>
      </c>
      <c r="H55" s="261">
        <v>1436</v>
      </c>
      <c r="I55" s="262">
        <v>1448</v>
      </c>
      <c r="J55" s="260">
        <v>113</v>
      </c>
      <c r="K55" s="263">
        <v>7.8038674033149169</v>
      </c>
    </row>
    <row r="56" spans="1:11" s="157" customFormat="1" ht="13.5" customHeight="1" x14ac:dyDescent="0.2">
      <c r="A56" s="256" t="s">
        <v>272</v>
      </c>
      <c r="B56" s="257" t="s">
        <v>273</v>
      </c>
      <c r="C56" s="258"/>
      <c r="D56" s="259">
        <v>0.91001011122345798</v>
      </c>
      <c r="E56" s="260">
        <v>117</v>
      </c>
      <c r="F56" s="261">
        <v>134</v>
      </c>
      <c r="G56" s="261">
        <v>141</v>
      </c>
      <c r="H56" s="261">
        <v>135</v>
      </c>
      <c r="I56" s="262">
        <v>135</v>
      </c>
      <c r="J56" s="260">
        <v>-18</v>
      </c>
      <c r="K56" s="263">
        <v>-13.333333333333334</v>
      </c>
    </row>
    <row r="57" spans="1:11" s="157" customFormat="1" ht="13.5" customHeight="1" x14ac:dyDescent="0.2">
      <c r="A57" s="256" t="s">
        <v>274</v>
      </c>
      <c r="B57" s="257" t="s">
        <v>275</v>
      </c>
      <c r="C57" s="258"/>
      <c r="D57" s="259">
        <v>10.453449482772031</v>
      </c>
      <c r="E57" s="260">
        <v>1344</v>
      </c>
      <c r="F57" s="261">
        <v>1435</v>
      </c>
      <c r="G57" s="261">
        <v>1404</v>
      </c>
      <c r="H57" s="261">
        <v>1195</v>
      </c>
      <c r="I57" s="262">
        <v>1202</v>
      </c>
      <c r="J57" s="260">
        <v>142</v>
      </c>
      <c r="K57" s="263">
        <v>11.813643926788686</v>
      </c>
    </row>
    <row r="58" spans="1:11" s="157" customFormat="1" ht="13.5" customHeight="1" x14ac:dyDescent="0.2">
      <c r="A58" s="256">
        <v>71</v>
      </c>
      <c r="B58" s="257" t="s">
        <v>276</v>
      </c>
      <c r="C58" s="258"/>
      <c r="D58" s="259">
        <v>14.622384693163257</v>
      </c>
      <c r="E58" s="260">
        <v>1880</v>
      </c>
      <c r="F58" s="261">
        <v>1893</v>
      </c>
      <c r="G58" s="261">
        <v>1850</v>
      </c>
      <c r="H58" s="261">
        <v>1836</v>
      </c>
      <c r="I58" s="262">
        <v>1827</v>
      </c>
      <c r="J58" s="260">
        <v>53</v>
      </c>
      <c r="K58" s="263">
        <v>2.9009304871373836</v>
      </c>
    </row>
    <row r="59" spans="1:11" s="157" customFormat="1" ht="13.5" customHeight="1" x14ac:dyDescent="0.2">
      <c r="A59" s="256" t="s">
        <v>277</v>
      </c>
      <c r="B59" s="257" t="s">
        <v>278</v>
      </c>
      <c r="C59" s="258"/>
      <c r="D59" s="259">
        <v>0.57556195068834093</v>
      </c>
      <c r="E59" s="552">
        <v>74</v>
      </c>
      <c r="F59" s="554">
        <v>80</v>
      </c>
      <c r="G59" s="554">
        <v>82</v>
      </c>
      <c r="H59" s="554">
        <v>78</v>
      </c>
      <c r="I59" s="556">
        <v>85</v>
      </c>
      <c r="J59" s="260">
        <v>-11</v>
      </c>
      <c r="K59" s="263">
        <v>-12.941176470588236</v>
      </c>
    </row>
    <row r="60" spans="1:11" s="157" customFormat="1" ht="13.5" customHeight="1" x14ac:dyDescent="0.2">
      <c r="A60" s="256" t="s">
        <v>279</v>
      </c>
      <c r="B60" s="257" t="s">
        <v>280</v>
      </c>
      <c r="C60" s="258"/>
      <c r="D60" s="259">
        <v>12.957921754686163</v>
      </c>
      <c r="E60" s="260">
        <v>1666</v>
      </c>
      <c r="F60" s="261">
        <v>1673</v>
      </c>
      <c r="G60" s="261">
        <v>1633</v>
      </c>
      <c r="H60" s="261">
        <v>1626</v>
      </c>
      <c r="I60" s="262">
        <v>1611</v>
      </c>
      <c r="J60" s="260">
        <v>55</v>
      </c>
      <c r="K60" s="263">
        <v>3.4140285536933583</v>
      </c>
    </row>
    <row r="61" spans="1:11" s="157" customFormat="1" ht="13.5" customHeight="1" x14ac:dyDescent="0.2">
      <c r="A61" s="256">
        <v>72</v>
      </c>
      <c r="B61" s="257" t="s">
        <v>281</v>
      </c>
      <c r="C61" s="258"/>
      <c r="D61" s="259">
        <v>1.571128568095201</v>
      </c>
      <c r="E61" s="260">
        <v>202</v>
      </c>
      <c r="F61" s="261">
        <v>203</v>
      </c>
      <c r="G61" s="261">
        <v>203</v>
      </c>
      <c r="H61" s="261">
        <v>203</v>
      </c>
      <c r="I61" s="262">
        <v>209</v>
      </c>
      <c r="J61" s="260">
        <v>-7</v>
      </c>
      <c r="K61" s="263">
        <v>-3.3492822966507179</v>
      </c>
    </row>
    <row r="62" spans="1:11" s="157" customFormat="1" ht="13.5" customHeight="1" x14ac:dyDescent="0.2">
      <c r="A62" s="256" t="s">
        <v>282</v>
      </c>
      <c r="B62" s="257" t="s">
        <v>283</v>
      </c>
      <c r="C62" s="258"/>
      <c r="D62" s="259">
        <v>0.21000233335925955</v>
      </c>
      <c r="E62" s="552">
        <v>27</v>
      </c>
      <c r="F62" s="554">
        <v>29</v>
      </c>
      <c r="G62" s="554">
        <v>32</v>
      </c>
      <c r="H62" s="554">
        <v>32</v>
      </c>
      <c r="I62" s="556">
        <v>31</v>
      </c>
      <c r="J62" s="260">
        <v>-4</v>
      </c>
      <c r="K62" s="263">
        <v>-12.903225806451612</v>
      </c>
    </row>
    <row r="63" spans="1:11" s="157" customFormat="1" ht="13.5" customHeight="1" x14ac:dyDescent="0.2">
      <c r="A63" s="256" t="s">
        <v>284</v>
      </c>
      <c r="B63" s="257" t="s">
        <v>285</v>
      </c>
      <c r="C63" s="258"/>
      <c r="D63" s="259">
        <v>0.94889943221591355</v>
      </c>
      <c r="E63" s="260">
        <v>122</v>
      </c>
      <c r="F63" s="261">
        <v>120</v>
      </c>
      <c r="G63" s="261">
        <v>120</v>
      </c>
      <c r="H63" s="261">
        <v>119</v>
      </c>
      <c r="I63" s="262">
        <v>122</v>
      </c>
      <c r="J63" s="260">
        <v>0</v>
      </c>
      <c r="K63" s="263">
        <v>0</v>
      </c>
    </row>
    <row r="64" spans="1:11" s="157" customFormat="1" ht="13.5" customHeight="1" x14ac:dyDescent="0.2">
      <c r="A64" s="256">
        <v>73</v>
      </c>
      <c r="B64" s="257" t="s">
        <v>286</v>
      </c>
      <c r="C64" s="258"/>
      <c r="D64" s="259">
        <v>1.0266780742008244</v>
      </c>
      <c r="E64" s="260">
        <v>132</v>
      </c>
      <c r="F64" s="261">
        <v>129</v>
      </c>
      <c r="G64" s="261">
        <v>124</v>
      </c>
      <c r="H64" s="261">
        <v>110</v>
      </c>
      <c r="I64" s="262">
        <v>127</v>
      </c>
      <c r="J64" s="260">
        <v>5</v>
      </c>
      <c r="K64" s="263">
        <v>3.9370078740157481</v>
      </c>
    </row>
    <row r="65" spans="1:11" s="157" customFormat="1" ht="13.5" customHeight="1" x14ac:dyDescent="0.2">
      <c r="A65" s="256" t="s">
        <v>287</v>
      </c>
      <c r="B65" s="257" t="s">
        <v>288</v>
      </c>
      <c r="C65" s="258"/>
      <c r="D65" s="259">
        <v>0.81667574084156491</v>
      </c>
      <c r="E65" s="260">
        <v>105</v>
      </c>
      <c r="F65" s="261">
        <v>102</v>
      </c>
      <c r="G65" s="554">
        <v>99</v>
      </c>
      <c r="H65" s="554">
        <v>86</v>
      </c>
      <c r="I65" s="262">
        <v>102</v>
      </c>
      <c r="J65" s="260">
        <v>3</v>
      </c>
      <c r="K65" s="263">
        <v>2.9411764705882355</v>
      </c>
    </row>
    <row r="66" spans="1:11" s="157" customFormat="1" ht="13.5" customHeight="1" x14ac:dyDescent="0.2">
      <c r="A66" s="256">
        <v>81</v>
      </c>
      <c r="B66" s="257" t="s">
        <v>289</v>
      </c>
      <c r="C66" s="258"/>
      <c r="D66" s="259">
        <v>3.562261802908921</v>
      </c>
      <c r="E66" s="260">
        <v>458</v>
      </c>
      <c r="F66" s="261">
        <v>448</v>
      </c>
      <c r="G66" s="261">
        <v>424</v>
      </c>
      <c r="H66" s="261">
        <v>435</v>
      </c>
      <c r="I66" s="262">
        <v>430</v>
      </c>
      <c r="J66" s="260">
        <v>28</v>
      </c>
      <c r="K66" s="263">
        <v>6.5116279069767442</v>
      </c>
    </row>
    <row r="67" spans="1:11" s="157" customFormat="1" ht="13.5" customHeight="1" x14ac:dyDescent="0.2">
      <c r="A67" s="256" t="s">
        <v>290</v>
      </c>
      <c r="B67" s="257" t="s">
        <v>291</v>
      </c>
      <c r="C67" s="258"/>
      <c r="D67" s="259">
        <v>1.0733452593917709</v>
      </c>
      <c r="E67" s="260">
        <v>138</v>
      </c>
      <c r="F67" s="261">
        <v>134</v>
      </c>
      <c r="G67" s="261">
        <v>133</v>
      </c>
      <c r="H67" s="261">
        <v>140</v>
      </c>
      <c r="I67" s="262">
        <v>138</v>
      </c>
      <c r="J67" s="260">
        <v>0</v>
      </c>
      <c r="K67" s="263">
        <v>0</v>
      </c>
    </row>
    <row r="68" spans="1:11" s="157" customFormat="1" ht="13.5" customHeight="1" x14ac:dyDescent="0.2">
      <c r="A68" s="256" t="s">
        <v>292</v>
      </c>
      <c r="B68" s="257" t="s">
        <v>293</v>
      </c>
      <c r="C68" s="258"/>
      <c r="D68" s="259">
        <v>1.3533483705374505</v>
      </c>
      <c r="E68" s="260">
        <v>174</v>
      </c>
      <c r="F68" s="261">
        <v>165</v>
      </c>
      <c r="G68" s="261">
        <v>157</v>
      </c>
      <c r="H68" s="261">
        <v>159</v>
      </c>
      <c r="I68" s="262">
        <v>160</v>
      </c>
      <c r="J68" s="260">
        <v>14</v>
      </c>
      <c r="K68" s="263">
        <v>8.75</v>
      </c>
    </row>
    <row r="69" spans="1:11" s="157" customFormat="1" ht="13.5" customHeight="1" x14ac:dyDescent="0.2">
      <c r="A69" s="256" t="s">
        <v>294</v>
      </c>
      <c r="B69" s="257" t="s">
        <v>295</v>
      </c>
      <c r="C69" s="258"/>
      <c r="D69" s="259">
        <v>0.1477794197713308</v>
      </c>
      <c r="E69" s="552">
        <v>19</v>
      </c>
      <c r="F69" s="554">
        <v>16</v>
      </c>
      <c r="G69" s="554">
        <v>13</v>
      </c>
      <c r="H69" s="554">
        <v>13</v>
      </c>
      <c r="I69" s="556">
        <v>10</v>
      </c>
      <c r="J69" s="260">
        <v>9</v>
      </c>
      <c r="K69" s="263">
        <v>90</v>
      </c>
    </row>
    <row r="70" spans="1:11" s="157" customFormat="1" ht="13.5" customHeight="1" x14ac:dyDescent="0.2">
      <c r="A70" s="256" t="s">
        <v>296</v>
      </c>
      <c r="B70" s="257" t="s">
        <v>297</v>
      </c>
      <c r="C70" s="258"/>
      <c r="D70" s="259">
        <v>0.69222991366570741</v>
      </c>
      <c r="E70" s="552">
        <v>89</v>
      </c>
      <c r="F70" s="554">
        <v>95</v>
      </c>
      <c r="G70" s="554">
        <v>86</v>
      </c>
      <c r="H70" s="554">
        <v>86</v>
      </c>
      <c r="I70" s="556">
        <v>84</v>
      </c>
      <c r="J70" s="260">
        <v>5</v>
      </c>
      <c r="K70" s="263">
        <v>5.9523809523809526</v>
      </c>
    </row>
    <row r="71" spans="1:11" s="157" customFormat="1" ht="13.5" customHeight="1" x14ac:dyDescent="0.2">
      <c r="A71" s="256">
        <v>82</v>
      </c>
      <c r="B71" s="257" t="s">
        <v>298</v>
      </c>
      <c r="C71" s="258"/>
      <c r="D71" s="259">
        <v>1.975577506416738</v>
      </c>
      <c r="E71" s="260">
        <v>254</v>
      </c>
      <c r="F71" s="261">
        <v>243</v>
      </c>
      <c r="G71" s="261">
        <v>230</v>
      </c>
      <c r="H71" s="261">
        <v>223</v>
      </c>
      <c r="I71" s="262">
        <v>230</v>
      </c>
      <c r="J71" s="260">
        <v>24</v>
      </c>
      <c r="K71" s="263">
        <v>10.434782608695652</v>
      </c>
    </row>
    <row r="72" spans="1:11" s="157" customFormat="1" ht="13.5" customHeight="1" x14ac:dyDescent="0.2">
      <c r="A72" s="256" t="s">
        <v>299</v>
      </c>
      <c r="B72" s="257" t="s">
        <v>548</v>
      </c>
      <c r="C72" s="258"/>
      <c r="D72" s="259">
        <v>1.1200124445827175</v>
      </c>
      <c r="E72" s="260">
        <v>144</v>
      </c>
      <c r="F72" s="261">
        <v>142</v>
      </c>
      <c r="G72" s="261">
        <v>130</v>
      </c>
      <c r="H72" s="261">
        <v>123</v>
      </c>
      <c r="I72" s="262">
        <v>125</v>
      </c>
      <c r="J72" s="260">
        <v>19</v>
      </c>
      <c r="K72" s="263">
        <v>15.2</v>
      </c>
    </row>
    <row r="73" spans="1:11" s="157" customFormat="1" ht="13.5" customHeight="1" x14ac:dyDescent="0.2">
      <c r="A73" s="256" t="s">
        <v>300</v>
      </c>
      <c r="B73" s="257" t="s">
        <v>301</v>
      </c>
      <c r="C73" s="258"/>
      <c r="D73" s="259">
        <v>0.42778253091701018</v>
      </c>
      <c r="E73" s="552">
        <v>55</v>
      </c>
      <c r="F73" s="554">
        <v>48</v>
      </c>
      <c r="G73" s="554">
        <v>47</v>
      </c>
      <c r="H73" s="554">
        <v>48</v>
      </c>
      <c r="I73" s="556">
        <v>51</v>
      </c>
      <c r="J73" s="260">
        <v>4</v>
      </c>
      <c r="K73" s="263">
        <v>7.8431372549019605</v>
      </c>
    </row>
    <row r="74" spans="1:11" s="157" customFormat="1" ht="13.5" customHeight="1" x14ac:dyDescent="0.2">
      <c r="A74" s="256">
        <v>83</v>
      </c>
      <c r="B74" s="257" t="s">
        <v>302</v>
      </c>
      <c r="C74" s="258"/>
      <c r="D74" s="259">
        <v>4.0289336548183865</v>
      </c>
      <c r="E74" s="260">
        <v>518</v>
      </c>
      <c r="F74" s="261">
        <v>511</v>
      </c>
      <c r="G74" s="261">
        <v>513</v>
      </c>
      <c r="H74" s="261">
        <v>515</v>
      </c>
      <c r="I74" s="262">
        <v>516</v>
      </c>
      <c r="J74" s="260">
        <v>2</v>
      </c>
      <c r="K74" s="263">
        <v>0.38759689922480622</v>
      </c>
    </row>
    <row r="75" spans="1:11" s="157" customFormat="1" ht="13.5" customHeight="1" x14ac:dyDescent="0.2">
      <c r="A75" s="256" t="s">
        <v>303</v>
      </c>
      <c r="B75" s="257" t="s">
        <v>304</v>
      </c>
      <c r="C75" s="258"/>
      <c r="D75" s="259">
        <v>2.0300225558061755</v>
      </c>
      <c r="E75" s="260">
        <v>261</v>
      </c>
      <c r="F75" s="261">
        <v>251</v>
      </c>
      <c r="G75" s="261">
        <v>256</v>
      </c>
      <c r="H75" s="261">
        <v>252</v>
      </c>
      <c r="I75" s="262">
        <v>247</v>
      </c>
      <c r="J75" s="260">
        <v>14</v>
      </c>
      <c r="K75" s="263">
        <v>5.668016194331984</v>
      </c>
    </row>
    <row r="76" spans="1:11" s="157" customFormat="1" ht="13.5" customHeight="1" x14ac:dyDescent="0.2">
      <c r="A76" s="256"/>
      <c r="B76" s="257" t="s">
        <v>305</v>
      </c>
      <c r="C76" s="258"/>
      <c r="D76" s="259">
        <v>0.91778797542194912</v>
      </c>
      <c r="E76" s="260">
        <v>118</v>
      </c>
      <c r="F76" s="261">
        <v>115</v>
      </c>
      <c r="G76" s="261">
        <v>122</v>
      </c>
      <c r="H76" s="261">
        <v>121</v>
      </c>
      <c r="I76" s="262">
        <v>122</v>
      </c>
      <c r="J76" s="260">
        <v>-4</v>
      </c>
      <c r="K76" s="263">
        <v>-3.278688524590164</v>
      </c>
    </row>
    <row r="77" spans="1:11" s="157" customFormat="1" ht="13.5" customHeight="1" x14ac:dyDescent="0.2">
      <c r="A77" s="256">
        <v>84</v>
      </c>
      <c r="B77" s="257" t="s">
        <v>306</v>
      </c>
      <c r="C77" s="258"/>
      <c r="D77" s="259">
        <v>1.392237691529906</v>
      </c>
      <c r="E77" s="260">
        <v>179</v>
      </c>
      <c r="F77" s="261">
        <v>161</v>
      </c>
      <c r="G77" s="261">
        <v>164</v>
      </c>
      <c r="H77" s="261">
        <v>157</v>
      </c>
      <c r="I77" s="262">
        <v>152</v>
      </c>
      <c r="J77" s="260">
        <v>27</v>
      </c>
      <c r="K77" s="263">
        <v>17.763157894736842</v>
      </c>
    </row>
    <row r="78" spans="1:11" s="157" customFormat="1" ht="13.5" customHeight="1" x14ac:dyDescent="0.2">
      <c r="A78" s="256" t="s">
        <v>307</v>
      </c>
      <c r="B78" s="257" t="s">
        <v>308</v>
      </c>
      <c r="C78" s="258"/>
      <c r="D78" s="259">
        <v>0.16333514816831299</v>
      </c>
      <c r="E78" s="552">
        <v>21</v>
      </c>
      <c r="F78" s="554">
        <v>20</v>
      </c>
      <c r="G78" s="554">
        <v>21</v>
      </c>
      <c r="H78" s="554">
        <v>18</v>
      </c>
      <c r="I78" s="556">
        <v>17</v>
      </c>
      <c r="J78" s="260">
        <v>4</v>
      </c>
      <c r="K78" s="263">
        <v>23.529411764705884</v>
      </c>
    </row>
    <row r="79" spans="1:11" s="157" customFormat="1" ht="13.5" customHeight="1" x14ac:dyDescent="0.2">
      <c r="A79" s="256" t="s">
        <v>309</v>
      </c>
      <c r="B79" s="257" t="s">
        <v>310</v>
      </c>
      <c r="C79" s="258"/>
      <c r="D79" s="259">
        <v>3.1111456793964376E-2</v>
      </c>
      <c r="E79" s="552">
        <v>4</v>
      </c>
      <c r="F79" s="554">
        <v>4</v>
      </c>
      <c r="G79" s="554">
        <v>4</v>
      </c>
      <c r="H79" s="261" t="s">
        <v>546</v>
      </c>
      <c r="I79" s="262" t="s">
        <v>546</v>
      </c>
      <c r="J79" s="260" t="s">
        <v>546</v>
      </c>
      <c r="K79" s="263" t="s">
        <v>546</v>
      </c>
    </row>
    <row r="80" spans="1:11" s="296" customFormat="1" ht="13.5" customHeight="1" x14ac:dyDescent="0.2">
      <c r="A80" s="256" t="s">
        <v>311</v>
      </c>
      <c r="B80" s="257" t="s">
        <v>312</v>
      </c>
      <c r="C80" s="258"/>
      <c r="D80" s="259">
        <v>2.3333592595473282E-2</v>
      </c>
      <c r="E80" s="552">
        <v>3</v>
      </c>
      <c r="F80" s="261" t="s">
        <v>546</v>
      </c>
      <c r="G80" s="261" t="s">
        <v>546</v>
      </c>
      <c r="H80" s="261" t="s">
        <v>546</v>
      </c>
      <c r="I80" s="262" t="s">
        <v>546</v>
      </c>
      <c r="J80" s="260" t="s">
        <v>546</v>
      </c>
      <c r="K80" s="263" t="s">
        <v>546</v>
      </c>
    </row>
    <row r="81" spans="1:11" s="296" customFormat="1" ht="13.5" customHeight="1" x14ac:dyDescent="0.2">
      <c r="A81" s="256">
        <v>91</v>
      </c>
      <c r="B81" s="257" t="s">
        <v>313</v>
      </c>
      <c r="C81" s="258"/>
      <c r="D81" s="259">
        <v>6.2222913587928752E-2</v>
      </c>
      <c r="E81" s="552">
        <v>8</v>
      </c>
      <c r="F81" s="554">
        <v>6</v>
      </c>
      <c r="G81" s="554">
        <v>6</v>
      </c>
      <c r="H81" s="554">
        <v>4</v>
      </c>
      <c r="I81" s="556">
        <v>4</v>
      </c>
      <c r="J81" s="260">
        <v>4</v>
      </c>
      <c r="K81" s="263">
        <v>100</v>
      </c>
    </row>
    <row r="82" spans="1:11" s="257" customFormat="1" ht="13.5" customHeight="1" x14ac:dyDescent="0.2">
      <c r="A82" s="256">
        <v>92</v>
      </c>
      <c r="B82" s="257" t="s">
        <v>314</v>
      </c>
      <c r="C82" s="258"/>
      <c r="D82" s="259">
        <v>0.43556039511550126</v>
      </c>
      <c r="E82" s="552">
        <v>56</v>
      </c>
      <c r="F82" s="554">
        <v>55</v>
      </c>
      <c r="G82" s="554">
        <v>54</v>
      </c>
      <c r="H82" s="554">
        <v>49</v>
      </c>
      <c r="I82" s="556">
        <v>48</v>
      </c>
      <c r="J82" s="260">
        <v>8</v>
      </c>
      <c r="K82" s="263">
        <v>16.666666666666668</v>
      </c>
    </row>
    <row r="83" spans="1:11" s="257" customFormat="1" ht="13.5" customHeight="1" x14ac:dyDescent="0.2">
      <c r="A83" s="256">
        <v>93</v>
      </c>
      <c r="B83" s="257" t="s">
        <v>315</v>
      </c>
      <c r="C83" s="258"/>
      <c r="D83" s="259">
        <v>8.5556506183402034E-2</v>
      </c>
      <c r="E83" s="552">
        <v>11</v>
      </c>
      <c r="F83" s="554">
        <v>10</v>
      </c>
      <c r="G83" s="554">
        <v>12</v>
      </c>
      <c r="H83" s="554">
        <v>11</v>
      </c>
      <c r="I83" s="556">
        <v>13</v>
      </c>
      <c r="J83" s="260">
        <v>-2</v>
      </c>
      <c r="K83" s="263">
        <v>-15.384615384615385</v>
      </c>
    </row>
    <row r="84" spans="1:11" s="257" customFormat="1" ht="13.5" customHeight="1" x14ac:dyDescent="0.2">
      <c r="A84" s="256">
        <v>94</v>
      </c>
      <c r="B84" s="257" t="s">
        <v>316</v>
      </c>
      <c r="C84" s="258"/>
      <c r="D84" s="259">
        <v>0.67667418526872525</v>
      </c>
      <c r="E84" s="552">
        <v>87</v>
      </c>
      <c r="F84" s="554">
        <v>90</v>
      </c>
      <c r="G84" s="261">
        <v>100</v>
      </c>
      <c r="H84" s="554">
        <v>92</v>
      </c>
      <c r="I84" s="556">
        <v>87</v>
      </c>
      <c r="J84" s="260">
        <v>0</v>
      </c>
      <c r="K84" s="263">
        <v>0</v>
      </c>
    </row>
    <row r="85" spans="1:11" s="257" customFormat="1" ht="13.5" customHeight="1" x14ac:dyDescent="0.2">
      <c r="A85" s="270" t="s">
        <v>317</v>
      </c>
      <c r="B85" s="271" t="s">
        <v>318</v>
      </c>
      <c r="C85" s="272"/>
      <c r="D85" s="273">
        <v>3.5933732597028856</v>
      </c>
      <c r="E85" s="274">
        <v>462</v>
      </c>
      <c r="F85" s="275">
        <v>470</v>
      </c>
      <c r="G85" s="275">
        <v>477</v>
      </c>
      <c r="H85" s="275">
        <v>474</v>
      </c>
      <c r="I85" s="276">
        <v>451</v>
      </c>
      <c r="J85" s="274">
        <v>11</v>
      </c>
      <c r="K85" s="551">
        <v>2.4390243902439024</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56744-51E7-43B8-9097-5CF860CC1E60}">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2282</v>
      </c>
      <c r="G12" s="79">
        <v>3866</v>
      </c>
      <c r="H12" s="79">
        <v>3200</v>
      </c>
      <c r="I12" s="79">
        <v>2992</v>
      </c>
      <c r="J12" s="537">
        <v>2504</v>
      </c>
      <c r="K12" s="538">
        <v>-222</v>
      </c>
      <c r="L12" s="326">
        <v>-8.8658146964856233</v>
      </c>
    </row>
    <row r="13" spans="1:17" ht="15" customHeight="1" x14ac:dyDescent="0.2">
      <c r="A13" s="327" t="s">
        <v>343</v>
      </c>
      <c r="B13" s="86" t="s">
        <v>344</v>
      </c>
      <c r="C13" s="324"/>
      <c r="D13" s="324"/>
      <c r="E13" s="325"/>
      <c r="F13" s="79">
        <v>1248</v>
      </c>
      <c r="G13" s="79">
        <v>2122</v>
      </c>
      <c r="H13" s="79">
        <v>1712</v>
      </c>
      <c r="I13" s="79">
        <v>1685</v>
      </c>
      <c r="J13" s="537">
        <v>1373</v>
      </c>
      <c r="K13" s="538">
        <v>-125</v>
      </c>
      <c r="L13" s="326">
        <v>-9.1041514930808454</v>
      </c>
    </row>
    <row r="14" spans="1:17" ht="22.5" customHeight="1" x14ac:dyDescent="0.2">
      <c r="A14" s="327"/>
      <c r="B14" s="86" t="s">
        <v>345</v>
      </c>
      <c r="C14" s="324"/>
      <c r="D14" s="324"/>
      <c r="E14" s="325"/>
      <c r="F14" s="79">
        <v>1034</v>
      </c>
      <c r="G14" s="79">
        <v>1744</v>
      </c>
      <c r="H14" s="79">
        <v>1488</v>
      </c>
      <c r="I14" s="79">
        <v>1307</v>
      </c>
      <c r="J14" s="537">
        <v>1131</v>
      </c>
      <c r="K14" s="538">
        <v>-97</v>
      </c>
      <c r="L14" s="326">
        <v>-8.5764809902740939</v>
      </c>
    </row>
    <row r="15" spans="1:17" ht="15" customHeight="1" x14ac:dyDescent="0.2">
      <c r="A15" s="327" t="s">
        <v>346</v>
      </c>
      <c r="B15" s="86" t="s">
        <v>100</v>
      </c>
      <c r="C15" s="324"/>
      <c r="D15" s="324"/>
      <c r="E15" s="325"/>
      <c r="F15" s="79">
        <v>482</v>
      </c>
      <c r="G15" s="79">
        <v>1426</v>
      </c>
      <c r="H15" s="79">
        <v>689</v>
      </c>
      <c r="I15" s="79">
        <v>602</v>
      </c>
      <c r="J15" s="537">
        <v>504</v>
      </c>
      <c r="K15" s="538">
        <v>-22</v>
      </c>
      <c r="L15" s="326">
        <v>-4.3650793650793647</v>
      </c>
    </row>
    <row r="16" spans="1:17" ht="15" customHeight="1" x14ac:dyDescent="0.2">
      <c r="A16" s="327"/>
      <c r="B16" s="86" t="s">
        <v>101</v>
      </c>
      <c r="C16" s="324"/>
      <c r="D16" s="324"/>
      <c r="E16" s="325"/>
      <c r="F16" s="79">
        <v>1500</v>
      </c>
      <c r="G16" s="79">
        <v>2090</v>
      </c>
      <c r="H16" s="79">
        <v>2119</v>
      </c>
      <c r="I16" s="79">
        <v>1979</v>
      </c>
      <c r="J16" s="537">
        <v>1661</v>
      </c>
      <c r="K16" s="538">
        <v>-161</v>
      </c>
      <c r="L16" s="326">
        <v>-9.6929560505719454</v>
      </c>
    </row>
    <row r="17" spans="1:12" ht="15" customHeight="1" x14ac:dyDescent="0.2">
      <c r="A17" s="327"/>
      <c r="B17" s="86" t="s">
        <v>102</v>
      </c>
      <c r="C17" s="324"/>
      <c r="D17" s="324"/>
      <c r="E17" s="325"/>
      <c r="F17" s="79">
        <v>263</v>
      </c>
      <c r="G17" s="79">
        <v>307</v>
      </c>
      <c r="H17" s="79">
        <v>347</v>
      </c>
      <c r="I17" s="79">
        <v>359</v>
      </c>
      <c r="J17" s="537">
        <v>314</v>
      </c>
      <c r="K17" s="538">
        <v>-51</v>
      </c>
      <c r="L17" s="326">
        <v>-16.242038216560509</v>
      </c>
    </row>
    <row r="18" spans="1:12" ht="15" customHeight="1" x14ac:dyDescent="0.2">
      <c r="A18" s="327"/>
      <c r="B18" s="86" t="s">
        <v>103</v>
      </c>
      <c r="C18" s="324"/>
      <c r="D18" s="324"/>
      <c r="E18" s="325"/>
      <c r="F18" s="79">
        <v>37</v>
      </c>
      <c r="G18" s="79">
        <v>43</v>
      </c>
      <c r="H18" s="79">
        <v>45</v>
      </c>
      <c r="I18" s="79">
        <v>52</v>
      </c>
      <c r="J18" s="537">
        <v>25</v>
      </c>
      <c r="K18" s="538">
        <v>12</v>
      </c>
      <c r="L18" s="326">
        <v>48</v>
      </c>
    </row>
    <row r="19" spans="1:12" ht="15" customHeight="1" x14ac:dyDescent="0.2">
      <c r="A19" s="83" t="s">
        <v>105</v>
      </c>
      <c r="B19" s="84" t="s">
        <v>175</v>
      </c>
      <c r="C19" s="324"/>
      <c r="D19" s="324"/>
      <c r="E19" s="325"/>
      <c r="F19" s="79">
        <v>1479</v>
      </c>
      <c r="G19" s="79">
        <v>2832</v>
      </c>
      <c r="H19" s="79">
        <v>2101</v>
      </c>
      <c r="I19" s="79">
        <v>2005</v>
      </c>
      <c r="J19" s="537">
        <v>1692</v>
      </c>
      <c r="K19" s="538">
        <v>-213</v>
      </c>
      <c r="L19" s="326">
        <v>-12.588652482269504</v>
      </c>
    </row>
    <row r="20" spans="1:12" ht="15" customHeight="1" x14ac:dyDescent="0.2">
      <c r="A20" s="83"/>
      <c r="B20" s="84" t="s">
        <v>176</v>
      </c>
      <c r="C20" s="324"/>
      <c r="D20" s="324"/>
      <c r="E20" s="325"/>
      <c r="F20" s="79">
        <v>803</v>
      </c>
      <c r="G20" s="79">
        <v>1034</v>
      </c>
      <c r="H20" s="79">
        <v>1099</v>
      </c>
      <c r="I20" s="79">
        <v>987</v>
      </c>
      <c r="J20" s="537">
        <v>812</v>
      </c>
      <c r="K20" s="538">
        <v>-9</v>
      </c>
      <c r="L20" s="326">
        <v>-1.1083743842364533</v>
      </c>
    </row>
    <row r="21" spans="1:12" ht="15" customHeight="1" x14ac:dyDescent="0.2">
      <c r="A21" s="83" t="s">
        <v>105</v>
      </c>
      <c r="B21" s="84" t="s">
        <v>108</v>
      </c>
      <c r="C21" s="324"/>
      <c r="D21" s="324"/>
      <c r="E21" s="325"/>
      <c r="F21" s="79">
        <v>1512</v>
      </c>
      <c r="G21" s="79">
        <v>2530</v>
      </c>
      <c r="H21" s="79">
        <v>1988</v>
      </c>
      <c r="I21" s="79">
        <v>2037</v>
      </c>
      <c r="J21" s="537">
        <v>1665</v>
      </c>
      <c r="K21" s="538">
        <v>-153</v>
      </c>
      <c r="L21" s="326">
        <v>-9.1891891891891895</v>
      </c>
    </row>
    <row r="22" spans="1:12" ht="15" customHeight="1" x14ac:dyDescent="0.2">
      <c r="A22" s="83"/>
      <c r="B22" s="84" t="s">
        <v>109</v>
      </c>
      <c r="C22" s="324"/>
      <c r="D22" s="324"/>
      <c r="E22" s="325"/>
      <c r="F22" s="79">
        <v>770</v>
      </c>
      <c r="G22" s="79">
        <v>1336</v>
      </c>
      <c r="H22" s="79">
        <v>1212</v>
      </c>
      <c r="I22" s="79">
        <v>955</v>
      </c>
      <c r="J22" s="537">
        <v>839</v>
      </c>
      <c r="K22" s="538">
        <v>-69</v>
      </c>
      <c r="L22" s="326">
        <v>-8.2240762812872461</v>
      </c>
    </row>
    <row r="23" spans="1:12" ht="15" customHeight="1" x14ac:dyDescent="0.2">
      <c r="A23" s="328" t="s">
        <v>346</v>
      </c>
      <c r="B23" s="329" t="s">
        <v>188</v>
      </c>
      <c r="C23" s="330"/>
      <c r="D23" s="330"/>
      <c r="E23" s="331"/>
      <c r="F23" s="539">
        <v>86</v>
      </c>
      <c r="G23" s="539">
        <v>755</v>
      </c>
      <c r="H23" s="539">
        <v>61</v>
      </c>
      <c r="I23" s="539">
        <v>54</v>
      </c>
      <c r="J23" s="540">
        <v>76</v>
      </c>
      <c r="K23" s="541">
        <v>10</v>
      </c>
      <c r="L23" s="332">
        <v>13.157894736842104</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39.200000000000003</v>
      </c>
      <c r="G25" s="542">
        <v>43.6</v>
      </c>
      <c r="H25" s="542">
        <v>37.9</v>
      </c>
      <c r="I25" s="542">
        <v>32.6</v>
      </c>
      <c r="J25" s="542">
        <v>35.799999999999997</v>
      </c>
      <c r="K25" s="543" t="s">
        <v>348</v>
      </c>
      <c r="L25" s="344">
        <v>3.4000000000000057</v>
      </c>
    </row>
    <row r="26" spans="1:12" ht="15" customHeight="1" x14ac:dyDescent="0.2">
      <c r="A26" s="345" t="s">
        <v>97</v>
      </c>
      <c r="B26" s="346" t="s">
        <v>344</v>
      </c>
      <c r="C26" s="341"/>
      <c r="D26" s="341"/>
      <c r="E26" s="342"/>
      <c r="F26" s="542">
        <v>37.5</v>
      </c>
      <c r="G26" s="542">
        <v>42.1</v>
      </c>
      <c r="H26" s="542">
        <v>35.5</v>
      </c>
      <c r="I26" s="542">
        <v>28.3</v>
      </c>
      <c r="J26" s="344">
        <v>30.7</v>
      </c>
      <c r="K26" s="543" t="s">
        <v>348</v>
      </c>
      <c r="L26" s="344">
        <v>6.8000000000000007</v>
      </c>
    </row>
    <row r="27" spans="1:12" ht="15" customHeight="1" x14ac:dyDescent="0.2">
      <c r="A27" s="345"/>
      <c r="B27" s="346" t="s">
        <v>345</v>
      </c>
      <c r="C27" s="341"/>
      <c r="D27" s="341"/>
      <c r="E27" s="342"/>
      <c r="F27" s="542">
        <v>41.4</v>
      </c>
      <c r="G27" s="542">
        <v>45.5</v>
      </c>
      <c r="H27" s="542">
        <v>40.799999999999997</v>
      </c>
      <c r="I27" s="542">
        <v>38.1</v>
      </c>
      <c r="J27" s="542">
        <v>42</v>
      </c>
      <c r="K27" s="543" t="s">
        <v>348</v>
      </c>
      <c r="L27" s="344">
        <v>-0.60000000000000142</v>
      </c>
    </row>
    <row r="28" spans="1:12" ht="15" customHeight="1" x14ac:dyDescent="0.2">
      <c r="A28" s="345" t="s">
        <v>105</v>
      </c>
      <c r="B28" s="346" t="s">
        <v>100</v>
      </c>
      <c r="C28" s="341"/>
      <c r="D28" s="341"/>
      <c r="E28" s="342"/>
      <c r="F28" s="542">
        <v>48.3</v>
      </c>
      <c r="G28" s="542">
        <v>54.1</v>
      </c>
      <c r="H28" s="542">
        <v>53.6</v>
      </c>
      <c r="I28" s="542">
        <v>45.7</v>
      </c>
      <c r="J28" s="542">
        <v>52.9</v>
      </c>
      <c r="K28" s="543" t="s">
        <v>348</v>
      </c>
      <c r="L28" s="344">
        <v>-4.6000000000000014</v>
      </c>
    </row>
    <row r="29" spans="1:12" ht="11.25" x14ac:dyDescent="0.2">
      <c r="A29" s="345"/>
      <c r="B29" s="346" t="s">
        <v>101</v>
      </c>
      <c r="C29" s="341"/>
      <c r="D29" s="341"/>
      <c r="E29" s="342"/>
      <c r="F29" s="542">
        <v>37.5</v>
      </c>
      <c r="G29" s="542">
        <v>40.799999999999997</v>
      </c>
      <c r="H29" s="542">
        <v>34.200000000000003</v>
      </c>
      <c r="I29" s="542">
        <v>29.7</v>
      </c>
      <c r="J29" s="344">
        <v>33.1</v>
      </c>
      <c r="K29" s="543" t="s">
        <v>348</v>
      </c>
      <c r="L29" s="344">
        <v>4.3999999999999986</v>
      </c>
    </row>
    <row r="30" spans="1:12" ht="15" customHeight="1" x14ac:dyDescent="0.2">
      <c r="A30" s="345"/>
      <c r="B30" s="346" t="s">
        <v>102</v>
      </c>
      <c r="C30" s="341"/>
      <c r="D30" s="341"/>
      <c r="E30" s="342"/>
      <c r="F30" s="542">
        <v>35.4</v>
      </c>
      <c r="G30" s="542">
        <v>39.1</v>
      </c>
      <c r="H30" s="542">
        <v>33.4</v>
      </c>
      <c r="I30" s="542">
        <v>26.7</v>
      </c>
      <c r="J30" s="542">
        <v>27.5</v>
      </c>
      <c r="K30" s="543" t="s">
        <v>348</v>
      </c>
      <c r="L30" s="344">
        <v>7.8999999999999986</v>
      </c>
    </row>
    <row r="31" spans="1:12" ht="15" customHeight="1" x14ac:dyDescent="0.2">
      <c r="A31" s="345"/>
      <c r="B31" s="346" t="s">
        <v>103</v>
      </c>
      <c r="C31" s="341"/>
      <c r="D31" s="341"/>
      <c r="E31" s="342"/>
      <c r="F31" s="542">
        <v>37.799999999999997</v>
      </c>
      <c r="G31" s="542">
        <v>34.9</v>
      </c>
      <c r="H31" s="542">
        <v>28.9</v>
      </c>
      <c r="I31" s="542">
        <v>42.3</v>
      </c>
      <c r="J31" s="542">
        <v>28</v>
      </c>
      <c r="K31" s="543" t="s">
        <v>348</v>
      </c>
      <c r="L31" s="344">
        <v>9.7999999999999972</v>
      </c>
    </row>
    <row r="32" spans="1:12" ht="15" customHeight="1" x14ac:dyDescent="0.2">
      <c r="A32" s="347" t="s">
        <v>105</v>
      </c>
      <c r="B32" s="348" t="s">
        <v>175</v>
      </c>
      <c r="C32" s="341"/>
      <c r="D32" s="341"/>
      <c r="E32" s="342"/>
      <c r="F32" s="542">
        <v>43.3</v>
      </c>
      <c r="G32" s="542">
        <v>47</v>
      </c>
      <c r="H32" s="542">
        <v>42.2</v>
      </c>
      <c r="I32" s="542">
        <v>33.200000000000003</v>
      </c>
      <c r="J32" s="344">
        <v>36.799999999999997</v>
      </c>
      <c r="K32" s="543" t="s">
        <v>348</v>
      </c>
      <c r="L32" s="344">
        <v>6.5</v>
      </c>
    </row>
    <row r="33" spans="1:12" ht="15" customHeight="1" x14ac:dyDescent="0.2">
      <c r="A33" s="347"/>
      <c r="B33" s="348" t="s">
        <v>176</v>
      </c>
      <c r="C33" s="341"/>
      <c r="D33" s="341"/>
      <c r="E33" s="342"/>
      <c r="F33" s="542">
        <v>32</v>
      </c>
      <c r="G33" s="542">
        <v>36.6</v>
      </c>
      <c r="H33" s="542">
        <v>30</v>
      </c>
      <c r="I33" s="542">
        <v>31.3</v>
      </c>
      <c r="J33" s="542">
        <v>33.799999999999997</v>
      </c>
      <c r="K33" s="543" t="s">
        <v>348</v>
      </c>
      <c r="L33" s="344">
        <v>-1.7999999999999972</v>
      </c>
    </row>
    <row r="34" spans="1:12" s="349" customFormat="1" ht="15" customHeight="1" x14ac:dyDescent="0.2">
      <c r="A34" s="347" t="s">
        <v>105</v>
      </c>
      <c r="B34" s="348" t="s">
        <v>108</v>
      </c>
      <c r="C34" s="341"/>
      <c r="D34" s="341"/>
      <c r="E34" s="342"/>
      <c r="F34" s="542">
        <v>28.1</v>
      </c>
      <c r="G34" s="542">
        <v>32.299999999999997</v>
      </c>
      <c r="H34" s="542">
        <v>27.5</v>
      </c>
      <c r="I34" s="542">
        <v>25.8</v>
      </c>
      <c r="J34" s="542">
        <v>25.9</v>
      </c>
      <c r="K34" s="543" t="s">
        <v>348</v>
      </c>
      <c r="L34" s="344">
        <v>2.2000000000000028</v>
      </c>
    </row>
    <row r="35" spans="1:12" s="349" customFormat="1" ht="11.25" x14ac:dyDescent="0.2">
      <c r="A35" s="350"/>
      <c r="B35" s="351" t="s">
        <v>109</v>
      </c>
      <c r="C35" s="352"/>
      <c r="D35" s="352"/>
      <c r="E35" s="353"/>
      <c r="F35" s="544">
        <v>60.6</v>
      </c>
      <c r="G35" s="544">
        <v>61.8</v>
      </c>
      <c r="H35" s="544">
        <v>54.8</v>
      </c>
      <c r="I35" s="544">
        <v>46.9</v>
      </c>
      <c r="J35" s="545">
        <v>55.1</v>
      </c>
      <c r="K35" s="546" t="s">
        <v>348</v>
      </c>
      <c r="L35" s="354">
        <v>5.5</v>
      </c>
    </row>
    <row r="36" spans="1:12" s="349" customFormat="1" ht="15.95" customHeight="1" x14ac:dyDescent="0.2">
      <c r="A36" s="355" t="s">
        <v>349</v>
      </c>
      <c r="B36" s="356"/>
      <c r="C36" s="357"/>
      <c r="D36" s="356"/>
      <c r="E36" s="358"/>
      <c r="F36" s="547">
        <v>2174</v>
      </c>
      <c r="G36" s="547">
        <v>3040</v>
      </c>
      <c r="H36" s="547">
        <v>3122</v>
      </c>
      <c r="I36" s="547">
        <v>2927</v>
      </c>
      <c r="J36" s="547">
        <v>2405</v>
      </c>
      <c r="K36" s="343">
        <v>-231</v>
      </c>
      <c r="L36" s="359">
        <v>-9.6049896049896049</v>
      </c>
    </row>
    <row r="37" spans="1:12" s="349" customFormat="1" ht="15.95" customHeight="1" x14ac:dyDescent="0.2">
      <c r="A37" s="360"/>
      <c r="B37" s="361" t="s">
        <v>105</v>
      </c>
      <c r="C37" s="361" t="s">
        <v>350</v>
      </c>
      <c r="D37" s="361"/>
      <c r="E37" s="362"/>
      <c r="F37" s="547">
        <v>853</v>
      </c>
      <c r="G37" s="547">
        <v>1326</v>
      </c>
      <c r="H37" s="547">
        <v>1184</v>
      </c>
      <c r="I37" s="547">
        <v>953</v>
      </c>
      <c r="J37" s="547">
        <v>862</v>
      </c>
      <c r="K37" s="343">
        <v>-9</v>
      </c>
      <c r="L37" s="359">
        <v>-1.0440835266821347</v>
      </c>
    </row>
    <row r="38" spans="1:12" s="349" customFormat="1" ht="15.95" customHeight="1" x14ac:dyDescent="0.2">
      <c r="A38" s="360"/>
      <c r="B38" s="348" t="s">
        <v>97</v>
      </c>
      <c r="C38" s="348" t="s">
        <v>98</v>
      </c>
      <c r="D38" s="363"/>
      <c r="E38" s="362"/>
      <c r="F38" s="547">
        <v>1195</v>
      </c>
      <c r="G38" s="547">
        <v>1677</v>
      </c>
      <c r="H38" s="547">
        <v>1672</v>
      </c>
      <c r="I38" s="547">
        <v>1655</v>
      </c>
      <c r="J38" s="548">
        <v>1318</v>
      </c>
      <c r="K38" s="343">
        <v>-123</v>
      </c>
      <c r="L38" s="359">
        <v>-9.3323216995447655</v>
      </c>
    </row>
    <row r="39" spans="1:12" s="349" customFormat="1" ht="15.95" customHeight="1" x14ac:dyDescent="0.2">
      <c r="A39" s="360"/>
      <c r="B39" s="363"/>
      <c r="C39" s="361" t="s">
        <v>351</v>
      </c>
      <c r="D39" s="363"/>
      <c r="E39" s="362"/>
      <c r="F39" s="547">
        <v>448</v>
      </c>
      <c r="G39" s="547">
        <v>706</v>
      </c>
      <c r="H39" s="547">
        <v>593</v>
      </c>
      <c r="I39" s="547">
        <v>468</v>
      </c>
      <c r="J39" s="547">
        <v>405</v>
      </c>
      <c r="K39" s="343">
        <v>43</v>
      </c>
      <c r="L39" s="359">
        <v>10.617283950617283</v>
      </c>
    </row>
    <row r="40" spans="1:12" s="349" customFormat="1" ht="15.95" customHeight="1" x14ac:dyDescent="0.2">
      <c r="A40" s="360"/>
      <c r="B40" s="348"/>
      <c r="C40" s="348" t="s">
        <v>99</v>
      </c>
      <c r="D40" s="363"/>
      <c r="E40" s="362"/>
      <c r="F40" s="547">
        <v>979</v>
      </c>
      <c r="G40" s="547">
        <v>1363</v>
      </c>
      <c r="H40" s="547">
        <v>1450</v>
      </c>
      <c r="I40" s="547">
        <v>1272</v>
      </c>
      <c r="J40" s="547">
        <v>1087</v>
      </c>
      <c r="K40" s="343">
        <v>-108</v>
      </c>
      <c r="L40" s="359">
        <v>-9.9356025758969633</v>
      </c>
    </row>
    <row r="41" spans="1:12" s="349" customFormat="1" ht="24" customHeight="1" x14ac:dyDescent="0.2">
      <c r="A41" s="360"/>
      <c r="B41" s="363"/>
      <c r="C41" s="361" t="s">
        <v>351</v>
      </c>
      <c r="D41" s="363"/>
      <c r="E41" s="362"/>
      <c r="F41" s="547">
        <v>405</v>
      </c>
      <c r="G41" s="547">
        <v>620</v>
      </c>
      <c r="H41" s="547">
        <v>591</v>
      </c>
      <c r="I41" s="547">
        <v>485</v>
      </c>
      <c r="J41" s="548">
        <v>457</v>
      </c>
      <c r="K41" s="343">
        <v>-52</v>
      </c>
      <c r="L41" s="359">
        <v>-11.37855579868709</v>
      </c>
    </row>
    <row r="42" spans="1:12" ht="15" customHeight="1" x14ac:dyDescent="0.2">
      <c r="A42" s="360"/>
      <c r="B42" s="348" t="s">
        <v>105</v>
      </c>
      <c r="C42" s="348" t="s">
        <v>352</v>
      </c>
      <c r="D42" s="363"/>
      <c r="E42" s="362"/>
      <c r="F42" s="547">
        <v>406</v>
      </c>
      <c r="G42" s="547">
        <v>704</v>
      </c>
      <c r="H42" s="547">
        <v>625</v>
      </c>
      <c r="I42" s="547">
        <v>552</v>
      </c>
      <c r="J42" s="547">
        <v>427</v>
      </c>
      <c r="K42" s="343">
        <v>-21</v>
      </c>
      <c r="L42" s="359">
        <v>-4.918032786885246</v>
      </c>
    </row>
    <row r="43" spans="1:12" ht="15" customHeight="1" x14ac:dyDescent="0.2">
      <c r="A43" s="360"/>
      <c r="B43" s="363"/>
      <c r="C43" s="361" t="s">
        <v>351</v>
      </c>
      <c r="D43" s="363"/>
      <c r="E43" s="362"/>
      <c r="F43" s="547">
        <v>196</v>
      </c>
      <c r="G43" s="547">
        <v>381</v>
      </c>
      <c r="H43" s="547">
        <v>335</v>
      </c>
      <c r="I43" s="547">
        <v>252</v>
      </c>
      <c r="J43" s="547">
        <v>226</v>
      </c>
      <c r="K43" s="343">
        <v>-30</v>
      </c>
      <c r="L43" s="359">
        <v>-13.274336283185841</v>
      </c>
    </row>
    <row r="44" spans="1:12" ht="15" customHeight="1" x14ac:dyDescent="0.2">
      <c r="A44" s="360"/>
      <c r="B44" s="348"/>
      <c r="C44" s="346" t="s">
        <v>101</v>
      </c>
      <c r="D44" s="363"/>
      <c r="E44" s="362"/>
      <c r="F44" s="547">
        <v>1468</v>
      </c>
      <c r="G44" s="547">
        <v>1986</v>
      </c>
      <c r="H44" s="547">
        <v>2105</v>
      </c>
      <c r="I44" s="547">
        <v>1964</v>
      </c>
      <c r="J44" s="548">
        <v>1640</v>
      </c>
      <c r="K44" s="343">
        <v>-172</v>
      </c>
      <c r="L44" s="359">
        <v>-10.487804878048781</v>
      </c>
    </row>
    <row r="45" spans="1:12" ht="15" customHeight="1" x14ac:dyDescent="0.2">
      <c r="A45" s="360"/>
      <c r="B45" s="363"/>
      <c r="C45" s="361" t="s">
        <v>351</v>
      </c>
      <c r="D45" s="363"/>
      <c r="E45" s="362"/>
      <c r="F45" s="547">
        <v>550</v>
      </c>
      <c r="G45" s="547">
        <v>810</v>
      </c>
      <c r="H45" s="547">
        <v>720</v>
      </c>
      <c r="I45" s="547">
        <v>583</v>
      </c>
      <c r="J45" s="547">
        <v>543</v>
      </c>
      <c r="K45" s="343">
        <v>7</v>
      </c>
      <c r="L45" s="359">
        <v>1.2891344383057091</v>
      </c>
    </row>
    <row r="46" spans="1:12" ht="15" customHeight="1" x14ac:dyDescent="0.2">
      <c r="A46" s="360"/>
      <c r="B46" s="348"/>
      <c r="C46" s="346" t="s">
        <v>102</v>
      </c>
      <c r="D46" s="363"/>
      <c r="E46" s="362"/>
      <c r="F46" s="547">
        <v>263</v>
      </c>
      <c r="G46" s="547">
        <v>307</v>
      </c>
      <c r="H46" s="547">
        <v>347</v>
      </c>
      <c r="I46" s="547">
        <v>359</v>
      </c>
      <c r="J46" s="547">
        <v>313</v>
      </c>
      <c r="K46" s="343">
        <v>-50</v>
      </c>
      <c r="L46" s="359">
        <v>-15.974440894568691</v>
      </c>
    </row>
    <row r="47" spans="1:12" ht="15" customHeight="1" x14ac:dyDescent="0.2">
      <c r="A47" s="360"/>
      <c r="B47" s="363"/>
      <c r="C47" s="361" t="s">
        <v>351</v>
      </c>
      <c r="D47" s="363"/>
      <c r="E47" s="362"/>
      <c r="F47" s="547">
        <v>93</v>
      </c>
      <c r="G47" s="547">
        <v>120</v>
      </c>
      <c r="H47" s="547">
        <v>116</v>
      </c>
      <c r="I47" s="547">
        <v>96</v>
      </c>
      <c r="J47" s="548">
        <v>86</v>
      </c>
      <c r="K47" s="343">
        <v>7</v>
      </c>
      <c r="L47" s="359">
        <v>8.1395348837209305</v>
      </c>
    </row>
    <row r="48" spans="1:12" ht="15" customHeight="1" x14ac:dyDescent="0.2">
      <c r="A48" s="360"/>
      <c r="B48" s="363"/>
      <c r="C48" s="346" t="s">
        <v>103</v>
      </c>
      <c r="D48" s="364"/>
      <c r="E48" s="365"/>
      <c r="F48" s="547">
        <v>37</v>
      </c>
      <c r="G48" s="547">
        <v>43</v>
      </c>
      <c r="H48" s="547">
        <v>45</v>
      </c>
      <c r="I48" s="547">
        <v>52</v>
      </c>
      <c r="J48" s="547">
        <v>25</v>
      </c>
      <c r="K48" s="343">
        <v>12</v>
      </c>
      <c r="L48" s="359">
        <v>48</v>
      </c>
    </row>
    <row r="49" spans="1:12" ht="15" customHeight="1" x14ac:dyDescent="0.2">
      <c r="A49" s="360"/>
      <c r="B49" s="363"/>
      <c r="C49" s="361" t="s">
        <v>351</v>
      </c>
      <c r="D49" s="363"/>
      <c r="E49" s="362"/>
      <c r="F49" s="547">
        <v>14</v>
      </c>
      <c r="G49" s="547">
        <v>15</v>
      </c>
      <c r="H49" s="547">
        <v>13</v>
      </c>
      <c r="I49" s="547">
        <v>22</v>
      </c>
      <c r="J49" s="547">
        <v>7</v>
      </c>
      <c r="K49" s="343">
        <v>7</v>
      </c>
      <c r="L49" s="359">
        <v>100</v>
      </c>
    </row>
    <row r="50" spans="1:12" ht="15" customHeight="1" x14ac:dyDescent="0.2">
      <c r="A50" s="360"/>
      <c r="B50" s="348" t="s">
        <v>105</v>
      </c>
      <c r="C50" s="361" t="s">
        <v>175</v>
      </c>
      <c r="D50" s="363"/>
      <c r="E50" s="362"/>
      <c r="F50" s="547">
        <v>1390</v>
      </c>
      <c r="G50" s="547">
        <v>2058</v>
      </c>
      <c r="H50" s="547">
        <v>2031</v>
      </c>
      <c r="I50" s="547">
        <v>1946</v>
      </c>
      <c r="J50" s="548">
        <v>1604</v>
      </c>
      <c r="K50" s="343">
        <v>-214</v>
      </c>
      <c r="L50" s="359">
        <v>-13.341645885286782</v>
      </c>
    </row>
    <row r="51" spans="1:12" ht="15" customHeight="1" x14ac:dyDescent="0.2">
      <c r="A51" s="360"/>
      <c r="B51" s="363"/>
      <c r="C51" s="361" t="s">
        <v>351</v>
      </c>
      <c r="D51" s="363"/>
      <c r="E51" s="362"/>
      <c r="F51" s="547">
        <v>602</v>
      </c>
      <c r="G51" s="547">
        <v>967</v>
      </c>
      <c r="H51" s="547">
        <v>857</v>
      </c>
      <c r="I51" s="547">
        <v>646</v>
      </c>
      <c r="J51" s="547">
        <v>591</v>
      </c>
      <c r="K51" s="343">
        <v>11</v>
      </c>
      <c r="L51" s="359">
        <v>1.8612521150592216</v>
      </c>
    </row>
    <row r="52" spans="1:12" ht="15" customHeight="1" x14ac:dyDescent="0.2">
      <c r="A52" s="360"/>
      <c r="B52" s="348"/>
      <c r="C52" s="361" t="s">
        <v>176</v>
      </c>
      <c r="D52" s="363"/>
      <c r="E52" s="362"/>
      <c r="F52" s="547">
        <v>784</v>
      </c>
      <c r="G52" s="547">
        <v>982</v>
      </c>
      <c r="H52" s="547">
        <v>1091</v>
      </c>
      <c r="I52" s="547">
        <v>981</v>
      </c>
      <c r="J52" s="547">
        <v>801</v>
      </c>
      <c r="K52" s="343">
        <v>-17</v>
      </c>
      <c r="L52" s="359">
        <v>-2.1223470661672907</v>
      </c>
    </row>
    <row r="53" spans="1:12" s="114" customFormat="1" ht="11.25" customHeight="1" x14ac:dyDescent="0.2">
      <c r="A53" s="360"/>
      <c r="B53" s="363"/>
      <c r="C53" s="361" t="s">
        <v>351</v>
      </c>
      <c r="D53" s="363"/>
      <c r="E53" s="362"/>
      <c r="F53" s="547">
        <v>251</v>
      </c>
      <c r="G53" s="547">
        <v>359</v>
      </c>
      <c r="H53" s="547">
        <v>327</v>
      </c>
      <c r="I53" s="547">
        <v>307</v>
      </c>
      <c r="J53" s="548">
        <v>271</v>
      </c>
      <c r="K53" s="343">
        <v>-20</v>
      </c>
      <c r="L53" s="359">
        <v>-7.3800738007380078</v>
      </c>
    </row>
    <row r="54" spans="1:12" s="180" customFormat="1" ht="12.75" customHeight="1" x14ac:dyDescent="0.2">
      <c r="A54" s="360"/>
      <c r="B54" s="348" t="s">
        <v>105</v>
      </c>
      <c r="C54" s="348" t="s">
        <v>108</v>
      </c>
      <c r="D54" s="363"/>
      <c r="E54" s="362"/>
      <c r="F54" s="547">
        <v>1432</v>
      </c>
      <c r="G54" s="547">
        <v>1872</v>
      </c>
      <c r="H54" s="547">
        <v>1929</v>
      </c>
      <c r="I54" s="547">
        <v>1991</v>
      </c>
      <c r="J54" s="547">
        <v>1586</v>
      </c>
      <c r="K54" s="343">
        <v>-154</v>
      </c>
      <c r="L54" s="359">
        <v>-9.7099621689785618</v>
      </c>
    </row>
    <row r="55" spans="1:12" ht="11.25" x14ac:dyDescent="0.2">
      <c r="A55" s="360"/>
      <c r="B55" s="363"/>
      <c r="C55" s="361" t="s">
        <v>351</v>
      </c>
      <c r="D55" s="363"/>
      <c r="E55" s="362"/>
      <c r="F55" s="547">
        <v>403</v>
      </c>
      <c r="G55" s="547">
        <v>604</v>
      </c>
      <c r="H55" s="547">
        <v>530</v>
      </c>
      <c r="I55" s="547">
        <v>514</v>
      </c>
      <c r="J55" s="547">
        <v>411</v>
      </c>
      <c r="K55" s="343">
        <v>-8</v>
      </c>
      <c r="L55" s="359">
        <v>-1.9464720194647203</v>
      </c>
    </row>
    <row r="56" spans="1:12" ht="14.25" customHeight="1" x14ac:dyDescent="0.2">
      <c r="A56" s="360"/>
      <c r="B56" s="363"/>
      <c r="C56" s="348" t="s">
        <v>109</v>
      </c>
      <c r="D56" s="363"/>
      <c r="E56" s="362"/>
      <c r="F56" s="547">
        <v>742</v>
      </c>
      <c r="G56" s="547">
        <v>1168</v>
      </c>
      <c r="H56" s="547">
        <v>1193</v>
      </c>
      <c r="I56" s="547">
        <v>936</v>
      </c>
      <c r="J56" s="547">
        <v>819</v>
      </c>
      <c r="K56" s="343">
        <v>-77</v>
      </c>
      <c r="L56" s="359">
        <v>-9.4017094017094021</v>
      </c>
    </row>
    <row r="57" spans="1:12" ht="18.75" customHeight="1" x14ac:dyDescent="0.2">
      <c r="A57" s="366"/>
      <c r="B57" s="367"/>
      <c r="C57" s="368" t="s">
        <v>351</v>
      </c>
      <c r="D57" s="367"/>
      <c r="E57" s="369"/>
      <c r="F57" s="408">
        <v>450</v>
      </c>
      <c r="G57" s="549">
        <v>722</v>
      </c>
      <c r="H57" s="549">
        <v>654</v>
      </c>
      <c r="I57" s="549">
        <v>439</v>
      </c>
      <c r="J57" s="549">
        <v>451</v>
      </c>
      <c r="K57" s="550">
        <v>-1</v>
      </c>
      <c r="L57" s="370">
        <v>-0.22172949002217296</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E5A69-B75C-46B3-8ADA-6E2461584994}">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2282</v>
      </c>
      <c r="E11" s="79">
        <v>3866</v>
      </c>
      <c r="F11" s="79">
        <v>3200</v>
      </c>
      <c r="G11" s="79">
        <v>2992</v>
      </c>
      <c r="H11" s="105">
        <v>2504</v>
      </c>
      <c r="I11" s="80">
        <v>-222</v>
      </c>
      <c r="J11" s="81">
        <v>-8.8658146964856233</v>
      </c>
    </row>
    <row r="12" spans="1:15" ht="24.95" customHeight="1" x14ac:dyDescent="0.2">
      <c r="A12" s="158" t="s">
        <v>124</v>
      </c>
      <c r="B12" s="159" t="s">
        <v>125</v>
      </c>
      <c r="C12" s="78">
        <v>3.4180543382997373</v>
      </c>
      <c r="D12" s="80">
        <v>78</v>
      </c>
      <c r="E12" s="79">
        <v>250</v>
      </c>
      <c r="F12" s="79">
        <v>160</v>
      </c>
      <c r="G12" s="79">
        <v>62</v>
      </c>
      <c r="H12" s="105">
        <v>51</v>
      </c>
      <c r="I12" s="80">
        <v>27</v>
      </c>
      <c r="J12" s="81">
        <v>52.941176470588232</v>
      </c>
    </row>
    <row r="13" spans="1:15" ht="24.95" customHeight="1" x14ac:dyDescent="0.2">
      <c r="A13" s="158" t="s">
        <v>126</v>
      </c>
      <c r="B13" s="164" t="s">
        <v>208</v>
      </c>
      <c r="C13" s="78">
        <v>0.35056967572304998</v>
      </c>
      <c r="D13" s="80">
        <v>8</v>
      </c>
      <c r="E13" s="79">
        <v>16</v>
      </c>
      <c r="F13" s="79">
        <v>15</v>
      </c>
      <c r="G13" s="79">
        <v>25</v>
      </c>
      <c r="H13" s="105">
        <v>19</v>
      </c>
      <c r="I13" s="80">
        <v>-11</v>
      </c>
      <c r="J13" s="81">
        <v>-57.89473684210526</v>
      </c>
    </row>
    <row r="14" spans="1:15" s="180" customFormat="1" ht="24.95" customHeight="1" x14ac:dyDescent="0.2">
      <c r="A14" s="158" t="s">
        <v>209</v>
      </c>
      <c r="B14" s="164" t="s">
        <v>129</v>
      </c>
      <c r="C14" s="78">
        <v>10.473269062226118</v>
      </c>
      <c r="D14" s="80">
        <v>239</v>
      </c>
      <c r="E14" s="79">
        <v>395</v>
      </c>
      <c r="F14" s="79">
        <v>240</v>
      </c>
      <c r="G14" s="79">
        <v>321</v>
      </c>
      <c r="H14" s="105">
        <v>382</v>
      </c>
      <c r="I14" s="80">
        <v>-143</v>
      </c>
      <c r="J14" s="81">
        <v>-37.434554973821989</v>
      </c>
      <c r="K14" s="53"/>
      <c r="L14" s="53"/>
      <c r="M14" s="53"/>
      <c r="N14" s="53"/>
      <c r="O14" s="53"/>
    </row>
    <row r="15" spans="1:15" ht="24.95" customHeight="1" x14ac:dyDescent="0.2">
      <c r="A15" s="158" t="s">
        <v>210</v>
      </c>
      <c r="B15" s="164" t="s">
        <v>211</v>
      </c>
      <c r="C15" s="78">
        <v>5.0394390885188427</v>
      </c>
      <c r="D15" s="80">
        <v>115</v>
      </c>
      <c r="E15" s="79">
        <v>169</v>
      </c>
      <c r="F15" s="79">
        <v>96</v>
      </c>
      <c r="G15" s="79">
        <v>116</v>
      </c>
      <c r="H15" s="105">
        <v>63</v>
      </c>
      <c r="I15" s="80">
        <v>52</v>
      </c>
      <c r="J15" s="81">
        <v>82.539682539682545</v>
      </c>
    </row>
    <row r="16" spans="1:15" s="180" customFormat="1" ht="24.95" customHeight="1" x14ac:dyDescent="0.2">
      <c r="A16" s="158" t="s">
        <v>212</v>
      </c>
      <c r="B16" s="164" t="s">
        <v>133</v>
      </c>
      <c r="C16" s="78">
        <v>3.3742331288343559</v>
      </c>
      <c r="D16" s="80">
        <v>77</v>
      </c>
      <c r="E16" s="79">
        <v>138</v>
      </c>
      <c r="F16" s="79">
        <v>93</v>
      </c>
      <c r="G16" s="79">
        <v>117</v>
      </c>
      <c r="H16" s="105">
        <v>83</v>
      </c>
      <c r="I16" s="80">
        <v>-6</v>
      </c>
      <c r="J16" s="81">
        <v>-7.2289156626506026</v>
      </c>
      <c r="K16" s="53"/>
      <c r="L16" s="53"/>
      <c r="M16" s="53"/>
      <c r="N16" s="53"/>
      <c r="O16" s="53"/>
    </row>
    <row r="17" spans="1:15" ht="24.95" customHeight="1" x14ac:dyDescent="0.2">
      <c r="A17" s="158" t="s">
        <v>134</v>
      </c>
      <c r="B17" s="164" t="s">
        <v>214</v>
      </c>
      <c r="C17" s="78">
        <v>2.0595968448729183</v>
      </c>
      <c r="D17" s="80">
        <v>47</v>
      </c>
      <c r="E17" s="79">
        <v>88</v>
      </c>
      <c r="F17" s="79">
        <v>51</v>
      </c>
      <c r="G17" s="79">
        <v>88</v>
      </c>
      <c r="H17" s="105">
        <v>236</v>
      </c>
      <c r="I17" s="80">
        <v>-189</v>
      </c>
      <c r="J17" s="81">
        <v>-80.084745762711862</v>
      </c>
    </row>
    <row r="18" spans="1:15" s="180" customFormat="1" ht="24.95" customHeight="1" x14ac:dyDescent="0.2">
      <c r="A18" s="167" t="s">
        <v>136</v>
      </c>
      <c r="B18" s="168" t="s">
        <v>137</v>
      </c>
      <c r="C18" s="78">
        <v>8.6765994741454868</v>
      </c>
      <c r="D18" s="80">
        <v>198</v>
      </c>
      <c r="E18" s="79">
        <v>363</v>
      </c>
      <c r="F18" s="79">
        <v>307</v>
      </c>
      <c r="G18" s="79">
        <v>303</v>
      </c>
      <c r="H18" s="105">
        <v>190</v>
      </c>
      <c r="I18" s="80">
        <v>8</v>
      </c>
      <c r="J18" s="81">
        <v>4.2105263157894735</v>
      </c>
      <c r="K18" s="53"/>
      <c r="L18" s="53"/>
      <c r="M18" s="53"/>
      <c r="N18" s="53"/>
      <c r="O18" s="53"/>
    </row>
    <row r="19" spans="1:15" ht="24.95" customHeight="1" x14ac:dyDescent="0.2">
      <c r="A19" s="158" t="s">
        <v>138</v>
      </c>
      <c r="B19" s="164" t="s">
        <v>139</v>
      </c>
      <c r="C19" s="78">
        <v>12.31375985977213</v>
      </c>
      <c r="D19" s="80">
        <v>281</v>
      </c>
      <c r="E19" s="79">
        <v>467</v>
      </c>
      <c r="F19" s="79">
        <v>364</v>
      </c>
      <c r="G19" s="79">
        <v>418</v>
      </c>
      <c r="H19" s="105">
        <v>345</v>
      </c>
      <c r="I19" s="80">
        <v>-64</v>
      </c>
      <c r="J19" s="81">
        <v>-18.55072463768116</v>
      </c>
    </row>
    <row r="20" spans="1:15" s="180" customFormat="1" ht="24.95" customHeight="1" x14ac:dyDescent="0.2">
      <c r="A20" s="158" t="s">
        <v>140</v>
      </c>
      <c r="B20" s="164" t="s">
        <v>141</v>
      </c>
      <c r="C20" s="78">
        <v>9.027169149868536</v>
      </c>
      <c r="D20" s="80">
        <v>206</v>
      </c>
      <c r="E20" s="79">
        <v>226</v>
      </c>
      <c r="F20" s="79">
        <v>234</v>
      </c>
      <c r="G20" s="79">
        <v>209</v>
      </c>
      <c r="H20" s="105">
        <v>237</v>
      </c>
      <c r="I20" s="80">
        <v>-31</v>
      </c>
      <c r="J20" s="81">
        <v>-13.080168776371307</v>
      </c>
      <c r="K20" s="53"/>
      <c r="L20" s="53"/>
      <c r="M20" s="53"/>
      <c r="N20" s="53"/>
      <c r="O20" s="53"/>
    </row>
    <row r="21" spans="1:15" ht="24.95" customHeight="1" x14ac:dyDescent="0.2">
      <c r="A21" s="167" t="s">
        <v>142</v>
      </c>
      <c r="B21" s="168" t="s">
        <v>143</v>
      </c>
      <c r="C21" s="78">
        <v>7.5372480280455738</v>
      </c>
      <c r="D21" s="80">
        <v>172</v>
      </c>
      <c r="E21" s="79">
        <v>326</v>
      </c>
      <c r="F21" s="79">
        <v>301</v>
      </c>
      <c r="G21" s="79">
        <v>277</v>
      </c>
      <c r="H21" s="105">
        <v>145</v>
      </c>
      <c r="I21" s="80">
        <v>27</v>
      </c>
      <c r="J21" s="81">
        <v>18.620689655172413</v>
      </c>
    </row>
    <row r="22" spans="1:15" ht="24.95" customHeight="1" x14ac:dyDescent="0.2">
      <c r="A22" s="167" t="s">
        <v>144</v>
      </c>
      <c r="B22" s="164" t="s">
        <v>145</v>
      </c>
      <c r="C22" s="78">
        <v>1.4022787028921999</v>
      </c>
      <c r="D22" s="80">
        <v>32</v>
      </c>
      <c r="E22" s="79">
        <v>42</v>
      </c>
      <c r="F22" s="79">
        <v>45</v>
      </c>
      <c r="G22" s="79">
        <v>36</v>
      </c>
      <c r="H22" s="105">
        <v>55</v>
      </c>
      <c r="I22" s="80">
        <v>-23</v>
      </c>
      <c r="J22" s="81">
        <v>-41.81818181818182</v>
      </c>
    </row>
    <row r="23" spans="1:15" ht="24.95" customHeight="1" x14ac:dyDescent="0.2">
      <c r="A23" s="158" t="s">
        <v>146</v>
      </c>
      <c r="B23" s="164" t="s">
        <v>147</v>
      </c>
      <c r="C23" s="78">
        <v>0.87642418930762489</v>
      </c>
      <c r="D23" s="80">
        <v>20</v>
      </c>
      <c r="E23" s="79">
        <v>46</v>
      </c>
      <c r="F23" s="79">
        <v>46</v>
      </c>
      <c r="G23" s="79">
        <v>43</v>
      </c>
      <c r="H23" s="105">
        <v>40</v>
      </c>
      <c r="I23" s="80">
        <v>-20</v>
      </c>
      <c r="J23" s="81">
        <v>-50</v>
      </c>
    </row>
    <row r="24" spans="1:15" ht="24.95" customHeight="1" x14ac:dyDescent="0.2">
      <c r="A24" s="158" t="s">
        <v>148</v>
      </c>
      <c r="B24" s="164" t="s">
        <v>215</v>
      </c>
      <c r="C24" s="78">
        <v>5.1709027169149868</v>
      </c>
      <c r="D24" s="80">
        <v>118</v>
      </c>
      <c r="E24" s="79">
        <v>216</v>
      </c>
      <c r="F24" s="79">
        <v>166</v>
      </c>
      <c r="G24" s="79">
        <v>193</v>
      </c>
      <c r="H24" s="105">
        <v>117</v>
      </c>
      <c r="I24" s="80">
        <v>1</v>
      </c>
      <c r="J24" s="81">
        <v>0.85470085470085466</v>
      </c>
    </row>
    <row r="25" spans="1:15" ht="24.95" customHeight="1" x14ac:dyDescent="0.2">
      <c r="A25" s="158" t="s">
        <v>150</v>
      </c>
      <c r="B25" s="171" t="s">
        <v>151</v>
      </c>
      <c r="C25" s="78">
        <v>13.190184049079754</v>
      </c>
      <c r="D25" s="80">
        <v>301</v>
      </c>
      <c r="E25" s="79">
        <v>454</v>
      </c>
      <c r="F25" s="79">
        <v>562</v>
      </c>
      <c r="G25" s="79">
        <v>425</v>
      </c>
      <c r="H25" s="105">
        <v>365</v>
      </c>
      <c r="I25" s="80">
        <v>-64</v>
      </c>
      <c r="J25" s="81">
        <v>-17.534246575342465</v>
      </c>
    </row>
    <row r="26" spans="1:15" ht="24.95" customHeight="1" x14ac:dyDescent="0.2">
      <c r="A26" s="158" t="s">
        <v>217</v>
      </c>
      <c r="B26" s="171" t="s">
        <v>153</v>
      </c>
      <c r="C26" s="78" t="s">
        <v>546</v>
      </c>
      <c r="D26" s="80" t="s">
        <v>546</v>
      </c>
      <c r="E26" s="79" t="s">
        <v>546</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t="s">
        <v>546</v>
      </c>
      <c r="F27" s="79" t="s">
        <v>546</v>
      </c>
      <c r="G27" s="79" t="s">
        <v>546</v>
      </c>
      <c r="H27" s="105" t="s">
        <v>546</v>
      </c>
      <c r="I27" s="80" t="s">
        <v>546</v>
      </c>
      <c r="J27" s="81" t="s">
        <v>546</v>
      </c>
    </row>
    <row r="28" spans="1:15" ht="24.95" customHeight="1" x14ac:dyDescent="0.2">
      <c r="A28" s="158" t="s">
        <v>155</v>
      </c>
      <c r="B28" s="164" t="s">
        <v>156</v>
      </c>
      <c r="C28" s="78">
        <v>5.1709027169149868</v>
      </c>
      <c r="D28" s="80">
        <v>118</v>
      </c>
      <c r="E28" s="79">
        <v>204</v>
      </c>
      <c r="F28" s="79">
        <v>93</v>
      </c>
      <c r="G28" s="79">
        <v>112</v>
      </c>
      <c r="H28" s="105">
        <v>98</v>
      </c>
      <c r="I28" s="80">
        <v>20</v>
      </c>
      <c r="J28" s="81">
        <v>20.408163265306122</v>
      </c>
    </row>
    <row r="29" spans="1:15" ht="24.95" customHeight="1" x14ac:dyDescent="0.2">
      <c r="A29" s="158" t="s">
        <v>157</v>
      </c>
      <c r="B29" s="164" t="s">
        <v>158</v>
      </c>
      <c r="C29" s="78">
        <v>3.5495179666958809</v>
      </c>
      <c r="D29" s="80">
        <v>81</v>
      </c>
      <c r="E29" s="79">
        <v>163</v>
      </c>
      <c r="F29" s="79">
        <v>34</v>
      </c>
      <c r="G29" s="79">
        <v>80</v>
      </c>
      <c r="H29" s="105">
        <v>62</v>
      </c>
      <c r="I29" s="80">
        <v>19</v>
      </c>
      <c r="J29" s="81">
        <v>30.64516129032258</v>
      </c>
    </row>
    <row r="30" spans="1:15" ht="24.95" customHeight="1" x14ac:dyDescent="0.2">
      <c r="A30" s="158">
        <v>86</v>
      </c>
      <c r="B30" s="164" t="s">
        <v>159</v>
      </c>
      <c r="C30" s="78">
        <v>7.6687116564417179</v>
      </c>
      <c r="D30" s="80">
        <v>175</v>
      </c>
      <c r="E30" s="79">
        <v>226</v>
      </c>
      <c r="F30" s="79">
        <v>292</v>
      </c>
      <c r="G30" s="79">
        <v>174</v>
      </c>
      <c r="H30" s="105">
        <v>139</v>
      </c>
      <c r="I30" s="80">
        <v>36</v>
      </c>
      <c r="J30" s="81">
        <v>25.899280575539567</v>
      </c>
    </row>
    <row r="31" spans="1:15" ht="24.95" customHeight="1" x14ac:dyDescent="0.2">
      <c r="A31" s="158">
        <v>87.88</v>
      </c>
      <c r="B31" s="171" t="s">
        <v>160</v>
      </c>
      <c r="C31" s="78">
        <v>7.8878177037686239</v>
      </c>
      <c r="D31" s="80">
        <v>180</v>
      </c>
      <c r="E31" s="79">
        <v>375</v>
      </c>
      <c r="F31" s="79">
        <v>259</v>
      </c>
      <c r="G31" s="79">
        <v>199</v>
      </c>
      <c r="H31" s="105">
        <v>190</v>
      </c>
      <c r="I31" s="80">
        <v>-10</v>
      </c>
      <c r="J31" s="81">
        <v>-5.2631578947368425</v>
      </c>
    </row>
    <row r="32" spans="1:15" ht="24.95" customHeight="1" x14ac:dyDescent="0.2">
      <c r="A32" s="158" t="s">
        <v>161</v>
      </c>
      <c r="B32" s="164" t="s">
        <v>162</v>
      </c>
      <c r="C32" s="78">
        <v>3.2865907099035931</v>
      </c>
      <c r="D32" s="80">
        <v>75</v>
      </c>
      <c r="E32" s="79">
        <v>96</v>
      </c>
      <c r="F32" s="79">
        <v>82</v>
      </c>
      <c r="G32" s="79">
        <v>89</v>
      </c>
      <c r="H32" s="105">
        <v>69</v>
      </c>
      <c r="I32" s="80">
        <v>6</v>
      </c>
      <c r="J32" s="81">
        <v>8.695652173913043</v>
      </c>
    </row>
    <row r="33" spans="1:10" ht="24.95" customHeight="1" x14ac:dyDescent="0.2">
      <c r="A33" s="158"/>
      <c r="B33" s="171" t="s">
        <v>163</v>
      </c>
      <c r="C33" s="78">
        <v>0</v>
      </c>
      <c r="D33" s="80">
        <v>0</v>
      </c>
      <c r="E33" s="79" t="s">
        <v>546</v>
      </c>
      <c r="F33" s="79">
        <v>0</v>
      </c>
      <c r="G33" s="79" t="s">
        <v>546</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3.4180543382997373</v>
      </c>
      <c r="D35" s="80">
        <v>78</v>
      </c>
      <c r="E35" s="79">
        <v>250</v>
      </c>
      <c r="F35" s="79">
        <v>160</v>
      </c>
      <c r="G35" s="79">
        <v>62</v>
      </c>
      <c r="H35" s="105">
        <v>51</v>
      </c>
      <c r="I35" s="80">
        <v>27</v>
      </c>
      <c r="J35" s="81">
        <v>52.941176470588232</v>
      </c>
    </row>
    <row r="36" spans="1:10" ht="24.95" customHeight="1" x14ac:dyDescent="0.2">
      <c r="A36" s="239" t="s">
        <v>165</v>
      </c>
      <c r="B36" s="240" t="s">
        <v>166</v>
      </c>
      <c r="C36" s="78">
        <v>19.500438212094654</v>
      </c>
      <c r="D36" s="80">
        <v>445</v>
      </c>
      <c r="E36" s="79">
        <v>774</v>
      </c>
      <c r="F36" s="79">
        <v>562</v>
      </c>
      <c r="G36" s="79">
        <v>649</v>
      </c>
      <c r="H36" s="105">
        <v>591</v>
      </c>
      <c r="I36" s="80">
        <v>-146</v>
      </c>
      <c r="J36" s="81">
        <v>-24.703891708967852</v>
      </c>
    </row>
    <row r="37" spans="1:10" ht="24.95" customHeight="1" x14ac:dyDescent="0.2">
      <c r="A37" s="241" t="s">
        <v>167</v>
      </c>
      <c r="B37" s="242" t="s">
        <v>168</v>
      </c>
      <c r="C37" s="90">
        <v>77.08150744960561</v>
      </c>
      <c r="D37" s="108">
        <v>1759</v>
      </c>
      <c r="E37" s="109">
        <v>2841</v>
      </c>
      <c r="F37" s="109">
        <v>2478</v>
      </c>
      <c r="G37" s="109">
        <v>2255</v>
      </c>
      <c r="H37" s="110">
        <v>1862</v>
      </c>
      <c r="I37" s="108">
        <v>-103</v>
      </c>
      <c r="J37" s="111">
        <v>-5.5316863587540279</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67486-3101-421B-AD6B-60733062E73A}">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2282</v>
      </c>
      <c r="F11" s="295">
        <v>3866</v>
      </c>
      <c r="G11" s="295">
        <v>3200</v>
      </c>
      <c r="H11" s="295">
        <v>2992</v>
      </c>
      <c r="I11" s="249">
        <v>2504</v>
      </c>
      <c r="J11" s="250">
        <v>-222</v>
      </c>
      <c r="K11" s="251">
        <v>-8.8658146964856233</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29.404031551270815</v>
      </c>
      <c r="E13" s="260">
        <v>671</v>
      </c>
      <c r="F13" s="261">
        <v>1261</v>
      </c>
      <c r="G13" s="261">
        <v>1153</v>
      </c>
      <c r="H13" s="261">
        <v>931</v>
      </c>
      <c r="I13" s="262">
        <v>741</v>
      </c>
      <c r="J13" s="260">
        <v>-70</v>
      </c>
      <c r="K13" s="263">
        <v>-9.4466936572199725</v>
      </c>
    </row>
    <row r="14" spans="1:15" ht="15.95" customHeight="1" x14ac:dyDescent="0.2">
      <c r="A14" s="256" t="s">
        <v>224</v>
      </c>
      <c r="B14" s="257"/>
      <c r="C14" s="258"/>
      <c r="D14" s="259">
        <v>51.752848378615248</v>
      </c>
      <c r="E14" s="260">
        <v>1181</v>
      </c>
      <c r="F14" s="261">
        <v>2019</v>
      </c>
      <c r="G14" s="261">
        <v>1488</v>
      </c>
      <c r="H14" s="261">
        <v>1533</v>
      </c>
      <c r="I14" s="262">
        <v>1356</v>
      </c>
      <c r="J14" s="260">
        <v>-175</v>
      </c>
      <c r="K14" s="263">
        <v>-12.905604719764012</v>
      </c>
    </row>
    <row r="15" spans="1:15" ht="15.95" customHeight="1" x14ac:dyDescent="0.2">
      <c r="A15" s="256" t="s">
        <v>225</v>
      </c>
      <c r="B15" s="257"/>
      <c r="C15" s="258"/>
      <c r="D15" s="259">
        <v>9.1586327782646801</v>
      </c>
      <c r="E15" s="260">
        <v>209</v>
      </c>
      <c r="F15" s="261">
        <v>317</v>
      </c>
      <c r="G15" s="261">
        <v>274</v>
      </c>
      <c r="H15" s="261">
        <v>265</v>
      </c>
      <c r="I15" s="262">
        <v>209</v>
      </c>
      <c r="J15" s="260">
        <v>0</v>
      </c>
      <c r="K15" s="263">
        <v>0</v>
      </c>
    </row>
    <row r="16" spans="1:15" ht="15.95" customHeight="1" x14ac:dyDescent="0.2">
      <c r="A16" s="256" t="s">
        <v>226</v>
      </c>
      <c r="B16" s="257"/>
      <c r="C16" s="258"/>
      <c r="D16" s="259">
        <v>9.5530236634531107</v>
      </c>
      <c r="E16" s="260">
        <v>218</v>
      </c>
      <c r="F16" s="261">
        <v>267</v>
      </c>
      <c r="G16" s="261">
        <v>284</v>
      </c>
      <c r="H16" s="261">
        <v>262</v>
      </c>
      <c r="I16" s="262">
        <v>198</v>
      </c>
      <c r="J16" s="260">
        <v>20</v>
      </c>
      <c r="K16" s="263">
        <v>10.1010101010101</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2.8483786152497808</v>
      </c>
      <c r="E18" s="552">
        <v>65</v>
      </c>
      <c r="F18" s="261">
        <v>281</v>
      </c>
      <c r="G18" s="261">
        <v>163</v>
      </c>
      <c r="H18" s="554">
        <v>62</v>
      </c>
      <c r="I18" s="556">
        <v>42</v>
      </c>
      <c r="J18" s="260">
        <v>23</v>
      </c>
      <c r="K18" s="263">
        <v>54.761904761904759</v>
      </c>
    </row>
    <row r="19" spans="1:11" ht="13.5" customHeight="1" x14ac:dyDescent="0.2">
      <c r="A19" s="256" t="s">
        <v>235</v>
      </c>
      <c r="B19" s="257" t="s">
        <v>236</v>
      </c>
      <c r="C19" s="258"/>
      <c r="D19" s="259">
        <v>2.4101665205959684</v>
      </c>
      <c r="E19" s="552">
        <v>55</v>
      </c>
      <c r="F19" s="261">
        <v>244</v>
      </c>
      <c r="G19" s="261">
        <v>147</v>
      </c>
      <c r="H19" s="554">
        <v>44</v>
      </c>
      <c r="I19" s="556">
        <v>30</v>
      </c>
      <c r="J19" s="260">
        <v>25</v>
      </c>
      <c r="K19" s="263">
        <v>83.333333333333329</v>
      </c>
    </row>
    <row r="20" spans="1:11" ht="13.5" customHeight="1" x14ac:dyDescent="0.2">
      <c r="A20" s="256">
        <v>12</v>
      </c>
      <c r="B20" s="257" t="s">
        <v>237</v>
      </c>
      <c r="C20" s="258"/>
      <c r="D20" s="259">
        <v>2.541630148992112</v>
      </c>
      <c r="E20" s="552">
        <v>58</v>
      </c>
      <c r="F20" s="554">
        <v>57</v>
      </c>
      <c r="G20" s="554">
        <v>58</v>
      </c>
      <c r="H20" s="554">
        <v>60</v>
      </c>
      <c r="I20" s="556">
        <v>44</v>
      </c>
      <c r="J20" s="260">
        <v>14</v>
      </c>
      <c r="K20" s="263">
        <v>31.818181818181817</v>
      </c>
    </row>
    <row r="21" spans="1:11" ht="13.5" customHeight="1" x14ac:dyDescent="0.2">
      <c r="A21" s="256">
        <v>21</v>
      </c>
      <c r="B21" s="257" t="s">
        <v>238</v>
      </c>
      <c r="C21" s="258"/>
      <c r="D21" s="259">
        <v>0.21910604732690622</v>
      </c>
      <c r="E21" s="552">
        <v>5</v>
      </c>
      <c r="F21" s="554">
        <v>10</v>
      </c>
      <c r="G21" s="554">
        <v>9</v>
      </c>
      <c r="H21" s="554">
        <v>14</v>
      </c>
      <c r="I21" s="556">
        <v>13</v>
      </c>
      <c r="J21" s="260">
        <v>-8</v>
      </c>
      <c r="K21" s="263">
        <v>-61.53846153846154</v>
      </c>
    </row>
    <row r="22" spans="1:11" ht="13.5" customHeight="1" x14ac:dyDescent="0.2">
      <c r="A22" s="256">
        <v>22</v>
      </c>
      <c r="B22" s="257" t="s">
        <v>239</v>
      </c>
      <c r="C22" s="258"/>
      <c r="D22" s="259">
        <v>0.96406660823838741</v>
      </c>
      <c r="E22" s="552">
        <v>22</v>
      </c>
      <c r="F22" s="554">
        <v>50</v>
      </c>
      <c r="G22" s="554">
        <v>8</v>
      </c>
      <c r="H22" s="554">
        <v>61</v>
      </c>
      <c r="I22" s="556">
        <v>26</v>
      </c>
      <c r="J22" s="260">
        <v>-4</v>
      </c>
      <c r="K22" s="263">
        <v>-15.384615384615385</v>
      </c>
    </row>
    <row r="23" spans="1:11" ht="13.5" customHeight="1" x14ac:dyDescent="0.2">
      <c r="A23" s="256">
        <v>23</v>
      </c>
      <c r="B23" s="257" t="s">
        <v>240</v>
      </c>
      <c r="C23" s="258"/>
      <c r="D23" s="259">
        <v>0.21910604732690622</v>
      </c>
      <c r="E23" s="552">
        <v>5</v>
      </c>
      <c r="F23" s="554">
        <v>12</v>
      </c>
      <c r="G23" s="554">
        <v>5</v>
      </c>
      <c r="H23" s="554">
        <v>10</v>
      </c>
      <c r="I23" s="556">
        <v>5</v>
      </c>
      <c r="J23" s="260">
        <v>0</v>
      </c>
      <c r="K23" s="263">
        <v>0</v>
      </c>
    </row>
    <row r="24" spans="1:11" ht="13.5" customHeight="1" x14ac:dyDescent="0.2">
      <c r="A24" s="256">
        <v>24</v>
      </c>
      <c r="B24" s="257" t="s">
        <v>241</v>
      </c>
      <c r="C24" s="258"/>
      <c r="D24" s="259">
        <v>1.1831726555652935</v>
      </c>
      <c r="E24" s="552">
        <v>27</v>
      </c>
      <c r="F24" s="554">
        <v>37</v>
      </c>
      <c r="G24" s="554">
        <v>21</v>
      </c>
      <c r="H24" s="554">
        <v>35</v>
      </c>
      <c r="I24" s="556">
        <v>30</v>
      </c>
      <c r="J24" s="260">
        <v>-3</v>
      </c>
      <c r="K24" s="263">
        <v>-10</v>
      </c>
    </row>
    <row r="25" spans="1:11" ht="13.5" customHeight="1" x14ac:dyDescent="0.2">
      <c r="A25" s="256">
        <v>25</v>
      </c>
      <c r="B25" s="257" t="s">
        <v>242</v>
      </c>
      <c r="C25" s="258"/>
      <c r="D25" s="259">
        <v>3.1551270815074495</v>
      </c>
      <c r="E25" s="552">
        <v>72</v>
      </c>
      <c r="F25" s="261">
        <v>144</v>
      </c>
      <c r="G25" s="554">
        <v>86</v>
      </c>
      <c r="H25" s="261">
        <v>108</v>
      </c>
      <c r="I25" s="556">
        <v>95</v>
      </c>
      <c r="J25" s="260">
        <v>-23</v>
      </c>
      <c r="K25" s="263">
        <v>-24.210526315789473</v>
      </c>
    </row>
    <row r="26" spans="1:11" ht="13.5" customHeight="1" x14ac:dyDescent="0.2">
      <c r="A26" s="256">
        <v>26</v>
      </c>
      <c r="B26" s="257" t="s">
        <v>243</v>
      </c>
      <c r="C26" s="258"/>
      <c r="D26" s="259">
        <v>1.4460999123575811</v>
      </c>
      <c r="E26" s="552">
        <v>33</v>
      </c>
      <c r="F26" s="554">
        <v>79</v>
      </c>
      <c r="G26" s="554">
        <v>49</v>
      </c>
      <c r="H26" s="554">
        <v>64</v>
      </c>
      <c r="I26" s="556">
        <v>39</v>
      </c>
      <c r="J26" s="260">
        <v>-6</v>
      </c>
      <c r="K26" s="263">
        <v>-15.384615384615385</v>
      </c>
    </row>
    <row r="27" spans="1:11" ht="13.5" customHeight="1" x14ac:dyDescent="0.2">
      <c r="A27" s="256">
        <v>27</v>
      </c>
      <c r="B27" s="257" t="s">
        <v>244</v>
      </c>
      <c r="C27" s="258"/>
      <c r="D27" s="259">
        <v>1.2269938650306749</v>
      </c>
      <c r="E27" s="552">
        <v>28</v>
      </c>
      <c r="F27" s="554">
        <v>44</v>
      </c>
      <c r="G27" s="554">
        <v>42</v>
      </c>
      <c r="H27" s="554">
        <v>46</v>
      </c>
      <c r="I27" s="556">
        <v>23</v>
      </c>
      <c r="J27" s="260">
        <v>5</v>
      </c>
      <c r="K27" s="263">
        <v>21.739130434782609</v>
      </c>
    </row>
    <row r="28" spans="1:11" ht="13.5" customHeight="1" x14ac:dyDescent="0.2">
      <c r="A28" s="256">
        <v>28</v>
      </c>
      <c r="B28" s="257" t="s">
        <v>245</v>
      </c>
      <c r="C28" s="258"/>
      <c r="D28" s="259">
        <v>0.17528483786152499</v>
      </c>
      <c r="E28" s="552">
        <v>4</v>
      </c>
      <c r="F28" s="261" t="s">
        <v>546</v>
      </c>
      <c r="G28" s="261" t="s">
        <v>546</v>
      </c>
      <c r="H28" s="554">
        <v>4</v>
      </c>
      <c r="I28" s="556">
        <v>5</v>
      </c>
      <c r="J28" s="260">
        <v>-1</v>
      </c>
      <c r="K28" s="263">
        <v>-20</v>
      </c>
    </row>
    <row r="29" spans="1:11" ht="13.5" customHeight="1" x14ac:dyDescent="0.2">
      <c r="A29" s="256">
        <v>29</v>
      </c>
      <c r="B29" s="257" t="s">
        <v>246</v>
      </c>
      <c r="C29" s="258"/>
      <c r="D29" s="259">
        <v>5.6529360210341801</v>
      </c>
      <c r="E29" s="260">
        <v>129</v>
      </c>
      <c r="F29" s="261">
        <v>166</v>
      </c>
      <c r="G29" s="261">
        <v>138</v>
      </c>
      <c r="H29" s="261">
        <v>135</v>
      </c>
      <c r="I29" s="556">
        <v>74</v>
      </c>
      <c r="J29" s="260">
        <v>55</v>
      </c>
      <c r="K29" s="263">
        <v>74.324324324324323</v>
      </c>
    </row>
    <row r="30" spans="1:11" ht="13.5" customHeight="1" x14ac:dyDescent="0.2">
      <c r="A30" s="256" t="s">
        <v>247</v>
      </c>
      <c r="B30" s="257" t="s">
        <v>248</v>
      </c>
      <c r="C30" s="258"/>
      <c r="D30" s="259">
        <v>1.8843120070113935</v>
      </c>
      <c r="E30" s="552">
        <v>43</v>
      </c>
      <c r="F30" s="554">
        <v>49</v>
      </c>
      <c r="G30" s="554">
        <v>30</v>
      </c>
      <c r="H30" s="554">
        <v>27</v>
      </c>
      <c r="I30" s="556">
        <v>17</v>
      </c>
      <c r="J30" s="260">
        <v>26</v>
      </c>
      <c r="K30" s="263">
        <v>152.94117647058823</v>
      </c>
    </row>
    <row r="31" spans="1:11" ht="13.5" customHeight="1" x14ac:dyDescent="0.2">
      <c r="A31" s="256" t="s">
        <v>249</v>
      </c>
      <c r="B31" s="257" t="s">
        <v>250</v>
      </c>
      <c r="C31" s="258"/>
      <c r="D31" s="259">
        <v>2.8045574057843998</v>
      </c>
      <c r="E31" s="552">
        <v>64</v>
      </c>
      <c r="F31" s="261">
        <v>101</v>
      </c>
      <c r="G31" s="261">
        <v>105</v>
      </c>
      <c r="H31" s="261">
        <v>105</v>
      </c>
      <c r="I31" s="556">
        <v>53</v>
      </c>
      <c r="J31" s="260">
        <v>11</v>
      </c>
      <c r="K31" s="263">
        <v>20.754716981132077</v>
      </c>
    </row>
    <row r="32" spans="1:11" ht="13.5" customHeight="1" x14ac:dyDescent="0.2">
      <c r="A32" s="256">
        <v>31</v>
      </c>
      <c r="B32" s="257" t="s">
        <v>251</v>
      </c>
      <c r="C32" s="258"/>
      <c r="D32" s="259">
        <v>0.6573181419807187</v>
      </c>
      <c r="E32" s="552">
        <v>15</v>
      </c>
      <c r="F32" s="554">
        <v>10</v>
      </c>
      <c r="G32" s="554">
        <v>16</v>
      </c>
      <c r="H32" s="554">
        <v>23</v>
      </c>
      <c r="I32" s="556">
        <v>11</v>
      </c>
      <c r="J32" s="260">
        <v>4</v>
      </c>
      <c r="K32" s="263">
        <v>36.363636363636367</v>
      </c>
    </row>
    <row r="33" spans="1:11" ht="13.5" customHeight="1" x14ac:dyDescent="0.2">
      <c r="A33" s="256">
        <v>32</v>
      </c>
      <c r="B33" s="257" t="s">
        <v>252</v>
      </c>
      <c r="C33" s="258"/>
      <c r="D33" s="259">
        <v>2.147239263803681</v>
      </c>
      <c r="E33" s="552">
        <v>49</v>
      </c>
      <c r="F33" s="554">
        <v>92</v>
      </c>
      <c r="G33" s="554">
        <v>97</v>
      </c>
      <c r="H33" s="554">
        <v>70</v>
      </c>
      <c r="I33" s="556">
        <v>59</v>
      </c>
      <c r="J33" s="260">
        <v>-10</v>
      </c>
      <c r="K33" s="263">
        <v>-16.949152542372882</v>
      </c>
    </row>
    <row r="34" spans="1:11" ht="13.5" customHeight="1" x14ac:dyDescent="0.2">
      <c r="A34" s="256">
        <v>33</v>
      </c>
      <c r="B34" s="257" t="s">
        <v>253</v>
      </c>
      <c r="C34" s="258"/>
      <c r="D34" s="259">
        <v>2.2787028921998247</v>
      </c>
      <c r="E34" s="552">
        <v>52</v>
      </c>
      <c r="F34" s="554">
        <v>88</v>
      </c>
      <c r="G34" s="554">
        <v>87</v>
      </c>
      <c r="H34" s="554">
        <v>72</v>
      </c>
      <c r="I34" s="556">
        <v>50</v>
      </c>
      <c r="J34" s="260">
        <v>2</v>
      </c>
      <c r="K34" s="263">
        <v>4</v>
      </c>
    </row>
    <row r="35" spans="1:11" ht="13.5" customHeight="1" x14ac:dyDescent="0.2">
      <c r="A35" s="256">
        <v>34</v>
      </c>
      <c r="B35" s="257" t="s">
        <v>254</v>
      </c>
      <c r="C35" s="258"/>
      <c r="D35" s="259">
        <v>2.2348816827344433</v>
      </c>
      <c r="E35" s="552">
        <v>51</v>
      </c>
      <c r="F35" s="261">
        <v>115</v>
      </c>
      <c r="G35" s="554">
        <v>80</v>
      </c>
      <c r="H35" s="261">
        <v>139</v>
      </c>
      <c r="I35" s="556">
        <v>53</v>
      </c>
      <c r="J35" s="260">
        <v>-2</v>
      </c>
      <c r="K35" s="263">
        <v>-3.7735849056603774</v>
      </c>
    </row>
    <row r="36" spans="1:11" ht="13.5" customHeight="1" x14ac:dyDescent="0.2">
      <c r="A36" s="256">
        <v>41</v>
      </c>
      <c r="B36" s="257" t="s">
        <v>255</v>
      </c>
      <c r="C36" s="258"/>
      <c r="D36" s="259">
        <v>0.43821209465381245</v>
      </c>
      <c r="E36" s="552">
        <v>10</v>
      </c>
      <c r="F36" s="554">
        <v>16</v>
      </c>
      <c r="G36" s="554">
        <v>6</v>
      </c>
      <c r="H36" s="554">
        <v>10</v>
      </c>
      <c r="I36" s="556">
        <v>6</v>
      </c>
      <c r="J36" s="260">
        <v>4</v>
      </c>
      <c r="K36" s="263">
        <v>66.666666666666671</v>
      </c>
    </row>
    <row r="37" spans="1:11" ht="13.5" customHeight="1" x14ac:dyDescent="0.2">
      <c r="A37" s="256">
        <v>42</v>
      </c>
      <c r="B37" s="257" t="s">
        <v>256</v>
      </c>
      <c r="C37" s="258"/>
      <c r="D37" s="259" t="s">
        <v>546</v>
      </c>
      <c r="E37" s="260" t="s">
        <v>546</v>
      </c>
      <c r="F37" s="554">
        <v>3</v>
      </c>
      <c r="G37" s="261" t="s">
        <v>546</v>
      </c>
      <c r="H37" s="554">
        <v>4</v>
      </c>
      <c r="I37" s="262" t="s">
        <v>546</v>
      </c>
      <c r="J37" s="260" t="s">
        <v>546</v>
      </c>
      <c r="K37" s="263" t="s">
        <v>546</v>
      </c>
    </row>
    <row r="38" spans="1:11" ht="13.5" customHeight="1" x14ac:dyDescent="0.2">
      <c r="A38" s="256">
        <v>43</v>
      </c>
      <c r="B38" s="257" t="s">
        <v>257</v>
      </c>
      <c r="C38" s="258"/>
      <c r="D38" s="259">
        <v>0.92024539877300615</v>
      </c>
      <c r="E38" s="552">
        <v>21</v>
      </c>
      <c r="F38" s="554">
        <v>53</v>
      </c>
      <c r="G38" s="554">
        <v>31</v>
      </c>
      <c r="H38" s="554">
        <v>30</v>
      </c>
      <c r="I38" s="556">
        <v>38</v>
      </c>
      <c r="J38" s="260">
        <v>-17</v>
      </c>
      <c r="K38" s="263">
        <v>-44.736842105263158</v>
      </c>
    </row>
    <row r="39" spans="1:11" ht="13.5" customHeight="1" x14ac:dyDescent="0.2">
      <c r="A39" s="256">
        <v>51</v>
      </c>
      <c r="B39" s="257" t="s">
        <v>258</v>
      </c>
      <c r="C39" s="258"/>
      <c r="D39" s="259">
        <v>12.883435582822086</v>
      </c>
      <c r="E39" s="260">
        <v>294</v>
      </c>
      <c r="F39" s="261">
        <v>427</v>
      </c>
      <c r="G39" s="261">
        <v>457</v>
      </c>
      <c r="H39" s="261">
        <v>366</v>
      </c>
      <c r="I39" s="262">
        <v>390</v>
      </c>
      <c r="J39" s="260">
        <v>-96</v>
      </c>
      <c r="K39" s="263">
        <v>-24.615384615384617</v>
      </c>
    </row>
    <row r="40" spans="1:11" ht="13.5" customHeight="1" x14ac:dyDescent="0.2">
      <c r="A40" s="256" t="s">
        <v>259</v>
      </c>
      <c r="B40" s="257" t="s">
        <v>260</v>
      </c>
      <c r="C40" s="258"/>
      <c r="D40" s="259">
        <v>12.532865907099035</v>
      </c>
      <c r="E40" s="260">
        <v>286</v>
      </c>
      <c r="F40" s="261">
        <v>409</v>
      </c>
      <c r="G40" s="261">
        <v>441</v>
      </c>
      <c r="H40" s="261">
        <v>356</v>
      </c>
      <c r="I40" s="262">
        <v>373</v>
      </c>
      <c r="J40" s="260">
        <v>-87</v>
      </c>
      <c r="K40" s="263">
        <v>-23.324396782841823</v>
      </c>
    </row>
    <row r="41" spans="1:11" ht="13.5" customHeight="1" x14ac:dyDescent="0.2">
      <c r="A41" s="256"/>
      <c r="B41" s="257" t="s">
        <v>261</v>
      </c>
      <c r="C41" s="258"/>
      <c r="D41" s="259">
        <v>9.6844872918492548</v>
      </c>
      <c r="E41" s="260">
        <v>221</v>
      </c>
      <c r="F41" s="261">
        <v>359</v>
      </c>
      <c r="G41" s="261">
        <v>416</v>
      </c>
      <c r="H41" s="261">
        <v>332</v>
      </c>
      <c r="I41" s="262">
        <v>321</v>
      </c>
      <c r="J41" s="260">
        <v>-100</v>
      </c>
      <c r="K41" s="263">
        <v>-31.152647975077883</v>
      </c>
    </row>
    <row r="42" spans="1:11" ht="13.5" customHeight="1" x14ac:dyDescent="0.2">
      <c r="A42" s="256">
        <v>52</v>
      </c>
      <c r="B42" s="257" t="s">
        <v>262</v>
      </c>
      <c r="C42" s="258"/>
      <c r="D42" s="259">
        <v>5.7405784399649429</v>
      </c>
      <c r="E42" s="260">
        <v>131</v>
      </c>
      <c r="F42" s="261">
        <v>173</v>
      </c>
      <c r="G42" s="261">
        <v>165</v>
      </c>
      <c r="H42" s="261">
        <v>192</v>
      </c>
      <c r="I42" s="262">
        <v>186</v>
      </c>
      <c r="J42" s="260">
        <v>-55</v>
      </c>
      <c r="K42" s="263">
        <v>-29.56989247311828</v>
      </c>
    </row>
    <row r="43" spans="1:11" ht="13.5" customHeight="1" x14ac:dyDescent="0.2">
      <c r="A43" s="256" t="s">
        <v>263</v>
      </c>
      <c r="B43" s="257" t="s">
        <v>264</v>
      </c>
      <c r="C43" s="258"/>
      <c r="D43" s="259">
        <v>5.1270815074496054</v>
      </c>
      <c r="E43" s="260">
        <v>117</v>
      </c>
      <c r="F43" s="261">
        <v>152</v>
      </c>
      <c r="G43" s="261">
        <v>139</v>
      </c>
      <c r="H43" s="261">
        <v>162</v>
      </c>
      <c r="I43" s="262">
        <v>163</v>
      </c>
      <c r="J43" s="260">
        <v>-46</v>
      </c>
      <c r="K43" s="263">
        <v>-28.220858895705522</v>
      </c>
    </row>
    <row r="44" spans="1:11" ht="13.5" customHeight="1" x14ac:dyDescent="0.2">
      <c r="A44" s="256">
        <v>53</v>
      </c>
      <c r="B44" s="257" t="s">
        <v>265</v>
      </c>
      <c r="C44" s="258"/>
      <c r="D44" s="259">
        <v>1.8843120070113935</v>
      </c>
      <c r="E44" s="552">
        <v>43</v>
      </c>
      <c r="F44" s="554">
        <v>52</v>
      </c>
      <c r="G44" s="554">
        <v>79</v>
      </c>
      <c r="H44" s="554">
        <v>39</v>
      </c>
      <c r="I44" s="556">
        <v>31</v>
      </c>
      <c r="J44" s="260">
        <v>12</v>
      </c>
      <c r="K44" s="263">
        <v>38.70967741935484</v>
      </c>
    </row>
    <row r="45" spans="1:11" ht="13.5" customHeight="1" x14ac:dyDescent="0.2">
      <c r="A45" s="256" t="s">
        <v>266</v>
      </c>
      <c r="B45" s="257" t="s">
        <v>267</v>
      </c>
      <c r="C45" s="258"/>
      <c r="D45" s="259">
        <v>1.5337423312883436</v>
      </c>
      <c r="E45" s="552">
        <v>35</v>
      </c>
      <c r="F45" s="554">
        <v>39</v>
      </c>
      <c r="G45" s="554">
        <v>53</v>
      </c>
      <c r="H45" s="554">
        <v>21</v>
      </c>
      <c r="I45" s="556">
        <v>23</v>
      </c>
      <c r="J45" s="260">
        <v>12</v>
      </c>
      <c r="K45" s="263">
        <v>52.173913043478258</v>
      </c>
    </row>
    <row r="46" spans="1:11" ht="13.5" customHeight="1" x14ac:dyDescent="0.2">
      <c r="A46" s="256">
        <v>54</v>
      </c>
      <c r="B46" s="257" t="s">
        <v>268</v>
      </c>
      <c r="C46" s="258"/>
      <c r="D46" s="259">
        <v>2.2348816827344433</v>
      </c>
      <c r="E46" s="552">
        <v>51</v>
      </c>
      <c r="F46" s="554">
        <v>75</v>
      </c>
      <c r="G46" s="261">
        <v>152</v>
      </c>
      <c r="H46" s="261">
        <v>100</v>
      </c>
      <c r="I46" s="556">
        <v>63</v>
      </c>
      <c r="J46" s="260">
        <v>-12</v>
      </c>
      <c r="K46" s="263">
        <v>-19.047619047619047</v>
      </c>
    </row>
    <row r="47" spans="1:11" ht="13.5" customHeight="1" x14ac:dyDescent="0.2">
      <c r="A47" s="256">
        <v>61</v>
      </c>
      <c r="B47" s="257" t="s">
        <v>269</v>
      </c>
      <c r="C47" s="258"/>
      <c r="D47" s="259">
        <v>1.7528483786152498</v>
      </c>
      <c r="E47" s="552">
        <v>40</v>
      </c>
      <c r="F47" s="554">
        <v>70</v>
      </c>
      <c r="G47" s="554">
        <v>62</v>
      </c>
      <c r="H47" s="554">
        <v>74</v>
      </c>
      <c r="I47" s="556">
        <v>54</v>
      </c>
      <c r="J47" s="260">
        <v>-14</v>
      </c>
      <c r="K47" s="263">
        <v>-25.925925925925927</v>
      </c>
    </row>
    <row r="48" spans="1:11" ht="13.5" customHeight="1" x14ac:dyDescent="0.2">
      <c r="A48" s="256">
        <v>62</v>
      </c>
      <c r="B48" s="257" t="s">
        <v>270</v>
      </c>
      <c r="C48" s="258"/>
      <c r="D48" s="259">
        <v>7.3181419807186678</v>
      </c>
      <c r="E48" s="260">
        <v>167</v>
      </c>
      <c r="F48" s="261">
        <v>216</v>
      </c>
      <c r="G48" s="261">
        <v>186</v>
      </c>
      <c r="H48" s="261">
        <v>174</v>
      </c>
      <c r="I48" s="262">
        <v>194</v>
      </c>
      <c r="J48" s="260">
        <v>-27</v>
      </c>
      <c r="K48" s="263">
        <v>-13.917525773195877</v>
      </c>
    </row>
    <row r="49" spans="1:11" ht="13.5" customHeight="1" x14ac:dyDescent="0.2">
      <c r="A49" s="256">
        <v>63</v>
      </c>
      <c r="B49" s="257" t="s">
        <v>271</v>
      </c>
      <c r="C49" s="258"/>
      <c r="D49" s="259">
        <v>5.1270815074496054</v>
      </c>
      <c r="E49" s="260">
        <v>117</v>
      </c>
      <c r="F49" s="261">
        <v>251</v>
      </c>
      <c r="G49" s="261">
        <v>200</v>
      </c>
      <c r="H49" s="261">
        <v>178</v>
      </c>
      <c r="I49" s="262">
        <v>113</v>
      </c>
      <c r="J49" s="260">
        <v>4</v>
      </c>
      <c r="K49" s="263">
        <v>3.5398230088495577</v>
      </c>
    </row>
    <row r="50" spans="1:11" ht="13.5" customHeight="1" x14ac:dyDescent="0.2">
      <c r="A50" s="256" t="s">
        <v>272</v>
      </c>
      <c r="B50" s="257" t="s">
        <v>273</v>
      </c>
      <c r="C50" s="258"/>
      <c r="D50" s="259">
        <v>0.92024539877300615</v>
      </c>
      <c r="E50" s="552">
        <v>21</v>
      </c>
      <c r="F50" s="554">
        <v>59</v>
      </c>
      <c r="G50" s="554">
        <v>50</v>
      </c>
      <c r="H50" s="554">
        <v>43</v>
      </c>
      <c r="I50" s="556">
        <v>23</v>
      </c>
      <c r="J50" s="260">
        <v>-2</v>
      </c>
      <c r="K50" s="263">
        <v>-8.695652173913043</v>
      </c>
    </row>
    <row r="51" spans="1:11" ht="13.5" customHeight="1" x14ac:dyDescent="0.2">
      <c r="A51" s="256" t="s">
        <v>274</v>
      </c>
      <c r="B51" s="257" t="s">
        <v>275</v>
      </c>
      <c r="C51" s="258"/>
      <c r="D51" s="259">
        <v>3.7686240140227869</v>
      </c>
      <c r="E51" s="552">
        <v>86</v>
      </c>
      <c r="F51" s="261">
        <v>177</v>
      </c>
      <c r="G51" s="261">
        <v>137</v>
      </c>
      <c r="H51" s="261">
        <v>117</v>
      </c>
      <c r="I51" s="556">
        <v>83</v>
      </c>
      <c r="J51" s="260">
        <v>3</v>
      </c>
      <c r="K51" s="263">
        <v>3.6144578313253013</v>
      </c>
    </row>
    <row r="52" spans="1:11" ht="13.5" customHeight="1" x14ac:dyDescent="0.2">
      <c r="A52" s="256">
        <v>71</v>
      </c>
      <c r="B52" s="257" t="s">
        <v>276</v>
      </c>
      <c r="C52" s="258"/>
      <c r="D52" s="259">
        <v>7.8001752848378612</v>
      </c>
      <c r="E52" s="260">
        <v>178</v>
      </c>
      <c r="F52" s="261">
        <v>231</v>
      </c>
      <c r="G52" s="261">
        <v>228</v>
      </c>
      <c r="H52" s="261">
        <v>237</v>
      </c>
      <c r="I52" s="262">
        <v>176</v>
      </c>
      <c r="J52" s="260">
        <v>2</v>
      </c>
      <c r="K52" s="263">
        <v>1.1363636363636365</v>
      </c>
    </row>
    <row r="53" spans="1:11" ht="13.5" customHeight="1" x14ac:dyDescent="0.2">
      <c r="A53" s="256" t="s">
        <v>277</v>
      </c>
      <c r="B53" s="257" t="s">
        <v>278</v>
      </c>
      <c r="C53" s="258"/>
      <c r="D53" s="259">
        <v>1.5775635407537247</v>
      </c>
      <c r="E53" s="552">
        <v>36</v>
      </c>
      <c r="F53" s="554">
        <v>61</v>
      </c>
      <c r="G53" s="554">
        <v>63</v>
      </c>
      <c r="H53" s="554">
        <v>57</v>
      </c>
      <c r="I53" s="556">
        <v>50</v>
      </c>
      <c r="J53" s="260">
        <v>-14</v>
      </c>
      <c r="K53" s="263">
        <v>-28</v>
      </c>
    </row>
    <row r="54" spans="1:11" ht="13.5" customHeight="1" x14ac:dyDescent="0.2">
      <c r="A54" s="256" t="s">
        <v>279</v>
      </c>
      <c r="B54" s="257" t="s">
        <v>280</v>
      </c>
      <c r="C54" s="258"/>
      <c r="D54" s="259">
        <v>4.7765118317265554</v>
      </c>
      <c r="E54" s="260">
        <v>109</v>
      </c>
      <c r="F54" s="261">
        <v>145</v>
      </c>
      <c r="G54" s="261">
        <v>141</v>
      </c>
      <c r="H54" s="261">
        <v>158</v>
      </c>
      <c r="I54" s="262">
        <v>104</v>
      </c>
      <c r="J54" s="260">
        <v>5</v>
      </c>
      <c r="K54" s="263">
        <v>4.8076923076923075</v>
      </c>
    </row>
    <row r="55" spans="1:11" ht="13.5" customHeight="1" x14ac:dyDescent="0.2">
      <c r="A55" s="256">
        <v>72</v>
      </c>
      <c r="B55" s="257" t="s">
        <v>281</v>
      </c>
      <c r="C55" s="258"/>
      <c r="D55" s="259">
        <v>1.6213847502191061</v>
      </c>
      <c r="E55" s="552">
        <v>37</v>
      </c>
      <c r="F55" s="554">
        <v>89</v>
      </c>
      <c r="G55" s="554">
        <v>84</v>
      </c>
      <c r="H55" s="554">
        <v>79</v>
      </c>
      <c r="I55" s="556">
        <v>54</v>
      </c>
      <c r="J55" s="260">
        <v>-17</v>
      </c>
      <c r="K55" s="263">
        <v>-31.481481481481481</v>
      </c>
    </row>
    <row r="56" spans="1:11" ht="13.5" customHeight="1" x14ac:dyDescent="0.2">
      <c r="A56" s="256" t="s">
        <v>282</v>
      </c>
      <c r="B56" s="257" t="s">
        <v>283</v>
      </c>
      <c r="C56" s="258"/>
      <c r="D56" s="259">
        <v>0.61349693251533743</v>
      </c>
      <c r="E56" s="552">
        <v>14</v>
      </c>
      <c r="F56" s="554">
        <v>39</v>
      </c>
      <c r="G56" s="554">
        <v>34</v>
      </c>
      <c r="H56" s="554">
        <v>36</v>
      </c>
      <c r="I56" s="556">
        <v>29</v>
      </c>
      <c r="J56" s="260">
        <v>-15</v>
      </c>
      <c r="K56" s="263">
        <v>-51.724137931034484</v>
      </c>
    </row>
    <row r="57" spans="1:11" ht="13.5" customHeight="1" x14ac:dyDescent="0.2">
      <c r="A57" s="256" t="s">
        <v>284</v>
      </c>
      <c r="B57" s="257" t="s">
        <v>285</v>
      </c>
      <c r="C57" s="258"/>
      <c r="D57" s="259">
        <v>0.83260297984224363</v>
      </c>
      <c r="E57" s="552">
        <v>19</v>
      </c>
      <c r="F57" s="554">
        <v>39</v>
      </c>
      <c r="G57" s="554">
        <v>23</v>
      </c>
      <c r="H57" s="554">
        <v>29</v>
      </c>
      <c r="I57" s="556">
        <v>14</v>
      </c>
      <c r="J57" s="260">
        <v>5</v>
      </c>
      <c r="K57" s="263">
        <v>35.714285714285715</v>
      </c>
    </row>
    <row r="58" spans="1:11" ht="13.5" customHeight="1" x14ac:dyDescent="0.2">
      <c r="A58" s="256">
        <v>73</v>
      </c>
      <c r="B58" s="257" t="s">
        <v>286</v>
      </c>
      <c r="C58" s="258"/>
      <c r="D58" s="259">
        <v>2.3225241016652061</v>
      </c>
      <c r="E58" s="552">
        <v>53</v>
      </c>
      <c r="F58" s="554">
        <v>92</v>
      </c>
      <c r="G58" s="554">
        <v>47</v>
      </c>
      <c r="H58" s="554">
        <v>64</v>
      </c>
      <c r="I58" s="556">
        <v>45</v>
      </c>
      <c r="J58" s="260">
        <v>8</v>
      </c>
      <c r="K58" s="263">
        <v>17.777777777777779</v>
      </c>
    </row>
    <row r="59" spans="1:11" ht="13.5" customHeight="1" x14ac:dyDescent="0.2">
      <c r="A59" s="256" t="s">
        <v>287</v>
      </c>
      <c r="B59" s="257" t="s">
        <v>288</v>
      </c>
      <c r="C59" s="258"/>
      <c r="D59" s="259">
        <v>1.971954425942156</v>
      </c>
      <c r="E59" s="552">
        <v>45</v>
      </c>
      <c r="F59" s="554">
        <v>87</v>
      </c>
      <c r="G59" s="554">
        <v>39</v>
      </c>
      <c r="H59" s="554">
        <v>60</v>
      </c>
      <c r="I59" s="556">
        <v>41</v>
      </c>
      <c r="J59" s="260">
        <v>4</v>
      </c>
      <c r="K59" s="263">
        <v>9.7560975609756095</v>
      </c>
    </row>
    <row r="60" spans="1:11" ht="13.5" customHeight="1" x14ac:dyDescent="0.2">
      <c r="A60" s="256">
        <v>81</v>
      </c>
      <c r="B60" s="257" t="s">
        <v>289</v>
      </c>
      <c r="C60" s="258"/>
      <c r="D60" s="259">
        <v>8.8080631025416309</v>
      </c>
      <c r="E60" s="260">
        <v>201</v>
      </c>
      <c r="F60" s="261">
        <v>327</v>
      </c>
      <c r="G60" s="261">
        <v>302</v>
      </c>
      <c r="H60" s="261">
        <v>203</v>
      </c>
      <c r="I60" s="262">
        <v>175</v>
      </c>
      <c r="J60" s="260">
        <v>26</v>
      </c>
      <c r="K60" s="263">
        <v>14.857142857142858</v>
      </c>
    </row>
    <row r="61" spans="1:11" ht="13.5" customHeight="1" x14ac:dyDescent="0.2">
      <c r="A61" s="256" t="s">
        <v>290</v>
      </c>
      <c r="B61" s="257" t="s">
        <v>291</v>
      </c>
      <c r="C61" s="258"/>
      <c r="D61" s="259">
        <v>2.3225241016652061</v>
      </c>
      <c r="E61" s="552">
        <v>53</v>
      </c>
      <c r="F61" s="554">
        <v>88</v>
      </c>
      <c r="G61" s="554">
        <v>81</v>
      </c>
      <c r="H61" s="554">
        <v>50</v>
      </c>
      <c r="I61" s="556">
        <v>49</v>
      </c>
      <c r="J61" s="260">
        <v>4</v>
      </c>
      <c r="K61" s="263">
        <v>8.1632653061224492</v>
      </c>
    </row>
    <row r="62" spans="1:11" ht="13.5" customHeight="1" x14ac:dyDescent="0.2">
      <c r="A62" s="256" t="s">
        <v>292</v>
      </c>
      <c r="B62" s="257" t="s">
        <v>363</v>
      </c>
      <c r="C62" s="258"/>
      <c r="D62" s="259">
        <v>2.8483786152497808</v>
      </c>
      <c r="E62" s="552">
        <v>65</v>
      </c>
      <c r="F62" s="261">
        <v>160</v>
      </c>
      <c r="G62" s="554">
        <v>96</v>
      </c>
      <c r="H62" s="554">
        <v>71</v>
      </c>
      <c r="I62" s="556">
        <v>64</v>
      </c>
      <c r="J62" s="260">
        <v>1</v>
      </c>
      <c r="K62" s="263">
        <v>1.5625</v>
      </c>
    </row>
    <row r="63" spans="1:11" ht="13.5" customHeight="1" x14ac:dyDescent="0.2">
      <c r="A63" s="256" t="s">
        <v>294</v>
      </c>
      <c r="B63" s="257" t="s">
        <v>295</v>
      </c>
      <c r="C63" s="258"/>
      <c r="D63" s="259">
        <v>1.2269938650306749</v>
      </c>
      <c r="E63" s="552">
        <v>28</v>
      </c>
      <c r="F63" s="554">
        <v>21</v>
      </c>
      <c r="G63" s="554">
        <v>48</v>
      </c>
      <c r="H63" s="554">
        <v>31</v>
      </c>
      <c r="I63" s="556">
        <v>21</v>
      </c>
      <c r="J63" s="260">
        <v>7</v>
      </c>
      <c r="K63" s="263">
        <v>33.333333333333336</v>
      </c>
    </row>
    <row r="64" spans="1:11" ht="13.5" customHeight="1" x14ac:dyDescent="0.2">
      <c r="A64" s="256" t="s">
        <v>296</v>
      </c>
      <c r="B64" s="257" t="s">
        <v>297</v>
      </c>
      <c r="C64" s="258"/>
      <c r="D64" s="259">
        <v>1.0517090271691498</v>
      </c>
      <c r="E64" s="552">
        <v>24</v>
      </c>
      <c r="F64" s="554">
        <v>21</v>
      </c>
      <c r="G64" s="554">
        <v>32</v>
      </c>
      <c r="H64" s="554">
        <v>30</v>
      </c>
      <c r="I64" s="556">
        <v>20</v>
      </c>
      <c r="J64" s="260">
        <v>4</v>
      </c>
      <c r="K64" s="263">
        <v>20</v>
      </c>
    </row>
    <row r="65" spans="1:11" ht="13.5" customHeight="1" x14ac:dyDescent="0.2">
      <c r="A65" s="256">
        <v>82</v>
      </c>
      <c r="B65" s="257" t="s">
        <v>298</v>
      </c>
      <c r="C65" s="258"/>
      <c r="D65" s="259">
        <v>4.2068361086765993</v>
      </c>
      <c r="E65" s="552">
        <v>96</v>
      </c>
      <c r="F65" s="261">
        <v>202</v>
      </c>
      <c r="G65" s="554">
        <v>97</v>
      </c>
      <c r="H65" s="554">
        <v>89</v>
      </c>
      <c r="I65" s="556">
        <v>81</v>
      </c>
      <c r="J65" s="260">
        <v>15</v>
      </c>
      <c r="K65" s="263">
        <v>18.518518518518519</v>
      </c>
    </row>
    <row r="66" spans="1:11" ht="13.5" customHeight="1" x14ac:dyDescent="0.2">
      <c r="A66" s="256" t="s">
        <v>299</v>
      </c>
      <c r="B66" s="257" t="s">
        <v>548</v>
      </c>
      <c r="C66" s="258"/>
      <c r="D66" s="259">
        <v>2.9798422436459244</v>
      </c>
      <c r="E66" s="552">
        <v>68</v>
      </c>
      <c r="F66" s="261">
        <v>177</v>
      </c>
      <c r="G66" s="554">
        <v>78</v>
      </c>
      <c r="H66" s="554">
        <v>70</v>
      </c>
      <c r="I66" s="556">
        <v>66</v>
      </c>
      <c r="J66" s="260">
        <v>2</v>
      </c>
      <c r="K66" s="263">
        <v>3.0303030303030303</v>
      </c>
    </row>
    <row r="67" spans="1:11" ht="13.5" customHeight="1" x14ac:dyDescent="0.2">
      <c r="A67" s="256" t="s">
        <v>300</v>
      </c>
      <c r="B67" s="257" t="s">
        <v>301</v>
      </c>
      <c r="C67" s="258"/>
      <c r="D67" s="259">
        <v>0.70113935144609996</v>
      </c>
      <c r="E67" s="552">
        <v>16</v>
      </c>
      <c r="F67" s="554">
        <v>11</v>
      </c>
      <c r="G67" s="554">
        <v>15</v>
      </c>
      <c r="H67" s="554">
        <v>9</v>
      </c>
      <c r="I67" s="556">
        <v>10</v>
      </c>
      <c r="J67" s="260">
        <v>6</v>
      </c>
      <c r="K67" s="263">
        <v>60</v>
      </c>
    </row>
    <row r="68" spans="1:11" ht="13.5" customHeight="1" x14ac:dyDescent="0.2">
      <c r="A68" s="256">
        <v>83</v>
      </c>
      <c r="B68" s="257" t="s">
        <v>302</v>
      </c>
      <c r="C68" s="258"/>
      <c r="D68" s="259">
        <v>6.5293602103418058</v>
      </c>
      <c r="E68" s="260">
        <v>149</v>
      </c>
      <c r="F68" s="261">
        <v>280</v>
      </c>
      <c r="G68" s="261">
        <v>187</v>
      </c>
      <c r="H68" s="261">
        <v>153</v>
      </c>
      <c r="I68" s="262">
        <v>147</v>
      </c>
      <c r="J68" s="260">
        <v>2</v>
      </c>
      <c r="K68" s="263">
        <v>1.3605442176870748</v>
      </c>
    </row>
    <row r="69" spans="1:11" ht="13.5" customHeight="1" x14ac:dyDescent="0.2">
      <c r="A69" s="256" t="s">
        <v>303</v>
      </c>
      <c r="B69" s="257" t="s">
        <v>304</v>
      </c>
      <c r="C69" s="258"/>
      <c r="D69" s="259">
        <v>4.9517966695880808</v>
      </c>
      <c r="E69" s="260">
        <v>113</v>
      </c>
      <c r="F69" s="261">
        <v>249</v>
      </c>
      <c r="G69" s="261">
        <v>146</v>
      </c>
      <c r="H69" s="261">
        <v>117</v>
      </c>
      <c r="I69" s="262">
        <v>119</v>
      </c>
      <c r="J69" s="260">
        <v>-6</v>
      </c>
      <c r="K69" s="263">
        <v>-5.0420168067226889</v>
      </c>
    </row>
    <row r="70" spans="1:11" ht="13.5" customHeight="1" x14ac:dyDescent="0.2">
      <c r="A70" s="256"/>
      <c r="B70" s="257" t="s">
        <v>305</v>
      </c>
      <c r="C70" s="258"/>
      <c r="D70" s="259">
        <v>2.7169149868536371</v>
      </c>
      <c r="E70" s="552">
        <v>62</v>
      </c>
      <c r="F70" s="261">
        <v>156</v>
      </c>
      <c r="G70" s="554">
        <v>51</v>
      </c>
      <c r="H70" s="554">
        <v>55</v>
      </c>
      <c r="I70" s="556">
        <v>59</v>
      </c>
      <c r="J70" s="260">
        <v>3</v>
      </c>
      <c r="K70" s="263">
        <v>5.0847457627118642</v>
      </c>
    </row>
    <row r="71" spans="1:11" ht="13.5" customHeight="1" x14ac:dyDescent="0.2">
      <c r="A71" s="256">
        <v>84</v>
      </c>
      <c r="B71" s="257" t="s">
        <v>306</v>
      </c>
      <c r="C71" s="258"/>
      <c r="D71" s="259">
        <v>1.6652059596844873</v>
      </c>
      <c r="E71" s="552">
        <v>38</v>
      </c>
      <c r="F71" s="554">
        <v>80</v>
      </c>
      <c r="G71" s="554">
        <v>23</v>
      </c>
      <c r="H71" s="554">
        <v>50</v>
      </c>
      <c r="I71" s="556">
        <v>30</v>
      </c>
      <c r="J71" s="260">
        <v>8</v>
      </c>
      <c r="K71" s="263">
        <v>26.666666666666668</v>
      </c>
    </row>
    <row r="72" spans="1:11" ht="13.5" customHeight="1" x14ac:dyDescent="0.2">
      <c r="A72" s="256" t="s">
        <v>307</v>
      </c>
      <c r="B72" s="257" t="s">
        <v>308</v>
      </c>
      <c r="C72" s="258"/>
      <c r="D72" s="259">
        <v>1.0517090271691498</v>
      </c>
      <c r="E72" s="552">
        <v>24</v>
      </c>
      <c r="F72" s="554">
        <v>62</v>
      </c>
      <c r="G72" s="554">
        <v>11</v>
      </c>
      <c r="H72" s="554">
        <v>40</v>
      </c>
      <c r="I72" s="556">
        <v>20</v>
      </c>
      <c r="J72" s="260">
        <v>4</v>
      </c>
      <c r="K72" s="263">
        <v>20</v>
      </c>
    </row>
    <row r="73" spans="1:11" ht="13.5" customHeight="1" x14ac:dyDescent="0.2">
      <c r="A73" s="256" t="s">
        <v>309</v>
      </c>
      <c r="B73" s="257" t="s">
        <v>310</v>
      </c>
      <c r="C73" s="258"/>
      <c r="D73" s="259" t="s">
        <v>546</v>
      </c>
      <c r="E73" s="260" t="s">
        <v>546</v>
      </c>
      <c r="F73" s="261" t="s">
        <v>546</v>
      </c>
      <c r="G73" s="261" t="s">
        <v>546</v>
      </c>
      <c r="H73" s="261" t="s">
        <v>546</v>
      </c>
      <c r="I73" s="262" t="s">
        <v>546</v>
      </c>
      <c r="J73" s="260" t="s">
        <v>546</v>
      </c>
      <c r="K73" s="263" t="s">
        <v>546</v>
      </c>
    </row>
    <row r="74" spans="1:11" s="86" customFormat="1" ht="13.5" customHeight="1" x14ac:dyDescent="0.2">
      <c r="A74" s="256" t="s">
        <v>311</v>
      </c>
      <c r="B74" s="257" t="s">
        <v>312</v>
      </c>
      <c r="C74" s="258"/>
      <c r="D74" s="259" t="s">
        <v>546</v>
      </c>
      <c r="E74" s="260" t="s">
        <v>546</v>
      </c>
      <c r="F74" s="261" t="s">
        <v>546</v>
      </c>
      <c r="G74" s="261">
        <v>0</v>
      </c>
      <c r="H74" s="261" t="s">
        <v>546</v>
      </c>
      <c r="I74" s="262" t="s">
        <v>546</v>
      </c>
      <c r="J74" s="260" t="s">
        <v>546</v>
      </c>
      <c r="K74" s="263" t="s">
        <v>546</v>
      </c>
    </row>
    <row r="75" spans="1:11" s="113" customFormat="1" ht="13.5" customHeight="1" x14ac:dyDescent="0.15">
      <c r="A75" s="256">
        <v>91</v>
      </c>
      <c r="B75" s="257" t="s">
        <v>313</v>
      </c>
      <c r="C75" s="258"/>
      <c r="D75" s="259">
        <v>0.21910604732690622</v>
      </c>
      <c r="E75" s="552">
        <v>5</v>
      </c>
      <c r="F75" s="554">
        <v>5</v>
      </c>
      <c r="G75" s="554">
        <v>9</v>
      </c>
      <c r="H75" s="554">
        <v>4</v>
      </c>
      <c r="I75" s="556">
        <v>3</v>
      </c>
      <c r="J75" s="260">
        <v>2</v>
      </c>
      <c r="K75" s="263">
        <v>66.666666666666671</v>
      </c>
    </row>
    <row r="76" spans="1:11" s="113" customFormat="1" ht="13.5" customHeight="1" x14ac:dyDescent="0.15">
      <c r="A76" s="256">
        <v>92</v>
      </c>
      <c r="B76" s="257" t="s">
        <v>314</v>
      </c>
      <c r="C76" s="258"/>
      <c r="D76" s="259">
        <v>1.0955302366345312</v>
      </c>
      <c r="E76" s="552">
        <v>25</v>
      </c>
      <c r="F76" s="554">
        <v>20</v>
      </c>
      <c r="G76" s="554">
        <v>17</v>
      </c>
      <c r="H76" s="554">
        <v>34</v>
      </c>
      <c r="I76" s="556">
        <v>27</v>
      </c>
      <c r="J76" s="260">
        <v>-2</v>
      </c>
      <c r="K76" s="263">
        <v>-7.4074074074074074</v>
      </c>
    </row>
    <row r="77" spans="1:11" s="86" customFormat="1" ht="13.5" customHeight="1" x14ac:dyDescent="0.2">
      <c r="A77" s="256">
        <v>93</v>
      </c>
      <c r="B77" s="257" t="s">
        <v>315</v>
      </c>
      <c r="C77" s="258"/>
      <c r="D77" s="259">
        <v>0.21910604732690622</v>
      </c>
      <c r="E77" s="552">
        <v>5</v>
      </c>
      <c r="F77" s="554">
        <v>12</v>
      </c>
      <c r="G77" s="554">
        <v>4</v>
      </c>
      <c r="H77" s="554">
        <v>3</v>
      </c>
      <c r="I77" s="262">
        <v>114</v>
      </c>
      <c r="J77" s="260">
        <v>-109</v>
      </c>
      <c r="K77" s="263">
        <v>-95.614035087719301</v>
      </c>
    </row>
    <row r="78" spans="1:11" s="346" customFormat="1" ht="13.5" customHeight="1" x14ac:dyDescent="0.2">
      <c r="A78" s="256">
        <v>94</v>
      </c>
      <c r="B78" s="257" t="s">
        <v>316</v>
      </c>
      <c r="C78" s="258"/>
      <c r="D78" s="259" t="s">
        <v>546</v>
      </c>
      <c r="E78" s="260" t="s">
        <v>546</v>
      </c>
      <c r="F78" s="554">
        <v>4</v>
      </c>
      <c r="G78" s="261" t="s">
        <v>546</v>
      </c>
      <c r="H78" s="554">
        <v>5</v>
      </c>
      <c r="I78" s="556">
        <v>4</v>
      </c>
      <c r="J78" s="260" t="s">
        <v>546</v>
      </c>
      <c r="K78" s="263" t="s">
        <v>546</v>
      </c>
    </row>
    <row r="79" spans="1:11" s="86" customFormat="1" ht="13.5" customHeight="1" x14ac:dyDescent="0.2">
      <c r="A79" s="270" t="s">
        <v>317</v>
      </c>
      <c r="B79" s="271" t="s">
        <v>318</v>
      </c>
      <c r="C79" s="272"/>
      <c r="D79" s="273">
        <v>0.13146362839614373</v>
      </c>
      <c r="E79" s="553">
        <v>3</v>
      </c>
      <c r="F79" s="275" t="s">
        <v>546</v>
      </c>
      <c r="G79" s="275" t="s">
        <v>546</v>
      </c>
      <c r="H79" s="275" t="s">
        <v>546</v>
      </c>
      <c r="I79" s="276" t="s">
        <v>546</v>
      </c>
      <c r="J79" s="274" t="s">
        <v>546</v>
      </c>
      <c r="K79" s="551" t="s">
        <v>546</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8CEB8-55F7-4859-BA6B-5CA2A2143E6C}">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2836</v>
      </c>
      <c r="E11" s="79">
        <v>3438</v>
      </c>
      <c r="F11" s="79">
        <v>3208</v>
      </c>
      <c r="G11" s="79">
        <v>3185</v>
      </c>
      <c r="H11" s="105">
        <v>2922</v>
      </c>
      <c r="I11" s="80">
        <v>-86</v>
      </c>
      <c r="J11" s="81">
        <v>-2.9431895961670089</v>
      </c>
    </row>
    <row r="12" spans="1:15" ht="24.95" customHeight="1" x14ac:dyDescent="0.2">
      <c r="A12" s="158" t="s">
        <v>124</v>
      </c>
      <c r="B12" s="159" t="s">
        <v>125</v>
      </c>
      <c r="C12" s="78">
        <v>7.5105782792665723</v>
      </c>
      <c r="D12" s="80">
        <v>213</v>
      </c>
      <c r="E12" s="79">
        <v>205</v>
      </c>
      <c r="F12" s="79">
        <v>72</v>
      </c>
      <c r="G12" s="79">
        <v>66</v>
      </c>
      <c r="H12" s="105">
        <v>183</v>
      </c>
      <c r="I12" s="80">
        <v>30</v>
      </c>
      <c r="J12" s="81">
        <v>16.393442622950818</v>
      </c>
    </row>
    <row r="13" spans="1:15" ht="24.95" customHeight="1" x14ac:dyDescent="0.2">
      <c r="A13" s="158" t="s">
        <v>126</v>
      </c>
      <c r="B13" s="164" t="s">
        <v>208</v>
      </c>
      <c r="C13" s="78">
        <v>0.24682651622002821</v>
      </c>
      <c r="D13" s="80">
        <v>7</v>
      </c>
      <c r="E13" s="79">
        <v>15</v>
      </c>
      <c r="F13" s="79">
        <v>10</v>
      </c>
      <c r="G13" s="79">
        <v>37</v>
      </c>
      <c r="H13" s="105">
        <v>10</v>
      </c>
      <c r="I13" s="80">
        <v>-3</v>
      </c>
      <c r="J13" s="81">
        <v>-30</v>
      </c>
    </row>
    <row r="14" spans="1:15" s="180" customFormat="1" ht="24.95" customHeight="1" x14ac:dyDescent="0.2">
      <c r="A14" s="158" t="s">
        <v>209</v>
      </c>
      <c r="B14" s="164" t="s">
        <v>129</v>
      </c>
      <c r="C14" s="78">
        <v>10.119887165021156</v>
      </c>
      <c r="D14" s="80">
        <v>287</v>
      </c>
      <c r="E14" s="79">
        <v>369</v>
      </c>
      <c r="F14" s="79">
        <v>237</v>
      </c>
      <c r="G14" s="79">
        <v>339</v>
      </c>
      <c r="H14" s="105">
        <v>398</v>
      </c>
      <c r="I14" s="80">
        <v>-111</v>
      </c>
      <c r="J14" s="81">
        <v>-27.889447236180903</v>
      </c>
      <c r="K14" s="53"/>
      <c r="L14" s="53"/>
      <c r="M14" s="53"/>
      <c r="N14" s="53"/>
      <c r="O14" s="53"/>
    </row>
    <row r="15" spans="1:15" ht="24.95" customHeight="1" x14ac:dyDescent="0.2">
      <c r="A15" s="158" t="s">
        <v>210</v>
      </c>
      <c r="B15" s="164" t="s">
        <v>211</v>
      </c>
      <c r="C15" s="78">
        <v>4.1607898448519043</v>
      </c>
      <c r="D15" s="80">
        <v>118</v>
      </c>
      <c r="E15" s="79">
        <v>124</v>
      </c>
      <c r="F15" s="79">
        <v>68</v>
      </c>
      <c r="G15" s="79">
        <v>114</v>
      </c>
      <c r="H15" s="105">
        <v>100</v>
      </c>
      <c r="I15" s="80">
        <v>18</v>
      </c>
      <c r="J15" s="81">
        <v>18</v>
      </c>
    </row>
    <row r="16" spans="1:15" s="180" customFormat="1" ht="24.95" customHeight="1" x14ac:dyDescent="0.2">
      <c r="A16" s="158" t="s">
        <v>212</v>
      </c>
      <c r="B16" s="164" t="s">
        <v>133</v>
      </c>
      <c r="C16" s="78">
        <v>3.5613540197461213</v>
      </c>
      <c r="D16" s="80">
        <v>101</v>
      </c>
      <c r="E16" s="79">
        <v>137</v>
      </c>
      <c r="F16" s="79">
        <v>97</v>
      </c>
      <c r="G16" s="79">
        <v>133</v>
      </c>
      <c r="H16" s="105">
        <v>103</v>
      </c>
      <c r="I16" s="80">
        <v>-2</v>
      </c>
      <c r="J16" s="81">
        <v>-1.941747572815534</v>
      </c>
      <c r="K16" s="53"/>
      <c r="L16" s="53"/>
      <c r="M16" s="53"/>
      <c r="N16" s="53"/>
      <c r="O16" s="53"/>
    </row>
    <row r="17" spans="1:15" ht="24.95" customHeight="1" x14ac:dyDescent="0.2">
      <c r="A17" s="158" t="s">
        <v>134</v>
      </c>
      <c r="B17" s="164" t="s">
        <v>214</v>
      </c>
      <c r="C17" s="78">
        <v>2.397743300423131</v>
      </c>
      <c r="D17" s="80">
        <v>68</v>
      </c>
      <c r="E17" s="79">
        <v>108</v>
      </c>
      <c r="F17" s="79">
        <v>72</v>
      </c>
      <c r="G17" s="79">
        <v>92</v>
      </c>
      <c r="H17" s="105">
        <v>195</v>
      </c>
      <c r="I17" s="80">
        <v>-127</v>
      </c>
      <c r="J17" s="81">
        <v>-65.128205128205124</v>
      </c>
    </row>
    <row r="18" spans="1:15" s="180" customFormat="1" ht="24.95" customHeight="1" x14ac:dyDescent="0.2">
      <c r="A18" s="167" t="s">
        <v>136</v>
      </c>
      <c r="B18" s="168" t="s">
        <v>137</v>
      </c>
      <c r="C18" s="78">
        <v>9.3088857545839208</v>
      </c>
      <c r="D18" s="80">
        <v>264</v>
      </c>
      <c r="E18" s="79">
        <v>331</v>
      </c>
      <c r="F18" s="79">
        <v>311</v>
      </c>
      <c r="G18" s="79">
        <v>391</v>
      </c>
      <c r="H18" s="105">
        <v>294</v>
      </c>
      <c r="I18" s="80">
        <v>-30</v>
      </c>
      <c r="J18" s="81">
        <v>-10.204081632653061</v>
      </c>
      <c r="K18" s="53"/>
      <c r="L18" s="53"/>
      <c r="M18" s="53"/>
      <c r="N18" s="53"/>
      <c r="O18" s="53"/>
    </row>
    <row r="19" spans="1:15" ht="24.95" customHeight="1" x14ac:dyDescent="0.2">
      <c r="A19" s="158" t="s">
        <v>138</v>
      </c>
      <c r="B19" s="164" t="s">
        <v>139</v>
      </c>
      <c r="C19" s="78">
        <v>11.459802538787024</v>
      </c>
      <c r="D19" s="80">
        <v>325</v>
      </c>
      <c r="E19" s="79">
        <v>423</v>
      </c>
      <c r="F19" s="79">
        <v>367</v>
      </c>
      <c r="G19" s="79">
        <v>488</v>
      </c>
      <c r="H19" s="105">
        <v>377</v>
      </c>
      <c r="I19" s="80">
        <v>-52</v>
      </c>
      <c r="J19" s="81">
        <v>-13.793103448275861</v>
      </c>
    </row>
    <row r="20" spans="1:15" s="180" customFormat="1" ht="24.95" customHeight="1" x14ac:dyDescent="0.2">
      <c r="A20" s="158" t="s">
        <v>140</v>
      </c>
      <c r="B20" s="164" t="s">
        <v>141</v>
      </c>
      <c r="C20" s="78">
        <v>7.0521861777150914</v>
      </c>
      <c r="D20" s="80">
        <v>200</v>
      </c>
      <c r="E20" s="79">
        <v>192</v>
      </c>
      <c r="F20" s="79">
        <v>212</v>
      </c>
      <c r="G20" s="79">
        <v>216</v>
      </c>
      <c r="H20" s="105">
        <v>217</v>
      </c>
      <c r="I20" s="80">
        <v>-17</v>
      </c>
      <c r="J20" s="81">
        <v>-7.8341013824884795</v>
      </c>
      <c r="K20" s="53"/>
      <c r="L20" s="53"/>
      <c r="M20" s="53"/>
      <c r="N20" s="53"/>
      <c r="O20" s="53"/>
    </row>
    <row r="21" spans="1:15" ht="24.95" customHeight="1" x14ac:dyDescent="0.2">
      <c r="A21" s="167" t="s">
        <v>142</v>
      </c>
      <c r="B21" s="168" t="s">
        <v>143</v>
      </c>
      <c r="C21" s="78">
        <v>12.693935119887165</v>
      </c>
      <c r="D21" s="80">
        <v>360</v>
      </c>
      <c r="E21" s="79">
        <v>297</v>
      </c>
      <c r="F21" s="79">
        <v>203</v>
      </c>
      <c r="G21" s="79">
        <v>222</v>
      </c>
      <c r="H21" s="105">
        <v>295</v>
      </c>
      <c r="I21" s="80">
        <v>65</v>
      </c>
      <c r="J21" s="81">
        <v>22.033898305084747</v>
      </c>
    </row>
    <row r="22" spans="1:15" ht="24.95" customHeight="1" x14ac:dyDescent="0.2">
      <c r="A22" s="167" t="s">
        <v>144</v>
      </c>
      <c r="B22" s="164" t="s">
        <v>145</v>
      </c>
      <c r="C22" s="78">
        <v>0.95204513399153734</v>
      </c>
      <c r="D22" s="80">
        <v>27</v>
      </c>
      <c r="E22" s="79">
        <v>45</v>
      </c>
      <c r="F22" s="79">
        <v>44</v>
      </c>
      <c r="G22" s="79">
        <v>42</v>
      </c>
      <c r="H22" s="105">
        <v>72</v>
      </c>
      <c r="I22" s="80">
        <v>-45</v>
      </c>
      <c r="J22" s="81">
        <v>-62.5</v>
      </c>
    </row>
    <row r="23" spans="1:15" ht="24.95" customHeight="1" x14ac:dyDescent="0.2">
      <c r="A23" s="158" t="s">
        <v>146</v>
      </c>
      <c r="B23" s="164" t="s">
        <v>147</v>
      </c>
      <c r="C23" s="78">
        <v>0.84626234132581102</v>
      </c>
      <c r="D23" s="80">
        <v>24</v>
      </c>
      <c r="E23" s="79">
        <v>41</v>
      </c>
      <c r="F23" s="79">
        <v>38</v>
      </c>
      <c r="G23" s="79">
        <v>170</v>
      </c>
      <c r="H23" s="105">
        <v>47</v>
      </c>
      <c r="I23" s="80">
        <v>-23</v>
      </c>
      <c r="J23" s="81">
        <v>-48.936170212765958</v>
      </c>
    </row>
    <row r="24" spans="1:15" ht="24.95" customHeight="1" x14ac:dyDescent="0.2">
      <c r="A24" s="158" t="s">
        <v>148</v>
      </c>
      <c r="B24" s="164" t="s">
        <v>215</v>
      </c>
      <c r="C24" s="78">
        <v>4.9012693935119884</v>
      </c>
      <c r="D24" s="80">
        <v>139</v>
      </c>
      <c r="E24" s="79">
        <v>163</v>
      </c>
      <c r="F24" s="79">
        <v>171</v>
      </c>
      <c r="G24" s="79">
        <v>190</v>
      </c>
      <c r="H24" s="105">
        <v>142</v>
      </c>
      <c r="I24" s="80">
        <v>-3</v>
      </c>
      <c r="J24" s="81">
        <v>-2.112676056338028</v>
      </c>
    </row>
    <row r="25" spans="1:15" ht="24.95" customHeight="1" x14ac:dyDescent="0.2">
      <c r="A25" s="158" t="s">
        <v>150</v>
      </c>
      <c r="B25" s="171" t="s">
        <v>151</v>
      </c>
      <c r="C25" s="78">
        <v>13.963328631875882</v>
      </c>
      <c r="D25" s="80">
        <v>396</v>
      </c>
      <c r="E25" s="79">
        <v>438</v>
      </c>
      <c r="F25" s="79">
        <v>516</v>
      </c>
      <c r="G25" s="79">
        <v>390</v>
      </c>
      <c r="H25" s="105">
        <v>355</v>
      </c>
      <c r="I25" s="80">
        <v>41</v>
      </c>
      <c r="J25" s="81">
        <v>11.549295774647888</v>
      </c>
    </row>
    <row r="26" spans="1:15" ht="24.95" customHeight="1" x14ac:dyDescent="0.2">
      <c r="A26" s="158" t="s">
        <v>217</v>
      </c>
      <c r="B26" s="171" t="s">
        <v>153</v>
      </c>
      <c r="C26" s="78" t="s">
        <v>546</v>
      </c>
      <c r="D26" s="80" t="s">
        <v>546</v>
      </c>
      <c r="E26" s="79" t="s">
        <v>546</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t="s">
        <v>546</v>
      </c>
      <c r="F27" s="79" t="s">
        <v>546</v>
      </c>
      <c r="G27" s="79" t="s">
        <v>546</v>
      </c>
      <c r="H27" s="105" t="s">
        <v>546</v>
      </c>
      <c r="I27" s="80" t="s">
        <v>546</v>
      </c>
      <c r="J27" s="81" t="s">
        <v>546</v>
      </c>
    </row>
    <row r="28" spans="1:15" ht="24.95" customHeight="1" x14ac:dyDescent="0.2">
      <c r="A28" s="158" t="s">
        <v>155</v>
      </c>
      <c r="B28" s="164" t="s">
        <v>156</v>
      </c>
      <c r="C28" s="78">
        <v>3.7729196050775742</v>
      </c>
      <c r="D28" s="80">
        <v>107</v>
      </c>
      <c r="E28" s="79">
        <v>156</v>
      </c>
      <c r="F28" s="79">
        <v>76</v>
      </c>
      <c r="G28" s="79">
        <v>92</v>
      </c>
      <c r="H28" s="105">
        <v>68</v>
      </c>
      <c r="I28" s="80">
        <v>39</v>
      </c>
      <c r="J28" s="81">
        <v>57.352941176470587</v>
      </c>
    </row>
    <row r="29" spans="1:15" ht="24.95" customHeight="1" x14ac:dyDescent="0.2">
      <c r="A29" s="158" t="s">
        <v>157</v>
      </c>
      <c r="B29" s="164" t="s">
        <v>158</v>
      </c>
      <c r="C29" s="78">
        <v>1.7630465444287728</v>
      </c>
      <c r="D29" s="80">
        <v>50</v>
      </c>
      <c r="E29" s="79">
        <v>175</v>
      </c>
      <c r="F29" s="79">
        <v>46</v>
      </c>
      <c r="G29" s="79">
        <v>82</v>
      </c>
      <c r="H29" s="105">
        <v>49</v>
      </c>
      <c r="I29" s="80">
        <v>1</v>
      </c>
      <c r="J29" s="81">
        <v>2.0408163265306123</v>
      </c>
    </row>
    <row r="30" spans="1:15" ht="24.95" customHeight="1" x14ac:dyDescent="0.2">
      <c r="A30" s="158">
        <v>86</v>
      </c>
      <c r="B30" s="164" t="s">
        <v>159</v>
      </c>
      <c r="C30" s="78">
        <v>6.3822284908321576</v>
      </c>
      <c r="D30" s="80">
        <v>181</v>
      </c>
      <c r="E30" s="79">
        <v>143</v>
      </c>
      <c r="F30" s="79">
        <v>411</v>
      </c>
      <c r="G30" s="79">
        <v>181</v>
      </c>
      <c r="H30" s="105">
        <v>172</v>
      </c>
      <c r="I30" s="80">
        <v>9</v>
      </c>
      <c r="J30" s="81">
        <v>5.2325581395348841</v>
      </c>
    </row>
    <row r="31" spans="1:15" ht="24.95" customHeight="1" x14ac:dyDescent="0.2">
      <c r="A31" s="158">
        <v>87.88</v>
      </c>
      <c r="B31" s="171" t="s">
        <v>160</v>
      </c>
      <c r="C31" s="78">
        <v>5.6417489421720735</v>
      </c>
      <c r="D31" s="80">
        <v>160</v>
      </c>
      <c r="E31" s="79">
        <v>342</v>
      </c>
      <c r="F31" s="79">
        <v>402</v>
      </c>
      <c r="G31" s="79">
        <v>186</v>
      </c>
      <c r="H31" s="105">
        <v>149</v>
      </c>
      <c r="I31" s="80">
        <v>11</v>
      </c>
      <c r="J31" s="81">
        <v>7.3825503355704694</v>
      </c>
    </row>
    <row r="32" spans="1:15" ht="24.95" customHeight="1" x14ac:dyDescent="0.2">
      <c r="A32" s="158" t="s">
        <v>161</v>
      </c>
      <c r="B32" s="164" t="s">
        <v>162</v>
      </c>
      <c r="C32" s="78">
        <v>3.3850493653032441</v>
      </c>
      <c r="D32" s="80">
        <v>96</v>
      </c>
      <c r="E32" s="79">
        <v>103</v>
      </c>
      <c r="F32" s="79">
        <v>91</v>
      </c>
      <c r="G32" s="79">
        <v>93</v>
      </c>
      <c r="H32" s="105">
        <v>94</v>
      </c>
      <c r="I32" s="80">
        <v>2</v>
      </c>
      <c r="J32" s="81">
        <v>2.1276595744680851</v>
      </c>
    </row>
    <row r="33" spans="1:10" ht="24.95" customHeight="1" x14ac:dyDescent="0.2">
      <c r="A33" s="158"/>
      <c r="B33" s="171" t="s">
        <v>163</v>
      </c>
      <c r="C33" s="78">
        <v>0</v>
      </c>
      <c r="D33" s="80">
        <v>0</v>
      </c>
      <c r="E33" s="79" t="s">
        <v>546</v>
      </c>
      <c r="F33" s="79" t="s">
        <v>546</v>
      </c>
      <c r="G33" s="79" t="s">
        <v>546</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7.5105782792665723</v>
      </c>
      <c r="D35" s="80">
        <v>213</v>
      </c>
      <c r="E35" s="79">
        <v>205</v>
      </c>
      <c r="F35" s="79">
        <v>72</v>
      </c>
      <c r="G35" s="79">
        <v>66</v>
      </c>
      <c r="H35" s="105">
        <v>183</v>
      </c>
      <c r="I35" s="80">
        <v>30</v>
      </c>
      <c r="J35" s="81">
        <v>16.393442622950818</v>
      </c>
    </row>
    <row r="36" spans="1:10" ht="24.95" customHeight="1" x14ac:dyDescent="0.2">
      <c r="A36" s="239" t="s">
        <v>165</v>
      </c>
      <c r="B36" s="240" t="s">
        <v>166</v>
      </c>
      <c r="C36" s="78">
        <v>19.675599435825106</v>
      </c>
      <c r="D36" s="80">
        <v>558</v>
      </c>
      <c r="E36" s="79">
        <v>715</v>
      </c>
      <c r="F36" s="79">
        <v>558</v>
      </c>
      <c r="G36" s="79">
        <v>767</v>
      </c>
      <c r="H36" s="105">
        <v>702</v>
      </c>
      <c r="I36" s="80">
        <v>-144</v>
      </c>
      <c r="J36" s="81">
        <v>-20.512820512820515</v>
      </c>
    </row>
    <row r="37" spans="1:10" ht="24.95" customHeight="1" x14ac:dyDescent="0.2">
      <c r="A37" s="241" t="s">
        <v>167</v>
      </c>
      <c r="B37" s="242" t="s">
        <v>168</v>
      </c>
      <c r="C37" s="90">
        <v>72.813822284908326</v>
      </c>
      <c r="D37" s="108">
        <v>2065</v>
      </c>
      <c r="E37" s="109">
        <v>2518</v>
      </c>
      <c r="F37" s="109">
        <v>2577</v>
      </c>
      <c r="G37" s="109">
        <v>2352</v>
      </c>
      <c r="H37" s="110">
        <v>2037</v>
      </c>
      <c r="I37" s="108">
        <v>28</v>
      </c>
      <c r="J37" s="111">
        <v>1.3745704467353952</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03FD-BB1E-4050-A687-C5BF81205008}">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2836</v>
      </c>
      <c r="F11" s="295">
        <v>3438</v>
      </c>
      <c r="G11" s="295">
        <v>3208</v>
      </c>
      <c r="H11" s="295">
        <v>3185</v>
      </c>
      <c r="I11" s="249">
        <v>2922</v>
      </c>
      <c r="J11" s="250">
        <v>-86</v>
      </c>
      <c r="K11" s="251">
        <v>-2.9431895961670089</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37.165021156558531</v>
      </c>
      <c r="E13" s="260">
        <v>1054</v>
      </c>
      <c r="F13" s="261">
        <v>1232</v>
      </c>
      <c r="G13" s="261">
        <v>963</v>
      </c>
      <c r="H13" s="261">
        <v>858</v>
      </c>
      <c r="I13" s="262">
        <v>956</v>
      </c>
      <c r="J13" s="260">
        <v>98</v>
      </c>
      <c r="K13" s="263">
        <v>10.251046025104603</v>
      </c>
    </row>
    <row r="14" spans="1:17" ht="15.95" customHeight="1" x14ac:dyDescent="0.2">
      <c r="A14" s="256" t="s">
        <v>224</v>
      </c>
      <c r="B14" s="257"/>
      <c r="C14" s="258"/>
      <c r="D14" s="259">
        <v>48.060648801128352</v>
      </c>
      <c r="E14" s="260">
        <v>1363</v>
      </c>
      <c r="F14" s="261">
        <v>1684</v>
      </c>
      <c r="G14" s="261">
        <v>1671</v>
      </c>
      <c r="H14" s="261">
        <v>1732</v>
      </c>
      <c r="I14" s="262">
        <v>1506</v>
      </c>
      <c r="J14" s="260">
        <v>-143</v>
      </c>
      <c r="K14" s="263">
        <v>-9.4953519256308105</v>
      </c>
    </row>
    <row r="15" spans="1:17" ht="15.95" customHeight="1" x14ac:dyDescent="0.2">
      <c r="A15" s="256" t="s">
        <v>225</v>
      </c>
      <c r="B15" s="257"/>
      <c r="C15" s="258"/>
      <c r="D15" s="259">
        <v>7.5458392101551484</v>
      </c>
      <c r="E15" s="260">
        <v>214</v>
      </c>
      <c r="F15" s="261">
        <v>262</v>
      </c>
      <c r="G15" s="261">
        <v>231</v>
      </c>
      <c r="H15" s="261">
        <v>291</v>
      </c>
      <c r="I15" s="262">
        <v>233</v>
      </c>
      <c r="J15" s="260">
        <v>-19</v>
      </c>
      <c r="K15" s="263">
        <v>-8.1545064377682408</v>
      </c>
    </row>
    <row r="16" spans="1:17" ht="15.95" customHeight="1" x14ac:dyDescent="0.2">
      <c r="A16" s="256" t="s">
        <v>226</v>
      </c>
      <c r="B16" s="257"/>
      <c r="C16" s="258"/>
      <c r="D16" s="259">
        <v>7.1579689703808178</v>
      </c>
      <c r="E16" s="260">
        <v>203</v>
      </c>
      <c r="F16" s="261">
        <v>257</v>
      </c>
      <c r="G16" s="261">
        <v>341</v>
      </c>
      <c r="H16" s="261">
        <v>303</v>
      </c>
      <c r="I16" s="262">
        <v>227</v>
      </c>
      <c r="J16" s="260">
        <v>-24</v>
      </c>
      <c r="K16" s="263">
        <v>-10.572687224669604</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7.6516220028208748</v>
      </c>
      <c r="E18" s="260">
        <v>217</v>
      </c>
      <c r="F18" s="261">
        <v>239</v>
      </c>
      <c r="G18" s="554">
        <v>75</v>
      </c>
      <c r="H18" s="554">
        <v>63</v>
      </c>
      <c r="I18" s="262">
        <v>185</v>
      </c>
      <c r="J18" s="260">
        <v>32</v>
      </c>
      <c r="K18" s="263">
        <v>17.297297297297298</v>
      </c>
    </row>
    <row r="19" spans="1:11" ht="13.5" customHeight="1" x14ac:dyDescent="0.2">
      <c r="A19" s="256" t="s">
        <v>235</v>
      </c>
      <c r="B19" s="257" t="s">
        <v>236</v>
      </c>
      <c r="C19" s="258"/>
      <c r="D19" s="259">
        <v>6.9464033850493649</v>
      </c>
      <c r="E19" s="260">
        <v>197</v>
      </c>
      <c r="F19" s="261">
        <v>199</v>
      </c>
      <c r="G19" s="554">
        <v>61</v>
      </c>
      <c r="H19" s="554">
        <v>40</v>
      </c>
      <c r="I19" s="262">
        <v>155</v>
      </c>
      <c r="J19" s="260">
        <v>42</v>
      </c>
      <c r="K19" s="263">
        <v>27.096774193548388</v>
      </c>
    </row>
    <row r="20" spans="1:11" ht="13.5" customHeight="1" x14ac:dyDescent="0.2">
      <c r="A20" s="256">
        <v>12</v>
      </c>
      <c r="B20" s="257" t="s">
        <v>237</v>
      </c>
      <c r="C20" s="258"/>
      <c r="D20" s="259">
        <v>3.5966149506346969</v>
      </c>
      <c r="E20" s="260">
        <v>102</v>
      </c>
      <c r="F20" s="554">
        <v>54</v>
      </c>
      <c r="G20" s="554">
        <v>64</v>
      </c>
      <c r="H20" s="554">
        <v>58</v>
      </c>
      <c r="I20" s="262">
        <v>101</v>
      </c>
      <c r="J20" s="260">
        <v>1</v>
      </c>
      <c r="K20" s="263">
        <v>0.99009900990099009</v>
      </c>
    </row>
    <row r="21" spans="1:11" ht="13.5" customHeight="1" x14ac:dyDescent="0.2">
      <c r="A21" s="256">
        <v>21</v>
      </c>
      <c r="B21" s="257" t="s">
        <v>238</v>
      </c>
      <c r="C21" s="258"/>
      <c r="D21" s="259">
        <v>0.49365303244005643</v>
      </c>
      <c r="E21" s="552">
        <v>14</v>
      </c>
      <c r="F21" s="554">
        <v>11</v>
      </c>
      <c r="G21" s="554">
        <v>11</v>
      </c>
      <c r="H21" s="554">
        <v>7</v>
      </c>
      <c r="I21" s="556">
        <v>22</v>
      </c>
      <c r="J21" s="260">
        <v>-8</v>
      </c>
      <c r="K21" s="263">
        <v>-36.363636363636367</v>
      </c>
    </row>
    <row r="22" spans="1:11" ht="13.5" customHeight="1" x14ac:dyDescent="0.2">
      <c r="A22" s="256">
        <v>22</v>
      </c>
      <c r="B22" s="257" t="s">
        <v>239</v>
      </c>
      <c r="C22" s="258"/>
      <c r="D22" s="259">
        <v>0.95204513399153734</v>
      </c>
      <c r="E22" s="552">
        <v>27</v>
      </c>
      <c r="F22" s="554">
        <v>46</v>
      </c>
      <c r="G22" s="554">
        <v>24</v>
      </c>
      <c r="H22" s="554">
        <v>64</v>
      </c>
      <c r="I22" s="556">
        <v>30</v>
      </c>
      <c r="J22" s="260">
        <v>-3</v>
      </c>
      <c r="K22" s="263">
        <v>-10</v>
      </c>
    </row>
    <row r="23" spans="1:11" ht="13.5" customHeight="1" x14ac:dyDescent="0.2">
      <c r="A23" s="256">
        <v>23</v>
      </c>
      <c r="B23" s="257" t="s">
        <v>240</v>
      </c>
      <c r="C23" s="258"/>
      <c r="D23" s="259">
        <v>0.14104372355430184</v>
      </c>
      <c r="E23" s="552">
        <v>4</v>
      </c>
      <c r="F23" s="554">
        <v>15</v>
      </c>
      <c r="G23" s="554">
        <v>14</v>
      </c>
      <c r="H23" s="554">
        <v>15</v>
      </c>
      <c r="I23" s="556">
        <v>5</v>
      </c>
      <c r="J23" s="260">
        <v>-1</v>
      </c>
      <c r="K23" s="263">
        <v>-20</v>
      </c>
    </row>
    <row r="24" spans="1:11" ht="13.5" customHeight="1" x14ac:dyDescent="0.2">
      <c r="A24" s="256">
        <v>24</v>
      </c>
      <c r="B24" s="257" t="s">
        <v>241</v>
      </c>
      <c r="C24" s="258"/>
      <c r="D24" s="259">
        <v>1.375176304654443</v>
      </c>
      <c r="E24" s="552">
        <v>39</v>
      </c>
      <c r="F24" s="554">
        <v>46</v>
      </c>
      <c r="G24" s="554">
        <v>34</v>
      </c>
      <c r="H24" s="554">
        <v>55</v>
      </c>
      <c r="I24" s="556">
        <v>45</v>
      </c>
      <c r="J24" s="260">
        <v>-6</v>
      </c>
      <c r="K24" s="263">
        <v>-13.333333333333334</v>
      </c>
    </row>
    <row r="25" spans="1:11" ht="13.5" customHeight="1" x14ac:dyDescent="0.2">
      <c r="A25" s="256">
        <v>25</v>
      </c>
      <c r="B25" s="257" t="s">
        <v>242</v>
      </c>
      <c r="C25" s="258"/>
      <c r="D25" s="259">
        <v>3.6671368124118477</v>
      </c>
      <c r="E25" s="260">
        <v>104</v>
      </c>
      <c r="F25" s="261">
        <v>118</v>
      </c>
      <c r="G25" s="554">
        <v>93</v>
      </c>
      <c r="H25" s="261">
        <v>124</v>
      </c>
      <c r="I25" s="262">
        <v>110</v>
      </c>
      <c r="J25" s="260">
        <v>-6</v>
      </c>
      <c r="K25" s="263">
        <v>-5.4545454545454541</v>
      </c>
    </row>
    <row r="26" spans="1:11" ht="13.5" customHeight="1" x14ac:dyDescent="0.2">
      <c r="A26" s="256">
        <v>26</v>
      </c>
      <c r="B26" s="257" t="s">
        <v>243</v>
      </c>
      <c r="C26" s="258"/>
      <c r="D26" s="259">
        <v>1.1636107193229901</v>
      </c>
      <c r="E26" s="552">
        <v>33</v>
      </c>
      <c r="F26" s="554">
        <v>65</v>
      </c>
      <c r="G26" s="554">
        <v>71</v>
      </c>
      <c r="H26" s="554">
        <v>72</v>
      </c>
      <c r="I26" s="556">
        <v>49</v>
      </c>
      <c r="J26" s="260">
        <v>-16</v>
      </c>
      <c r="K26" s="263">
        <v>-32.653061224489797</v>
      </c>
    </row>
    <row r="27" spans="1:11" ht="13.5" customHeight="1" x14ac:dyDescent="0.2">
      <c r="A27" s="256">
        <v>27</v>
      </c>
      <c r="B27" s="257" t="s">
        <v>244</v>
      </c>
      <c r="C27" s="258"/>
      <c r="D27" s="259">
        <v>1.0578279266572637</v>
      </c>
      <c r="E27" s="552">
        <v>30</v>
      </c>
      <c r="F27" s="554">
        <v>35</v>
      </c>
      <c r="G27" s="554">
        <v>37</v>
      </c>
      <c r="H27" s="554">
        <v>38</v>
      </c>
      <c r="I27" s="556">
        <v>24</v>
      </c>
      <c r="J27" s="260">
        <v>6</v>
      </c>
      <c r="K27" s="263">
        <v>25</v>
      </c>
    </row>
    <row r="28" spans="1:11" ht="13.5" customHeight="1" x14ac:dyDescent="0.2">
      <c r="A28" s="256">
        <v>28</v>
      </c>
      <c r="B28" s="257" t="s">
        <v>245</v>
      </c>
      <c r="C28" s="258"/>
      <c r="D28" s="259" t="s">
        <v>546</v>
      </c>
      <c r="E28" s="260" t="s">
        <v>546</v>
      </c>
      <c r="F28" s="554">
        <v>4</v>
      </c>
      <c r="G28" s="554">
        <v>4</v>
      </c>
      <c r="H28" s="554">
        <v>3</v>
      </c>
      <c r="I28" s="556">
        <v>4</v>
      </c>
      <c r="J28" s="260" t="s">
        <v>546</v>
      </c>
      <c r="K28" s="263" t="s">
        <v>546</v>
      </c>
    </row>
    <row r="29" spans="1:11" ht="13.5" customHeight="1" x14ac:dyDescent="0.2">
      <c r="A29" s="256">
        <v>29</v>
      </c>
      <c r="B29" s="257" t="s">
        <v>246</v>
      </c>
      <c r="C29" s="258"/>
      <c r="D29" s="259">
        <v>5.5712270803949222</v>
      </c>
      <c r="E29" s="260">
        <v>158</v>
      </c>
      <c r="F29" s="261">
        <v>142</v>
      </c>
      <c r="G29" s="261">
        <v>112</v>
      </c>
      <c r="H29" s="261">
        <v>124</v>
      </c>
      <c r="I29" s="262">
        <v>135</v>
      </c>
      <c r="J29" s="260">
        <v>23</v>
      </c>
      <c r="K29" s="263">
        <v>17.037037037037038</v>
      </c>
    </row>
    <row r="30" spans="1:11" ht="13.5" customHeight="1" x14ac:dyDescent="0.2">
      <c r="A30" s="256" t="s">
        <v>247</v>
      </c>
      <c r="B30" s="257" t="s">
        <v>248</v>
      </c>
      <c r="C30" s="258"/>
      <c r="D30" s="259">
        <v>1.4809590973201692</v>
      </c>
      <c r="E30" s="552">
        <v>42</v>
      </c>
      <c r="F30" s="554">
        <v>34</v>
      </c>
      <c r="G30" s="554">
        <v>19</v>
      </c>
      <c r="H30" s="554">
        <v>26</v>
      </c>
      <c r="I30" s="556">
        <v>28</v>
      </c>
      <c r="J30" s="260">
        <v>14</v>
      </c>
      <c r="K30" s="263">
        <v>50</v>
      </c>
    </row>
    <row r="31" spans="1:11" ht="13.5" customHeight="1" x14ac:dyDescent="0.2">
      <c r="A31" s="256" t="s">
        <v>249</v>
      </c>
      <c r="B31" s="257" t="s">
        <v>250</v>
      </c>
      <c r="C31" s="258"/>
      <c r="D31" s="259">
        <v>3.7729196050775742</v>
      </c>
      <c r="E31" s="260">
        <v>107</v>
      </c>
      <c r="F31" s="554">
        <v>99</v>
      </c>
      <c r="G31" s="554">
        <v>88</v>
      </c>
      <c r="H31" s="554">
        <v>89</v>
      </c>
      <c r="I31" s="262">
        <v>101</v>
      </c>
      <c r="J31" s="260">
        <v>6</v>
      </c>
      <c r="K31" s="263">
        <v>5.9405940594059405</v>
      </c>
    </row>
    <row r="32" spans="1:11" ht="13.5" customHeight="1" x14ac:dyDescent="0.2">
      <c r="A32" s="256">
        <v>31</v>
      </c>
      <c r="B32" s="257" t="s">
        <v>251</v>
      </c>
      <c r="C32" s="258"/>
      <c r="D32" s="259">
        <v>0.38787023977433005</v>
      </c>
      <c r="E32" s="552">
        <v>11</v>
      </c>
      <c r="F32" s="554">
        <v>13</v>
      </c>
      <c r="G32" s="554">
        <v>19</v>
      </c>
      <c r="H32" s="554">
        <v>23</v>
      </c>
      <c r="I32" s="556">
        <v>7</v>
      </c>
      <c r="J32" s="260">
        <v>4</v>
      </c>
      <c r="K32" s="263">
        <v>57.142857142857146</v>
      </c>
    </row>
    <row r="33" spans="1:11" ht="13.5" customHeight="1" x14ac:dyDescent="0.2">
      <c r="A33" s="256">
        <v>32</v>
      </c>
      <c r="B33" s="257" t="s">
        <v>252</v>
      </c>
      <c r="C33" s="258"/>
      <c r="D33" s="259">
        <v>3.0324400564174896</v>
      </c>
      <c r="E33" s="552">
        <v>86</v>
      </c>
      <c r="F33" s="261">
        <v>122</v>
      </c>
      <c r="G33" s="554">
        <v>77</v>
      </c>
      <c r="H33" s="261">
        <v>109</v>
      </c>
      <c r="I33" s="556">
        <v>97</v>
      </c>
      <c r="J33" s="260">
        <v>-11</v>
      </c>
      <c r="K33" s="263">
        <v>-11.340206185567011</v>
      </c>
    </row>
    <row r="34" spans="1:11" ht="13.5" customHeight="1" x14ac:dyDescent="0.2">
      <c r="A34" s="256">
        <v>33</v>
      </c>
      <c r="B34" s="257" t="s">
        <v>253</v>
      </c>
      <c r="C34" s="258"/>
      <c r="D34" s="259">
        <v>2.4682651622002822</v>
      </c>
      <c r="E34" s="552">
        <v>70</v>
      </c>
      <c r="F34" s="554">
        <v>70</v>
      </c>
      <c r="G34" s="554">
        <v>97</v>
      </c>
      <c r="H34" s="261">
        <v>114</v>
      </c>
      <c r="I34" s="556">
        <v>87</v>
      </c>
      <c r="J34" s="260">
        <v>-17</v>
      </c>
      <c r="K34" s="263">
        <v>-19.540229885057471</v>
      </c>
    </row>
    <row r="35" spans="1:11" ht="13.5" customHeight="1" x14ac:dyDescent="0.2">
      <c r="A35" s="256">
        <v>34</v>
      </c>
      <c r="B35" s="257" t="s">
        <v>254</v>
      </c>
      <c r="C35" s="258"/>
      <c r="D35" s="259">
        <v>2.5387870239774331</v>
      </c>
      <c r="E35" s="552">
        <v>72</v>
      </c>
      <c r="F35" s="554">
        <v>79</v>
      </c>
      <c r="G35" s="554">
        <v>61</v>
      </c>
      <c r="H35" s="261">
        <v>127</v>
      </c>
      <c r="I35" s="556">
        <v>62</v>
      </c>
      <c r="J35" s="260">
        <v>10</v>
      </c>
      <c r="K35" s="263">
        <v>16.129032258064516</v>
      </c>
    </row>
    <row r="36" spans="1:11" ht="13.5" customHeight="1" x14ac:dyDescent="0.2">
      <c r="A36" s="256">
        <v>41</v>
      </c>
      <c r="B36" s="257" t="s">
        <v>255</v>
      </c>
      <c r="C36" s="258"/>
      <c r="D36" s="259">
        <v>0.28208744710860367</v>
      </c>
      <c r="E36" s="552">
        <v>8</v>
      </c>
      <c r="F36" s="554">
        <v>14</v>
      </c>
      <c r="G36" s="554">
        <v>10</v>
      </c>
      <c r="H36" s="554">
        <v>12</v>
      </c>
      <c r="I36" s="556">
        <v>8</v>
      </c>
      <c r="J36" s="260">
        <v>0</v>
      </c>
      <c r="K36" s="263">
        <v>0</v>
      </c>
    </row>
    <row r="37" spans="1:11" ht="13.5" customHeight="1" x14ac:dyDescent="0.2">
      <c r="A37" s="256">
        <v>42</v>
      </c>
      <c r="B37" s="257" t="s">
        <v>256</v>
      </c>
      <c r="C37" s="258"/>
      <c r="D37" s="259" t="s">
        <v>546</v>
      </c>
      <c r="E37" s="260" t="s">
        <v>546</v>
      </c>
      <c r="F37" s="261" t="s">
        <v>546</v>
      </c>
      <c r="G37" s="554">
        <v>5</v>
      </c>
      <c r="H37" s="554">
        <v>3</v>
      </c>
      <c r="I37" s="262" t="s">
        <v>546</v>
      </c>
      <c r="J37" s="260" t="s">
        <v>546</v>
      </c>
      <c r="K37" s="263" t="s">
        <v>546</v>
      </c>
    </row>
    <row r="38" spans="1:11" ht="13.5" customHeight="1" x14ac:dyDescent="0.2">
      <c r="A38" s="256">
        <v>43</v>
      </c>
      <c r="B38" s="257" t="s">
        <v>257</v>
      </c>
      <c r="C38" s="258"/>
      <c r="D38" s="259">
        <v>0.84626234132581102</v>
      </c>
      <c r="E38" s="552">
        <v>24</v>
      </c>
      <c r="F38" s="554">
        <v>25</v>
      </c>
      <c r="G38" s="554">
        <v>35</v>
      </c>
      <c r="H38" s="554">
        <v>66</v>
      </c>
      <c r="I38" s="556">
        <v>56</v>
      </c>
      <c r="J38" s="260">
        <v>-32</v>
      </c>
      <c r="K38" s="263">
        <v>-57.142857142857146</v>
      </c>
    </row>
    <row r="39" spans="1:11" ht="13.5" customHeight="1" x14ac:dyDescent="0.2">
      <c r="A39" s="256">
        <v>51</v>
      </c>
      <c r="B39" s="257" t="s">
        <v>258</v>
      </c>
      <c r="C39" s="258"/>
      <c r="D39" s="259">
        <v>12.270803949224259</v>
      </c>
      <c r="E39" s="260">
        <v>348</v>
      </c>
      <c r="F39" s="261">
        <v>438</v>
      </c>
      <c r="G39" s="261">
        <v>416</v>
      </c>
      <c r="H39" s="261">
        <v>352</v>
      </c>
      <c r="I39" s="262">
        <v>348</v>
      </c>
      <c r="J39" s="260">
        <v>0</v>
      </c>
      <c r="K39" s="263">
        <v>0</v>
      </c>
    </row>
    <row r="40" spans="1:11" ht="13.5" customHeight="1" x14ac:dyDescent="0.2">
      <c r="A40" s="256" t="s">
        <v>259</v>
      </c>
      <c r="B40" s="257" t="s">
        <v>260</v>
      </c>
      <c r="C40" s="258"/>
      <c r="D40" s="259">
        <v>11.918194640338506</v>
      </c>
      <c r="E40" s="260">
        <v>338</v>
      </c>
      <c r="F40" s="261">
        <v>410</v>
      </c>
      <c r="G40" s="261">
        <v>400</v>
      </c>
      <c r="H40" s="261">
        <v>335</v>
      </c>
      <c r="I40" s="262">
        <v>330</v>
      </c>
      <c r="J40" s="260">
        <v>8</v>
      </c>
      <c r="K40" s="263">
        <v>2.4242424242424243</v>
      </c>
    </row>
    <row r="41" spans="1:11" ht="13.5" customHeight="1" x14ac:dyDescent="0.2">
      <c r="A41" s="256"/>
      <c r="B41" s="257" t="s">
        <v>261</v>
      </c>
      <c r="C41" s="258"/>
      <c r="D41" s="259">
        <v>10.543018335684062</v>
      </c>
      <c r="E41" s="260">
        <v>299</v>
      </c>
      <c r="F41" s="261">
        <v>365</v>
      </c>
      <c r="G41" s="261">
        <v>356</v>
      </c>
      <c r="H41" s="261">
        <v>296</v>
      </c>
      <c r="I41" s="262">
        <v>290</v>
      </c>
      <c r="J41" s="260">
        <v>9</v>
      </c>
      <c r="K41" s="263">
        <v>3.103448275862069</v>
      </c>
    </row>
    <row r="42" spans="1:11" ht="13.5" customHeight="1" x14ac:dyDescent="0.2">
      <c r="A42" s="256">
        <v>52</v>
      </c>
      <c r="B42" s="257" t="s">
        <v>262</v>
      </c>
      <c r="C42" s="258"/>
      <c r="D42" s="259">
        <v>5.3596614950634693</v>
      </c>
      <c r="E42" s="260">
        <v>152</v>
      </c>
      <c r="F42" s="261">
        <v>134</v>
      </c>
      <c r="G42" s="261">
        <v>157</v>
      </c>
      <c r="H42" s="261">
        <v>163</v>
      </c>
      <c r="I42" s="262">
        <v>147</v>
      </c>
      <c r="J42" s="260">
        <v>5</v>
      </c>
      <c r="K42" s="263">
        <v>3.4013605442176869</v>
      </c>
    </row>
    <row r="43" spans="1:11" ht="13.5" customHeight="1" x14ac:dyDescent="0.2">
      <c r="A43" s="256" t="s">
        <v>263</v>
      </c>
      <c r="B43" s="257" t="s">
        <v>264</v>
      </c>
      <c r="C43" s="258"/>
      <c r="D43" s="259">
        <v>4.8307475317348381</v>
      </c>
      <c r="E43" s="260">
        <v>137</v>
      </c>
      <c r="F43" s="261">
        <v>119</v>
      </c>
      <c r="G43" s="261">
        <v>127</v>
      </c>
      <c r="H43" s="261">
        <v>144</v>
      </c>
      <c r="I43" s="262">
        <v>135</v>
      </c>
      <c r="J43" s="260">
        <v>2</v>
      </c>
      <c r="K43" s="263">
        <v>1.4814814814814814</v>
      </c>
    </row>
    <row r="44" spans="1:11" ht="13.5" customHeight="1" x14ac:dyDescent="0.2">
      <c r="A44" s="256">
        <v>53</v>
      </c>
      <c r="B44" s="257" t="s">
        <v>265</v>
      </c>
      <c r="C44" s="258"/>
      <c r="D44" s="259">
        <v>1.2693935119887165</v>
      </c>
      <c r="E44" s="552">
        <v>36</v>
      </c>
      <c r="F44" s="554">
        <v>52</v>
      </c>
      <c r="G44" s="554">
        <v>67</v>
      </c>
      <c r="H44" s="554">
        <v>29</v>
      </c>
      <c r="I44" s="556">
        <v>34</v>
      </c>
      <c r="J44" s="260">
        <v>2</v>
      </c>
      <c r="K44" s="263">
        <v>5.882352941176471</v>
      </c>
    </row>
    <row r="45" spans="1:11" ht="13.5" customHeight="1" x14ac:dyDescent="0.2">
      <c r="A45" s="256" t="s">
        <v>266</v>
      </c>
      <c r="B45" s="257" t="s">
        <v>267</v>
      </c>
      <c r="C45" s="258"/>
      <c r="D45" s="259">
        <v>0.98730606488011285</v>
      </c>
      <c r="E45" s="552">
        <v>28</v>
      </c>
      <c r="F45" s="554">
        <v>38</v>
      </c>
      <c r="G45" s="554">
        <v>51</v>
      </c>
      <c r="H45" s="554">
        <v>21</v>
      </c>
      <c r="I45" s="556">
        <v>26</v>
      </c>
      <c r="J45" s="260">
        <v>2</v>
      </c>
      <c r="K45" s="263">
        <v>7.6923076923076925</v>
      </c>
    </row>
    <row r="46" spans="1:11" ht="13.5" customHeight="1" x14ac:dyDescent="0.2">
      <c r="A46" s="256">
        <v>54</v>
      </c>
      <c r="B46" s="257" t="s">
        <v>268</v>
      </c>
      <c r="C46" s="258"/>
      <c r="D46" s="259">
        <v>1.8688293370944993</v>
      </c>
      <c r="E46" s="552">
        <v>53</v>
      </c>
      <c r="F46" s="554">
        <v>88</v>
      </c>
      <c r="G46" s="261">
        <v>111</v>
      </c>
      <c r="H46" s="554">
        <v>80</v>
      </c>
      <c r="I46" s="556">
        <v>68</v>
      </c>
      <c r="J46" s="260">
        <v>-15</v>
      </c>
      <c r="K46" s="263">
        <v>-22.058823529411764</v>
      </c>
    </row>
    <row r="47" spans="1:11" ht="13.5" customHeight="1" x14ac:dyDescent="0.2">
      <c r="A47" s="256">
        <v>61</v>
      </c>
      <c r="B47" s="257" t="s">
        <v>269</v>
      </c>
      <c r="C47" s="258"/>
      <c r="D47" s="259">
        <v>1.9040902679830747</v>
      </c>
      <c r="E47" s="552">
        <v>54</v>
      </c>
      <c r="F47" s="554">
        <v>60</v>
      </c>
      <c r="G47" s="554">
        <v>63</v>
      </c>
      <c r="H47" s="554">
        <v>64</v>
      </c>
      <c r="I47" s="556">
        <v>72</v>
      </c>
      <c r="J47" s="260">
        <v>-18</v>
      </c>
      <c r="K47" s="263">
        <v>-25</v>
      </c>
    </row>
    <row r="48" spans="1:11" ht="13.5" customHeight="1" x14ac:dyDescent="0.2">
      <c r="A48" s="256">
        <v>62</v>
      </c>
      <c r="B48" s="257" t="s">
        <v>270</v>
      </c>
      <c r="C48" s="258"/>
      <c r="D48" s="259">
        <v>6.3822284908321576</v>
      </c>
      <c r="E48" s="260">
        <v>181</v>
      </c>
      <c r="F48" s="261">
        <v>230</v>
      </c>
      <c r="G48" s="261">
        <v>164</v>
      </c>
      <c r="H48" s="261">
        <v>201</v>
      </c>
      <c r="I48" s="262">
        <v>205</v>
      </c>
      <c r="J48" s="260">
        <v>-24</v>
      </c>
      <c r="K48" s="263">
        <v>-11.707317073170731</v>
      </c>
    </row>
    <row r="49" spans="1:11" ht="13.5" customHeight="1" x14ac:dyDescent="0.2">
      <c r="A49" s="256">
        <v>63</v>
      </c>
      <c r="B49" s="257" t="s">
        <v>271</v>
      </c>
      <c r="C49" s="258"/>
      <c r="D49" s="259">
        <v>8.6389280677009879</v>
      </c>
      <c r="E49" s="260">
        <v>245</v>
      </c>
      <c r="F49" s="261">
        <v>196</v>
      </c>
      <c r="G49" s="261">
        <v>152</v>
      </c>
      <c r="H49" s="261">
        <v>178</v>
      </c>
      <c r="I49" s="262">
        <v>184</v>
      </c>
      <c r="J49" s="260">
        <v>61</v>
      </c>
      <c r="K49" s="263">
        <v>33.152173913043477</v>
      </c>
    </row>
    <row r="50" spans="1:11" ht="13.5" customHeight="1" x14ac:dyDescent="0.2">
      <c r="A50" s="256" t="s">
        <v>272</v>
      </c>
      <c r="B50" s="257" t="s">
        <v>273</v>
      </c>
      <c r="C50" s="258"/>
      <c r="D50" s="259">
        <v>1.9746121297602257</v>
      </c>
      <c r="E50" s="552">
        <v>56</v>
      </c>
      <c r="F50" s="554">
        <v>44</v>
      </c>
      <c r="G50" s="554">
        <v>40</v>
      </c>
      <c r="H50" s="554">
        <v>42</v>
      </c>
      <c r="I50" s="556">
        <v>49</v>
      </c>
      <c r="J50" s="260">
        <v>7</v>
      </c>
      <c r="K50" s="263">
        <v>14.285714285714286</v>
      </c>
    </row>
    <row r="51" spans="1:11" ht="13.5" customHeight="1" x14ac:dyDescent="0.2">
      <c r="A51" s="256" t="s">
        <v>274</v>
      </c>
      <c r="B51" s="257" t="s">
        <v>275</v>
      </c>
      <c r="C51" s="258"/>
      <c r="D51" s="259">
        <v>6.3117066290550072</v>
      </c>
      <c r="E51" s="260">
        <v>179</v>
      </c>
      <c r="F51" s="261">
        <v>142</v>
      </c>
      <c r="G51" s="554">
        <v>99</v>
      </c>
      <c r="H51" s="261">
        <v>117</v>
      </c>
      <c r="I51" s="262">
        <v>129</v>
      </c>
      <c r="J51" s="260">
        <v>50</v>
      </c>
      <c r="K51" s="263">
        <v>38.759689922480618</v>
      </c>
    </row>
    <row r="52" spans="1:11" ht="13.5" customHeight="1" x14ac:dyDescent="0.2">
      <c r="A52" s="256">
        <v>71</v>
      </c>
      <c r="B52" s="257" t="s">
        <v>276</v>
      </c>
      <c r="C52" s="258"/>
      <c r="D52" s="259">
        <v>7.1579689703808178</v>
      </c>
      <c r="E52" s="260">
        <v>203</v>
      </c>
      <c r="F52" s="261">
        <v>221</v>
      </c>
      <c r="G52" s="261">
        <v>253</v>
      </c>
      <c r="H52" s="261">
        <v>309</v>
      </c>
      <c r="I52" s="262">
        <v>225</v>
      </c>
      <c r="J52" s="260">
        <v>-22</v>
      </c>
      <c r="K52" s="263">
        <v>-9.7777777777777786</v>
      </c>
    </row>
    <row r="53" spans="1:11" ht="13.5" customHeight="1" x14ac:dyDescent="0.2">
      <c r="A53" s="256" t="s">
        <v>277</v>
      </c>
      <c r="B53" s="257" t="s">
        <v>278</v>
      </c>
      <c r="C53" s="258"/>
      <c r="D53" s="259">
        <v>1.375176304654443</v>
      </c>
      <c r="E53" s="552">
        <v>39</v>
      </c>
      <c r="F53" s="554">
        <v>43</v>
      </c>
      <c r="G53" s="554">
        <v>64</v>
      </c>
      <c r="H53" s="554">
        <v>71</v>
      </c>
      <c r="I53" s="556">
        <v>61</v>
      </c>
      <c r="J53" s="260">
        <v>-22</v>
      </c>
      <c r="K53" s="263">
        <v>-36.065573770491802</v>
      </c>
    </row>
    <row r="54" spans="1:11" ht="13.5" customHeight="1" x14ac:dyDescent="0.2">
      <c r="A54" s="256" t="s">
        <v>279</v>
      </c>
      <c r="B54" s="257" t="s">
        <v>280</v>
      </c>
      <c r="C54" s="258"/>
      <c r="D54" s="259">
        <v>4.7249647390691116</v>
      </c>
      <c r="E54" s="260">
        <v>134</v>
      </c>
      <c r="F54" s="261">
        <v>154</v>
      </c>
      <c r="G54" s="261">
        <v>162</v>
      </c>
      <c r="H54" s="261">
        <v>201</v>
      </c>
      <c r="I54" s="262">
        <v>135</v>
      </c>
      <c r="J54" s="260">
        <v>-1</v>
      </c>
      <c r="K54" s="263">
        <v>-0.7407407407407407</v>
      </c>
    </row>
    <row r="55" spans="1:11" ht="13.5" customHeight="1" x14ac:dyDescent="0.2">
      <c r="A55" s="256">
        <v>72</v>
      </c>
      <c r="B55" s="257" t="s">
        <v>281</v>
      </c>
      <c r="C55" s="258"/>
      <c r="D55" s="259">
        <v>1.4809590973201692</v>
      </c>
      <c r="E55" s="552">
        <v>42</v>
      </c>
      <c r="F55" s="554">
        <v>71</v>
      </c>
      <c r="G55" s="554">
        <v>68</v>
      </c>
      <c r="H55" s="261">
        <v>105</v>
      </c>
      <c r="I55" s="556">
        <v>61</v>
      </c>
      <c r="J55" s="260">
        <v>-19</v>
      </c>
      <c r="K55" s="263">
        <v>-31.147540983606557</v>
      </c>
    </row>
    <row r="56" spans="1:11" ht="13.5" customHeight="1" x14ac:dyDescent="0.2">
      <c r="A56" s="256" t="s">
        <v>282</v>
      </c>
      <c r="B56" s="257" t="s">
        <v>283</v>
      </c>
      <c r="C56" s="258"/>
      <c r="D56" s="259">
        <v>0.74047954866008459</v>
      </c>
      <c r="E56" s="552">
        <v>21</v>
      </c>
      <c r="F56" s="554">
        <v>35</v>
      </c>
      <c r="G56" s="554">
        <v>27</v>
      </c>
      <c r="H56" s="554">
        <v>61</v>
      </c>
      <c r="I56" s="556">
        <v>31</v>
      </c>
      <c r="J56" s="260">
        <v>-10</v>
      </c>
      <c r="K56" s="263">
        <v>-32.258064516129032</v>
      </c>
    </row>
    <row r="57" spans="1:11" ht="13.5" customHeight="1" x14ac:dyDescent="0.2">
      <c r="A57" s="256" t="s">
        <v>284</v>
      </c>
      <c r="B57" s="257" t="s">
        <v>285</v>
      </c>
      <c r="C57" s="258"/>
      <c r="D57" s="259">
        <v>0.38787023977433005</v>
      </c>
      <c r="E57" s="552">
        <v>11</v>
      </c>
      <c r="F57" s="554">
        <v>27</v>
      </c>
      <c r="G57" s="554">
        <v>19</v>
      </c>
      <c r="H57" s="554">
        <v>34</v>
      </c>
      <c r="I57" s="556">
        <v>22</v>
      </c>
      <c r="J57" s="260">
        <v>-11</v>
      </c>
      <c r="K57" s="263">
        <v>-50</v>
      </c>
    </row>
    <row r="58" spans="1:11" ht="13.5" customHeight="1" x14ac:dyDescent="0.2">
      <c r="A58" s="256">
        <v>73</v>
      </c>
      <c r="B58" s="257" t="s">
        <v>286</v>
      </c>
      <c r="C58" s="258"/>
      <c r="D58" s="259">
        <v>1.8335684062059239</v>
      </c>
      <c r="E58" s="552">
        <v>52</v>
      </c>
      <c r="F58" s="554">
        <v>58</v>
      </c>
      <c r="G58" s="554">
        <v>38</v>
      </c>
      <c r="H58" s="554">
        <v>74</v>
      </c>
      <c r="I58" s="556">
        <v>29</v>
      </c>
      <c r="J58" s="260">
        <v>23</v>
      </c>
      <c r="K58" s="263">
        <v>79.310344827586206</v>
      </c>
    </row>
    <row r="59" spans="1:11" ht="13.5" customHeight="1" x14ac:dyDescent="0.2">
      <c r="A59" s="256" t="s">
        <v>287</v>
      </c>
      <c r="B59" s="257" t="s">
        <v>288</v>
      </c>
      <c r="C59" s="258"/>
      <c r="D59" s="259">
        <v>1.5514809590973202</v>
      </c>
      <c r="E59" s="552">
        <v>44</v>
      </c>
      <c r="F59" s="554">
        <v>51</v>
      </c>
      <c r="G59" s="554">
        <v>32</v>
      </c>
      <c r="H59" s="554">
        <v>59</v>
      </c>
      <c r="I59" s="556">
        <v>24</v>
      </c>
      <c r="J59" s="260">
        <v>20</v>
      </c>
      <c r="K59" s="263">
        <v>83.333333333333329</v>
      </c>
    </row>
    <row r="60" spans="1:11" ht="13.5" customHeight="1" x14ac:dyDescent="0.2">
      <c r="A60" s="256">
        <v>81</v>
      </c>
      <c r="B60" s="257" t="s">
        <v>289</v>
      </c>
      <c r="C60" s="258"/>
      <c r="D60" s="259">
        <v>7.0521861777150914</v>
      </c>
      <c r="E60" s="260">
        <v>200</v>
      </c>
      <c r="F60" s="261">
        <v>220</v>
      </c>
      <c r="G60" s="261">
        <v>501</v>
      </c>
      <c r="H60" s="261">
        <v>198</v>
      </c>
      <c r="I60" s="262">
        <v>185</v>
      </c>
      <c r="J60" s="260">
        <v>15</v>
      </c>
      <c r="K60" s="263">
        <v>8.1081081081081088</v>
      </c>
    </row>
    <row r="61" spans="1:11" ht="13.5" customHeight="1" x14ac:dyDescent="0.2">
      <c r="A61" s="256" t="s">
        <v>290</v>
      </c>
      <c r="B61" s="257" t="s">
        <v>291</v>
      </c>
      <c r="C61" s="258"/>
      <c r="D61" s="259">
        <v>2.2566995768688294</v>
      </c>
      <c r="E61" s="552">
        <v>64</v>
      </c>
      <c r="F61" s="554">
        <v>59</v>
      </c>
      <c r="G61" s="554">
        <v>92</v>
      </c>
      <c r="H61" s="554">
        <v>56</v>
      </c>
      <c r="I61" s="556">
        <v>54</v>
      </c>
      <c r="J61" s="260">
        <v>10</v>
      </c>
      <c r="K61" s="263">
        <v>18.518518518518519</v>
      </c>
    </row>
    <row r="62" spans="1:11" ht="13.5" customHeight="1" x14ac:dyDescent="0.2">
      <c r="A62" s="256" t="s">
        <v>292</v>
      </c>
      <c r="B62" s="257" t="s">
        <v>363</v>
      </c>
      <c r="C62" s="258"/>
      <c r="D62" s="259">
        <v>2.0803949224259521</v>
      </c>
      <c r="E62" s="552">
        <v>59</v>
      </c>
      <c r="F62" s="261">
        <v>103</v>
      </c>
      <c r="G62" s="261">
        <v>236</v>
      </c>
      <c r="H62" s="554">
        <v>71</v>
      </c>
      <c r="I62" s="556">
        <v>62</v>
      </c>
      <c r="J62" s="260">
        <v>-3</v>
      </c>
      <c r="K62" s="263">
        <v>-4.838709677419355</v>
      </c>
    </row>
    <row r="63" spans="1:11" ht="13.5" customHeight="1" x14ac:dyDescent="0.2">
      <c r="A63" s="256" t="s">
        <v>294</v>
      </c>
      <c r="B63" s="257" t="s">
        <v>295</v>
      </c>
      <c r="C63" s="258"/>
      <c r="D63" s="259">
        <v>0.98730606488011285</v>
      </c>
      <c r="E63" s="552">
        <v>28</v>
      </c>
      <c r="F63" s="554">
        <v>15</v>
      </c>
      <c r="G63" s="554">
        <v>90</v>
      </c>
      <c r="H63" s="554">
        <v>28</v>
      </c>
      <c r="I63" s="556">
        <v>28</v>
      </c>
      <c r="J63" s="260">
        <v>0</v>
      </c>
      <c r="K63" s="263">
        <v>0</v>
      </c>
    </row>
    <row r="64" spans="1:11" ht="13.5" customHeight="1" x14ac:dyDescent="0.2">
      <c r="A64" s="256" t="s">
        <v>296</v>
      </c>
      <c r="B64" s="257" t="s">
        <v>297</v>
      </c>
      <c r="C64" s="258"/>
      <c r="D64" s="259">
        <v>0.66995768688293367</v>
      </c>
      <c r="E64" s="552">
        <v>19</v>
      </c>
      <c r="F64" s="554">
        <v>8</v>
      </c>
      <c r="G64" s="554">
        <v>34</v>
      </c>
      <c r="H64" s="554">
        <v>21</v>
      </c>
      <c r="I64" s="556">
        <v>15</v>
      </c>
      <c r="J64" s="260">
        <v>4</v>
      </c>
      <c r="K64" s="263">
        <v>26.666666666666668</v>
      </c>
    </row>
    <row r="65" spans="1:11" ht="13.5" customHeight="1" x14ac:dyDescent="0.2">
      <c r="A65" s="256">
        <v>82</v>
      </c>
      <c r="B65" s="257" t="s">
        <v>298</v>
      </c>
      <c r="C65" s="258"/>
      <c r="D65" s="259">
        <v>3.0324400564174896</v>
      </c>
      <c r="E65" s="552">
        <v>86</v>
      </c>
      <c r="F65" s="261">
        <v>186</v>
      </c>
      <c r="G65" s="261">
        <v>113</v>
      </c>
      <c r="H65" s="261">
        <v>111</v>
      </c>
      <c r="I65" s="556">
        <v>87</v>
      </c>
      <c r="J65" s="260">
        <v>-1</v>
      </c>
      <c r="K65" s="263">
        <v>-1.1494252873563218</v>
      </c>
    </row>
    <row r="66" spans="1:11" ht="13.5" customHeight="1" x14ac:dyDescent="0.2">
      <c r="A66" s="256" t="s">
        <v>299</v>
      </c>
      <c r="B66" s="257" t="s">
        <v>550</v>
      </c>
      <c r="C66" s="258"/>
      <c r="D66" s="259">
        <v>2.0451339915373765</v>
      </c>
      <c r="E66" s="552">
        <v>58</v>
      </c>
      <c r="F66" s="261">
        <v>165</v>
      </c>
      <c r="G66" s="554">
        <v>87</v>
      </c>
      <c r="H66" s="554">
        <v>75</v>
      </c>
      <c r="I66" s="556">
        <v>66</v>
      </c>
      <c r="J66" s="260">
        <v>-8</v>
      </c>
      <c r="K66" s="263">
        <v>-12.121212121212121</v>
      </c>
    </row>
    <row r="67" spans="1:11" ht="13.5" customHeight="1" x14ac:dyDescent="0.2">
      <c r="A67" s="256" t="s">
        <v>300</v>
      </c>
      <c r="B67" s="257" t="s">
        <v>301</v>
      </c>
      <c r="C67" s="258"/>
      <c r="D67" s="259">
        <v>0.56417489421720735</v>
      </c>
      <c r="E67" s="552">
        <v>16</v>
      </c>
      <c r="F67" s="554">
        <v>17</v>
      </c>
      <c r="G67" s="554">
        <v>19</v>
      </c>
      <c r="H67" s="554">
        <v>17</v>
      </c>
      <c r="I67" s="556">
        <v>11</v>
      </c>
      <c r="J67" s="260">
        <v>5</v>
      </c>
      <c r="K67" s="263">
        <v>45.454545454545453</v>
      </c>
    </row>
    <row r="68" spans="1:11" ht="13.5" customHeight="1" x14ac:dyDescent="0.2">
      <c r="A68" s="256">
        <v>83</v>
      </c>
      <c r="B68" s="257" t="s">
        <v>302</v>
      </c>
      <c r="C68" s="258"/>
      <c r="D68" s="259">
        <v>4.58392101551481</v>
      </c>
      <c r="E68" s="260">
        <v>130</v>
      </c>
      <c r="F68" s="261">
        <v>243</v>
      </c>
      <c r="G68" s="261">
        <v>199</v>
      </c>
      <c r="H68" s="261">
        <v>141</v>
      </c>
      <c r="I68" s="262">
        <v>108</v>
      </c>
      <c r="J68" s="260">
        <v>22</v>
      </c>
      <c r="K68" s="263">
        <v>20.37037037037037</v>
      </c>
    </row>
    <row r="69" spans="1:11" ht="13.5" customHeight="1" x14ac:dyDescent="0.2">
      <c r="A69" s="256" t="s">
        <v>303</v>
      </c>
      <c r="B69" s="257" t="s">
        <v>304</v>
      </c>
      <c r="C69" s="258"/>
      <c r="D69" s="259">
        <v>3.2087447108603668</v>
      </c>
      <c r="E69" s="552">
        <v>91</v>
      </c>
      <c r="F69" s="261">
        <v>218</v>
      </c>
      <c r="G69" s="261">
        <v>155</v>
      </c>
      <c r="H69" s="554">
        <v>97</v>
      </c>
      <c r="I69" s="556">
        <v>79</v>
      </c>
      <c r="J69" s="260">
        <v>12</v>
      </c>
      <c r="K69" s="263">
        <v>15.189873417721518</v>
      </c>
    </row>
    <row r="70" spans="1:11" ht="13.5" customHeight="1" x14ac:dyDescent="0.2">
      <c r="A70" s="256"/>
      <c r="B70" s="257" t="s">
        <v>305</v>
      </c>
      <c r="C70" s="258"/>
      <c r="D70" s="259">
        <v>1.6572637517630466</v>
      </c>
      <c r="E70" s="552">
        <v>47</v>
      </c>
      <c r="F70" s="261">
        <v>120</v>
      </c>
      <c r="G70" s="554">
        <v>51</v>
      </c>
      <c r="H70" s="554">
        <v>49</v>
      </c>
      <c r="I70" s="556">
        <v>47</v>
      </c>
      <c r="J70" s="260">
        <v>0</v>
      </c>
      <c r="K70" s="263">
        <v>0</v>
      </c>
    </row>
    <row r="71" spans="1:11" ht="13.5" customHeight="1" x14ac:dyDescent="0.2">
      <c r="A71" s="256">
        <v>84</v>
      </c>
      <c r="B71" s="257" t="s">
        <v>306</v>
      </c>
      <c r="C71" s="258"/>
      <c r="D71" s="259">
        <v>1.0930888575458393</v>
      </c>
      <c r="E71" s="552">
        <v>31</v>
      </c>
      <c r="F71" s="554">
        <v>99</v>
      </c>
      <c r="G71" s="554">
        <v>27</v>
      </c>
      <c r="H71" s="554">
        <v>54</v>
      </c>
      <c r="I71" s="556">
        <v>21</v>
      </c>
      <c r="J71" s="260">
        <v>10</v>
      </c>
      <c r="K71" s="263">
        <v>47.61904761904762</v>
      </c>
    </row>
    <row r="72" spans="1:11" ht="13.5" customHeight="1" x14ac:dyDescent="0.2">
      <c r="A72" s="256" t="s">
        <v>307</v>
      </c>
      <c r="B72" s="257" t="s">
        <v>308</v>
      </c>
      <c r="C72" s="258"/>
      <c r="D72" s="259">
        <v>0.42313117066290551</v>
      </c>
      <c r="E72" s="552">
        <v>12</v>
      </c>
      <c r="F72" s="554">
        <v>81</v>
      </c>
      <c r="G72" s="554">
        <v>16</v>
      </c>
      <c r="H72" s="554">
        <v>37</v>
      </c>
      <c r="I72" s="556">
        <v>15</v>
      </c>
      <c r="J72" s="260">
        <v>-3</v>
      </c>
      <c r="K72" s="263">
        <v>-20</v>
      </c>
    </row>
    <row r="73" spans="1:11" ht="13.5" customHeight="1" x14ac:dyDescent="0.2">
      <c r="A73" s="256" t="s">
        <v>309</v>
      </c>
      <c r="B73" s="257" t="s">
        <v>310</v>
      </c>
      <c r="C73" s="258"/>
      <c r="D73" s="259">
        <v>0</v>
      </c>
      <c r="E73" s="260">
        <v>0</v>
      </c>
      <c r="F73" s="554">
        <v>3</v>
      </c>
      <c r="G73" s="261">
        <v>0</v>
      </c>
      <c r="H73" s="261" t="s">
        <v>546</v>
      </c>
      <c r="I73" s="262" t="s">
        <v>546</v>
      </c>
      <c r="J73" s="260" t="s">
        <v>546</v>
      </c>
      <c r="K73" s="263" t="s">
        <v>546</v>
      </c>
    </row>
    <row r="74" spans="1:11" s="86" customFormat="1" ht="13.5" customHeight="1" x14ac:dyDescent="0.2">
      <c r="A74" s="256" t="s">
        <v>311</v>
      </c>
      <c r="B74" s="257" t="s">
        <v>312</v>
      </c>
      <c r="C74" s="258"/>
      <c r="D74" s="259" t="s">
        <v>546</v>
      </c>
      <c r="E74" s="260" t="s">
        <v>546</v>
      </c>
      <c r="F74" s="261" t="s">
        <v>546</v>
      </c>
      <c r="G74" s="554">
        <v>5</v>
      </c>
      <c r="H74" s="261" t="s">
        <v>546</v>
      </c>
      <c r="I74" s="262" t="s">
        <v>546</v>
      </c>
      <c r="J74" s="260" t="s">
        <v>546</v>
      </c>
      <c r="K74" s="263" t="s">
        <v>546</v>
      </c>
    </row>
    <row r="75" spans="1:11" s="113" customFormat="1" ht="13.5" customHeight="1" x14ac:dyDescent="0.15">
      <c r="A75" s="256">
        <v>91</v>
      </c>
      <c r="B75" s="257" t="s">
        <v>313</v>
      </c>
      <c r="C75" s="258"/>
      <c r="D75" s="259" t="s">
        <v>546</v>
      </c>
      <c r="E75" s="260" t="s">
        <v>546</v>
      </c>
      <c r="F75" s="554">
        <v>7</v>
      </c>
      <c r="G75" s="261" t="s">
        <v>546</v>
      </c>
      <c r="H75" s="554">
        <v>4</v>
      </c>
      <c r="I75" s="262" t="s">
        <v>546</v>
      </c>
      <c r="J75" s="260" t="s">
        <v>546</v>
      </c>
      <c r="K75" s="263" t="s">
        <v>546</v>
      </c>
    </row>
    <row r="76" spans="1:11" s="113" customFormat="1" ht="13.5" customHeight="1" x14ac:dyDescent="0.15">
      <c r="A76" s="256">
        <v>92</v>
      </c>
      <c r="B76" s="257" t="s">
        <v>314</v>
      </c>
      <c r="C76" s="258"/>
      <c r="D76" s="259">
        <v>0.49365303244005643</v>
      </c>
      <c r="E76" s="552">
        <v>14</v>
      </c>
      <c r="F76" s="554">
        <v>23</v>
      </c>
      <c r="G76" s="554">
        <v>25</v>
      </c>
      <c r="H76" s="554">
        <v>20</v>
      </c>
      <c r="I76" s="556">
        <v>24</v>
      </c>
      <c r="J76" s="260">
        <v>-10</v>
      </c>
      <c r="K76" s="263">
        <v>-41.666666666666664</v>
      </c>
    </row>
    <row r="77" spans="1:11" s="86" customFormat="1" ht="13.5" customHeight="1" x14ac:dyDescent="0.2">
      <c r="A77" s="256">
        <v>93</v>
      </c>
      <c r="B77" s="257" t="s">
        <v>315</v>
      </c>
      <c r="C77" s="258"/>
      <c r="D77" s="259" t="s">
        <v>546</v>
      </c>
      <c r="E77" s="260" t="s">
        <v>546</v>
      </c>
      <c r="F77" s="554">
        <v>6</v>
      </c>
      <c r="G77" s="261" t="s">
        <v>546</v>
      </c>
      <c r="H77" s="554">
        <v>17</v>
      </c>
      <c r="I77" s="556">
        <v>87</v>
      </c>
      <c r="J77" s="260" t="s">
        <v>546</v>
      </c>
      <c r="K77" s="263" t="s">
        <v>546</v>
      </c>
    </row>
    <row r="78" spans="1:11" s="346" customFormat="1" ht="13.5" customHeight="1" x14ac:dyDescent="0.2">
      <c r="A78" s="256">
        <v>94</v>
      </c>
      <c r="B78" s="257" t="s">
        <v>316</v>
      </c>
      <c r="C78" s="258"/>
      <c r="D78" s="259" t="s">
        <v>546</v>
      </c>
      <c r="E78" s="260" t="s">
        <v>546</v>
      </c>
      <c r="F78" s="554">
        <v>4</v>
      </c>
      <c r="G78" s="554">
        <v>5</v>
      </c>
      <c r="H78" s="554">
        <v>7</v>
      </c>
      <c r="I78" s="556">
        <v>6</v>
      </c>
      <c r="J78" s="260" t="s">
        <v>546</v>
      </c>
      <c r="K78" s="263" t="s">
        <v>546</v>
      </c>
    </row>
    <row r="79" spans="1:11" s="86" customFormat="1" ht="13.5" customHeight="1" x14ac:dyDescent="0.2">
      <c r="A79" s="270" t="s">
        <v>317</v>
      </c>
      <c r="B79" s="271" t="s">
        <v>318</v>
      </c>
      <c r="C79" s="272"/>
      <c r="D79" s="273" t="s">
        <v>546</v>
      </c>
      <c r="E79" s="274" t="s">
        <v>546</v>
      </c>
      <c r="F79" s="275" t="s">
        <v>546</v>
      </c>
      <c r="G79" s="555">
        <v>3</v>
      </c>
      <c r="H79" s="275" t="s">
        <v>546</v>
      </c>
      <c r="I79" s="276" t="s">
        <v>546</v>
      </c>
      <c r="J79" s="274" t="s">
        <v>546</v>
      </c>
      <c r="K79" s="551" t="s">
        <v>546</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4CBF-4A3E-4AE0-BE29-736EE52ECD38}">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32177</v>
      </c>
      <c r="C10" s="79">
        <v>16893</v>
      </c>
      <c r="D10" s="79">
        <v>15284</v>
      </c>
      <c r="E10" s="79">
        <v>22995</v>
      </c>
      <c r="F10" s="79">
        <v>9182</v>
      </c>
      <c r="G10" s="79">
        <v>4104</v>
      </c>
      <c r="H10" s="79">
        <v>10323</v>
      </c>
      <c r="I10" s="80">
        <v>12806</v>
      </c>
      <c r="J10" s="79">
        <v>8565</v>
      </c>
      <c r="K10" s="79">
        <v>4241</v>
      </c>
      <c r="L10" s="405">
        <v>1893</v>
      </c>
      <c r="M10" s="406">
        <v>2395</v>
      </c>
    </row>
    <row r="11" spans="1:13" ht="15" customHeight="1" x14ac:dyDescent="0.2">
      <c r="A11" s="404" t="s">
        <v>389</v>
      </c>
      <c r="B11" s="80">
        <v>32274</v>
      </c>
      <c r="C11" s="79">
        <v>16941</v>
      </c>
      <c r="D11" s="79">
        <v>15333</v>
      </c>
      <c r="E11" s="79">
        <v>22920</v>
      </c>
      <c r="F11" s="79">
        <v>9354</v>
      </c>
      <c r="G11" s="79">
        <v>3982</v>
      </c>
      <c r="H11" s="79">
        <v>10473</v>
      </c>
      <c r="I11" s="80">
        <v>12782</v>
      </c>
      <c r="J11" s="79">
        <v>8502</v>
      </c>
      <c r="K11" s="79">
        <v>4280</v>
      </c>
      <c r="L11" s="405">
        <v>2782</v>
      </c>
      <c r="M11" s="406">
        <v>2718</v>
      </c>
    </row>
    <row r="12" spans="1:13" ht="11.1" customHeight="1" x14ac:dyDescent="0.2">
      <c r="A12" s="404" t="s">
        <v>390</v>
      </c>
      <c r="B12" s="80">
        <v>32714</v>
      </c>
      <c r="C12" s="79">
        <v>17198</v>
      </c>
      <c r="D12" s="79">
        <v>15516</v>
      </c>
      <c r="E12" s="79">
        <v>23158</v>
      </c>
      <c r="F12" s="79">
        <v>9556</v>
      </c>
      <c r="G12" s="79">
        <v>3881</v>
      </c>
      <c r="H12" s="79">
        <v>10755</v>
      </c>
      <c r="I12" s="80">
        <v>13475</v>
      </c>
      <c r="J12" s="79">
        <v>8795</v>
      </c>
      <c r="K12" s="79">
        <v>4680</v>
      </c>
      <c r="L12" s="405">
        <v>2357</v>
      </c>
      <c r="M12" s="406">
        <v>1942</v>
      </c>
    </row>
    <row r="13" spans="1:13" ht="11.1" customHeight="1" x14ac:dyDescent="0.2">
      <c r="A13" s="404" t="s">
        <v>391</v>
      </c>
      <c r="B13" s="80">
        <v>33313</v>
      </c>
      <c r="C13" s="79">
        <v>17531</v>
      </c>
      <c r="D13" s="79">
        <v>15782</v>
      </c>
      <c r="E13" s="79">
        <v>23660</v>
      </c>
      <c r="F13" s="79">
        <v>9653</v>
      </c>
      <c r="G13" s="79">
        <v>4271</v>
      </c>
      <c r="H13" s="79">
        <v>10916</v>
      </c>
      <c r="I13" s="80">
        <v>13485</v>
      </c>
      <c r="J13" s="79">
        <v>8639</v>
      </c>
      <c r="K13" s="79">
        <v>4846</v>
      </c>
      <c r="L13" s="405">
        <v>3483</v>
      </c>
      <c r="M13" s="406">
        <v>3003</v>
      </c>
    </row>
    <row r="14" spans="1:13" ht="11.1" customHeight="1" x14ac:dyDescent="0.2">
      <c r="A14" s="404" t="s">
        <v>392</v>
      </c>
      <c r="B14" s="80">
        <v>32829</v>
      </c>
      <c r="C14" s="79">
        <v>17147</v>
      </c>
      <c r="D14" s="79">
        <v>15682</v>
      </c>
      <c r="E14" s="79">
        <v>23221</v>
      </c>
      <c r="F14" s="79">
        <v>9608</v>
      </c>
      <c r="G14" s="79">
        <v>4062</v>
      </c>
      <c r="H14" s="79">
        <v>10905</v>
      </c>
      <c r="I14" s="80">
        <v>12928</v>
      </c>
      <c r="J14" s="79">
        <v>8413</v>
      </c>
      <c r="K14" s="79">
        <v>4515</v>
      </c>
      <c r="L14" s="405">
        <v>1840</v>
      </c>
      <c r="M14" s="406">
        <v>2456</v>
      </c>
    </row>
    <row r="15" spans="1:13" ht="15" customHeight="1" x14ac:dyDescent="0.2">
      <c r="A15" s="404" t="s">
        <v>393</v>
      </c>
      <c r="B15" s="80">
        <v>33114</v>
      </c>
      <c r="C15" s="79">
        <v>17387</v>
      </c>
      <c r="D15" s="79">
        <v>15727</v>
      </c>
      <c r="E15" s="79">
        <v>23363</v>
      </c>
      <c r="F15" s="79">
        <v>9751</v>
      </c>
      <c r="G15" s="79">
        <v>3961</v>
      </c>
      <c r="H15" s="79">
        <v>11024</v>
      </c>
      <c r="I15" s="80">
        <v>13004</v>
      </c>
      <c r="J15" s="79">
        <v>8489</v>
      </c>
      <c r="K15" s="79">
        <v>4515</v>
      </c>
      <c r="L15" s="405">
        <v>3452</v>
      </c>
      <c r="M15" s="406">
        <v>3208</v>
      </c>
    </row>
    <row r="16" spans="1:13" ht="11.1" customHeight="1" x14ac:dyDescent="0.2">
      <c r="A16" s="404" t="s">
        <v>390</v>
      </c>
      <c r="B16" s="80">
        <v>33533</v>
      </c>
      <c r="C16" s="79">
        <v>17630</v>
      </c>
      <c r="D16" s="79">
        <v>15903</v>
      </c>
      <c r="E16" s="79">
        <v>23527</v>
      </c>
      <c r="F16" s="79">
        <v>10006</v>
      </c>
      <c r="G16" s="79">
        <v>3871</v>
      </c>
      <c r="H16" s="79">
        <v>11265</v>
      </c>
      <c r="I16" s="80">
        <v>13759</v>
      </c>
      <c r="J16" s="79">
        <v>8885</v>
      </c>
      <c r="K16" s="79">
        <v>4874</v>
      </c>
      <c r="L16" s="405">
        <v>2727</v>
      </c>
      <c r="M16" s="406">
        <v>2262</v>
      </c>
    </row>
    <row r="17" spans="1:13" ht="11.1" customHeight="1" x14ac:dyDescent="0.2">
      <c r="A17" s="404" t="s">
        <v>391</v>
      </c>
      <c r="B17" s="80">
        <v>34380</v>
      </c>
      <c r="C17" s="79">
        <v>18159</v>
      </c>
      <c r="D17" s="79">
        <v>16221</v>
      </c>
      <c r="E17" s="79">
        <v>24181</v>
      </c>
      <c r="F17" s="79">
        <v>10199</v>
      </c>
      <c r="G17" s="79">
        <v>4273</v>
      </c>
      <c r="H17" s="79">
        <v>11425</v>
      </c>
      <c r="I17" s="80">
        <v>13778</v>
      </c>
      <c r="J17" s="79">
        <v>8746</v>
      </c>
      <c r="K17" s="79">
        <v>5032</v>
      </c>
      <c r="L17" s="405">
        <v>3606</v>
      </c>
      <c r="M17" s="406">
        <v>2922</v>
      </c>
    </row>
    <row r="18" spans="1:13" ht="11.1" customHeight="1" x14ac:dyDescent="0.2">
      <c r="A18" s="404" t="s">
        <v>392</v>
      </c>
      <c r="B18" s="80">
        <v>33921</v>
      </c>
      <c r="C18" s="79">
        <v>17799</v>
      </c>
      <c r="D18" s="79">
        <v>16122</v>
      </c>
      <c r="E18" s="79">
        <v>23795</v>
      </c>
      <c r="F18" s="79">
        <v>10126</v>
      </c>
      <c r="G18" s="79">
        <v>4051</v>
      </c>
      <c r="H18" s="79">
        <v>11423</v>
      </c>
      <c r="I18" s="80">
        <v>13199</v>
      </c>
      <c r="J18" s="79">
        <v>8458</v>
      </c>
      <c r="K18" s="79">
        <v>4741</v>
      </c>
      <c r="L18" s="405">
        <v>2092</v>
      </c>
      <c r="M18" s="406">
        <v>2643</v>
      </c>
    </row>
    <row r="19" spans="1:13" ht="15" customHeight="1" x14ac:dyDescent="0.2">
      <c r="A19" s="404" t="s">
        <v>394</v>
      </c>
      <c r="B19" s="80">
        <v>34030</v>
      </c>
      <c r="C19" s="79">
        <v>17946</v>
      </c>
      <c r="D19" s="79">
        <v>16084</v>
      </c>
      <c r="E19" s="79">
        <v>23876</v>
      </c>
      <c r="F19" s="79">
        <v>10154</v>
      </c>
      <c r="G19" s="79">
        <v>3886</v>
      </c>
      <c r="H19" s="79">
        <v>11564</v>
      </c>
      <c r="I19" s="80">
        <v>13406</v>
      </c>
      <c r="J19" s="79">
        <v>8647</v>
      </c>
      <c r="K19" s="79">
        <v>4759</v>
      </c>
      <c r="L19" s="405">
        <v>3138</v>
      </c>
      <c r="M19" s="406">
        <v>3037</v>
      </c>
    </row>
    <row r="20" spans="1:13" ht="11.1" customHeight="1" x14ac:dyDescent="0.2">
      <c r="A20" s="404" t="s">
        <v>390</v>
      </c>
      <c r="B20" s="80">
        <v>34397</v>
      </c>
      <c r="C20" s="79">
        <v>18198</v>
      </c>
      <c r="D20" s="79">
        <v>16199</v>
      </c>
      <c r="E20" s="79">
        <v>24091</v>
      </c>
      <c r="F20" s="79">
        <v>10306</v>
      </c>
      <c r="G20" s="79">
        <v>3794</v>
      </c>
      <c r="H20" s="79">
        <v>11815</v>
      </c>
      <c r="I20" s="80">
        <v>14279</v>
      </c>
      <c r="J20" s="79">
        <v>9108</v>
      </c>
      <c r="K20" s="79">
        <v>5171</v>
      </c>
      <c r="L20" s="405">
        <v>2768</v>
      </c>
      <c r="M20" s="406">
        <v>2361</v>
      </c>
    </row>
    <row r="21" spans="1:13" ht="11.1" customHeight="1" x14ac:dyDescent="0.2">
      <c r="A21" s="404" t="s">
        <v>391</v>
      </c>
      <c r="B21" s="80">
        <v>35174</v>
      </c>
      <c r="C21" s="79">
        <v>18569</v>
      </c>
      <c r="D21" s="79">
        <v>16605</v>
      </c>
      <c r="E21" s="79">
        <v>24714</v>
      </c>
      <c r="F21" s="79">
        <v>10460</v>
      </c>
      <c r="G21" s="79">
        <v>4254</v>
      </c>
      <c r="H21" s="79">
        <v>11939</v>
      </c>
      <c r="I21" s="80">
        <v>14154</v>
      </c>
      <c r="J21" s="79">
        <v>8860</v>
      </c>
      <c r="K21" s="79">
        <v>5294</v>
      </c>
      <c r="L21" s="405">
        <v>3747</v>
      </c>
      <c r="M21" s="406">
        <v>3031</v>
      </c>
    </row>
    <row r="22" spans="1:13" ht="11.1" customHeight="1" x14ac:dyDescent="0.2">
      <c r="A22" s="404" t="s">
        <v>392</v>
      </c>
      <c r="B22" s="80">
        <v>34802</v>
      </c>
      <c r="C22" s="79">
        <v>18273</v>
      </c>
      <c r="D22" s="79">
        <v>16529</v>
      </c>
      <c r="E22" s="79">
        <v>24372</v>
      </c>
      <c r="F22" s="79">
        <v>10430</v>
      </c>
      <c r="G22" s="79">
        <v>4103</v>
      </c>
      <c r="H22" s="79">
        <v>11912</v>
      </c>
      <c r="I22" s="80">
        <v>13425</v>
      </c>
      <c r="J22" s="79">
        <v>8392</v>
      </c>
      <c r="K22" s="79">
        <v>5033</v>
      </c>
      <c r="L22" s="405">
        <v>2092</v>
      </c>
      <c r="M22" s="406">
        <v>2604</v>
      </c>
    </row>
    <row r="23" spans="1:13" ht="15" customHeight="1" x14ac:dyDescent="0.2">
      <c r="A23" s="404" t="s">
        <v>395</v>
      </c>
      <c r="B23" s="80">
        <v>34839</v>
      </c>
      <c r="C23" s="79">
        <v>18364</v>
      </c>
      <c r="D23" s="79">
        <v>16475</v>
      </c>
      <c r="E23" s="79">
        <v>24364</v>
      </c>
      <c r="F23" s="79">
        <v>10475</v>
      </c>
      <c r="G23" s="79">
        <v>3976</v>
      </c>
      <c r="H23" s="79">
        <v>11989</v>
      </c>
      <c r="I23" s="80">
        <v>12501</v>
      </c>
      <c r="J23" s="79">
        <v>7754</v>
      </c>
      <c r="K23" s="79">
        <v>4747</v>
      </c>
      <c r="L23" s="405">
        <v>2950</v>
      </c>
      <c r="M23" s="406">
        <v>2915</v>
      </c>
    </row>
    <row r="24" spans="1:13" ht="11.1" customHeight="1" x14ac:dyDescent="0.2">
      <c r="A24" s="404" t="s">
        <v>390</v>
      </c>
      <c r="B24" s="80">
        <v>34982</v>
      </c>
      <c r="C24" s="79">
        <v>18412</v>
      </c>
      <c r="D24" s="79">
        <v>16570</v>
      </c>
      <c r="E24" s="79">
        <v>24333</v>
      </c>
      <c r="F24" s="79">
        <v>10649</v>
      </c>
      <c r="G24" s="79">
        <v>3918</v>
      </c>
      <c r="H24" s="79">
        <v>12114</v>
      </c>
      <c r="I24" s="80">
        <v>13259</v>
      </c>
      <c r="J24" s="79">
        <v>8130</v>
      </c>
      <c r="K24" s="79">
        <v>5129</v>
      </c>
      <c r="L24" s="405">
        <v>2783</v>
      </c>
      <c r="M24" s="406">
        <v>2597</v>
      </c>
    </row>
    <row r="25" spans="1:13" ht="11.1" customHeight="1" x14ac:dyDescent="0.2">
      <c r="A25" s="404" t="s">
        <v>391</v>
      </c>
      <c r="B25" s="80">
        <v>35889</v>
      </c>
      <c r="C25" s="79">
        <v>18851</v>
      </c>
      <c r="D25" s="79">
        <v>17038</v>
      </c>
      <c r="E25" s="79">
        <v>25116</v>
      </c>
      <c r="F25" s="79">
        <v>10773</v>
      </c>
      <c r="G25" s="79">
        <v>4354</v>
      </c>
      <c r="H25" s="79">
        <v>12277</v>
      </c>
      <c r="I25" s="80">
        <v>13182</v>
      </c>
      <c r="J25" s="79">
        <v>7880</v>
      </c>
      <c r="K25" s="79">
        <v>5302</v>
      </c>
      <c r="L25" s="405">
        <v>3755</v>
      </c>
      <c r="M25" s="406">
        <v>3084</v>
      </c>
    </row>
    <row r="26" spans="1:13" ht="11.1" customHeight="1" x14ac:dyDescent="0.2">
      <c r="A26" s="404" t="s">
        <v>392</v>
      </c>
      <c r="B26" s="80">
        <v>35346</v>
      </c>
      <c r="C26" s="79">
        <v>18488</v>
      </c>
      <c r="D26" s="79">
        <v>16858</v>
      </c>
      <c r="E26" s="79">
        <v>24647</v>
      </c>
      <c r="F26" s="79">
        <v>10699</v>
      </c>
      <c r="G26" s="79">
        <v>4181</v>
      </c>
      <c r="H26" s="79">
        <v>12206</v>
      </c>
      <c r="I26" s="80">
        <v>12683</v>
      </c>
      <c r="J26" s="79">
        <v>7646</v>
      </c>
      <c r="K26" s="79">
        <v>5037</v>
      </c>
      <c r="L26" s="405">
        <v>1986</v>
      </c>
      <c r="M26" s="406">
        <v>2607</v>
      </c>
    </row>
    <row r="27" spans="1:13" ht="15" customHeight="1" x14ac:dyDescent="0.2">
      <c r="A27" s="404" t="s">
        <v>396</v>
      </c>
      <c r="B27" s="80">
        <v>35605</v>
      </c>
      <c r="C27" s="79">
        <v>18788</v>
      </c>
      <c r="D27" s="79">
        <v>16817</v>
      </c>
      <c r="E27" s="79">
        <v>24837</v>
      </c>
      <c r="F27" s="79">
        <v>10768</v>
      </c>
      <c r="G27" s="79">
        <v>4075</v>
      </c>
      <c r="H27" s="79">
        <v>12355</v>
      </c>
      <c r="I27" s="80">
        <v>12247</v>
      </c>
      <c r="J27" s="79">
        <v>7436</v>
      </c>
      <c r="K27" s="79">
        <v>4811</v>
      </c>
      <c r="L27" s="405">
        <v>3052</v>
      </c>
      <c r="M27" s="406">
        <v>3029</v>
      </c>
    </row>
    <row r="28" spans="1:13" ht="11.1" customHeight="1" x14ac:dyDescent="0.2">
      <c r="A28" s="404" t="s">
        <v>390</v>
      </c>
      <c r="B28" s="80">
        <v>35467</v>
      </c>
      <c r="C28" s="79">
        <v>18754</v>
      </c>
      <c r="D28" s="79">
        <v>16713</v>
      </c>
      <c r="E28" s="79">
        <v>24723</v>
      </c>
      <c r="F28" s="79">
        <v>10744</v>
      </c>
      <c r="G28" s="79">
        <v>3963</v>
      </c>
      <c r="H28" s="79">
        <v>12404</v>
      </c>
      <c r="I28" s="80">
        <v>12152</v>
      </c>
      <c r="J28" s="79">
        <v>7403</v>
      </c>
      <c r="K28" s="79">
        <v>4749</v>
      </c>
      <c r="L28" s="405">
        <v>1943</v>
      </c>
      <c r="M28" s="406">
        <v>2140</v>
      </c>
    </row>
    <row r="29" spans="1:13" ht="11.1" customHeight="1" x14ac:dyDescent="0.2">
      <c r="A29" s="404" t="s">
        <v>391</v>
      </c>
      <c r="B29" s="80">
        <v>36266</v>
      </c>
      <c r="C29" s="79">
        <v>19197</v>
      </c>
      <c r="D29" s="79">
        <v>17069</v>
      </c>
      <c r="E29" s="79">
        <v>25311</v>
      </c>
      <c r="F29" s="79">
        <v>10955</v>
      </c>
      <c r="G29" s="79">
        <v>4322</v>
      </c>
      <c r="H29" s="79">
        <v>12591</v>
      </c>
      <c r="I29" s="80">
        <v>12663</v>
      </c>
      <c r="J29" s="79">
        <v>7511</v>
      </c>
      <c r="K29" s="79">
        <v>5152</v>
      </c>
      <c r="L29" s="405">
        <v>3722</v>
      </c>
      <c r="M29" s="406">
        <v>3129</v>
      </c>
    </row>
    <row r="30" spans="1:13" ht="11.1" customHeight="1" x14ac:dyDescent="0.2">
      <c r="A30" s="404" t="s">
        <v>392</v>
      </c>
      <c r="B30" s="80">
        <v>36033</v>
      </c>
      <c r="C30" s="79">
        <v>18987</v>
      </c>
      <c r="D30" s="79">
        <v>17046</v>
      </c>
      <c r="E30" s="79">
        <v>25082</v>
      </c>
      <c r="F30" s="79">
        <v>10951</v>
      </c>
      <c r="G30" s="79">
        <v>4177</v>
      </c>
      <c r="H30" s="79">
        <v>12637</v>
      </c>
      <c r="I30" s="80">
        <v>12066</v>
      </c>
      <c r="J30" s="79">
        <v>7114</v>
      </c>
      <c r="K30" s="79">
        <v>4952</v>
      </c>
      <c r="L30" s="405">
        <v>2160</v>
      </c>
      <c r="M30" s="406">
        <v>2495</v>
      </c>
    </row>
    <row r="31" spans="1:13" ht="15" customHeight="1" x14ac:dyDescent="0.2">
      <c r="A31" s="404" t="s">
        <v>397</v>
      </c>
      <c r="B31" s="80">
        <v>36159</v>
      </c>
      <c r="C31" s="79">
        <v>19199</v>
      </c>
      <c r="D31" s="79">
        <v>16960</v>
      </c>
      <c r="E31" s="79">
        <v>25235</v>
      </c>
      <c r="F31" s="79">
        <v>10924</v>
      </c>
      <c r="G31" s="79">
        <v>3999</v>
      </c>
      <c r="H31" s="79">
        <v>12670</v>
      </c>
      <c r="I31" s="80">
        <v>11553</v>
      </c>
      <c r="J31" s="79">
        <v>6779</v>
      </c>
      <c r="K31" s="79">
        <v>4774</v>
      </c>
      <c r="L31" s="405">
        <v>2840</v>
      </c>
      <c r="M31" s="406">
        <v>2923</v>
      </c>
    </row>
    <row r="32" spans="1:13" ht="11.1" customHeight="1" x14ac:dyDescent="0.2">
      <c r="A32" s="404" t="s">
        <v>390</v>
      </c>
      <c r="B32" s="80">
        <v>36605</v>
      </c>
      <c r="C32" s="79">
        <v>19498</v>
      </c>
      <c r="D32" s="79">
        <v>17107</v>
      </c>
      <c r="E32" s="79">
        <v>25499</v>
      </c>
      <c r="F32" s="79">
        <v>11106</v>
      </c>
      <c r="G32" s="79">
        <v>3991</v>
      </c>
      <c r="H32" s="79">
        <v>12828</v>
      </c>
      <c r="I32" s="80">
        <v>12366</v>
      </c>
      <c r="J32" s="79">
        <v>7177</v>
      </c>
      <c r="K32" s="79">
        <v>5189</v>
      </c>
      <c r="L32" s="405">
        <v>2725</v>
      </c>
      <c r="M32" s="406">
        <v>2294</v>
      </c>
    </row>
    <row r="33" spans="1:13" ht="11.1" customHeight="1" x14ac:dyDescent="0.2">
      <c r="A33" s="404" t="s">
        <v>391</v>
      </c>
      <c r="B33" s="80">
        <v>36703</v>
      </c>
      <c r="C33" s="79">
        <v>19675</v>
      </c>
      <c r="D33" s="79">
        <v>17028</v>
      </c>
      <c r="E33" s="79">
        <v>25638</v>
      </c>
      <c r="F33" s="79">
        <v>11065</v>
      </c>
      <c r="G33" s="79">
        <v>4156</v>
      </c>
      <c r="H33" s="79">
        <v>12770</v>
      </c>
      <c r="I33" s="80">
        <v>11638</v>
      </c>
      <c r="J33" s="79">
        <v>6617</v>
      </c>
      <c r="K33" s="79">
        <v>5021</v>
      </c>
      <c r="L33" s="405">
        <v>3824</v>
      </c>
      <c r="M33" s="406">
        <v>3788</v>
      </c>
    </row>
    <row r="34" spans="1:13" ht="11.1" customHeight="1" x14ac:dyDescent="0.2">
      <c r="A34" s="404" t="s">
        <v>392</v>
      </c>
      <c r="B34" s="80">
        <v>36361</v>
      </c>
      <c r="C34" s="79">
        <v>19444</v>
      </c>
      <c r="D34" s="79">
        <v>16917</v>
      </c>
      <c r="E34" s="79">
        <v>25283</v>
      </c>
      <c r="F34" s="79">
        <v>11078</v>
      </c>
      <c r="G34" s="79">
        <v>4045</v>
      </c>
      <c r="H34" s="79">
        <v>12739</v>
      </c>
      <c r="I34" s="80">
        <v>11645</v>
      </c>
      <c r="J34" s="79">
        <v>6557</v>
      </c>
      <c r="K34" s="79">
        <v>5088</v>
      </c>
      <c r="L34" s="405">
        <v>2628</v>
      </c>
      <c r="M34" s="406">
        <v>2885</v>
      </c>
    </row>
    <row r="35" spans="1:13" ht="15" customHeight="1" x14ac:dyDescent="0.2">
      <c r="A35" s="404" t="s">
        <v>398</v>
      </c>
      <c r="B35" s="80">
        <v>36469</v>
      </c>
      <c r="C35" s="79">
        <v>19620</v>
      </c>
      <c r="D35" s="79">
        <v>16849</v>
      </c>
      <c r="E35" s="79">
        <v>25302</v>
      </c>
      <c r="F35" s="79">
        <v>11167</v>
      </c>
      <c r="G35" s="79">
        <v>3964</v>
      </c>
      <c r="H35" s="79">
        <v>12765</v>
      </c>
      <c r="I35" s="80">
        <v>11587</v>
      </c>
      <c r="J35" s="79">
        <v>6502</v>
      </c>
      <c r="K35" s="79">
        <v>5085</v>
      </c>
      <c r="L35" s="405">
        <v>3500</v>
      </c>
      <c r="M35" s="406">
        <v>3277</v>
      </c>
    </row>
    <row r="36" spans="1:13" ht="11.1" customHeight="1" x14ac:dyDescent="0.2">
      <c r="A36" s="404" t="s">
        <v>390</v>
      </c>
      <c r="B36" s="80">
        <v>36796</v>
      </c>
      <c r="C36" s="79">
        <v>19882</v>
      </c>
      <c r="D36" s="79">
        <v>16914</v>
      </c>
      <c r="E36" s="79">
        <v>25517</v>
      </c>
      <c r="F36" s="79">
        <v>11279</v>
      </c>
      <c r="G36" s="79">
        <v>3939</v>
      </c>
      <c r="H36" s="79">
        <v>12854</v>
      </c>
      <c r="I36" s="80">
        <v>11993</v>
      </c>
      <c r="J36" s="79">
        <v>6758</v>
      </c>
      <c r="K36" s="79">
        <v>5235</v>
      </c>
      <c r="L36" s="405">
        <v>3203</v>
      </c>
      <c r="M36" s="406">
        <v>2890</v>
      </c>
    </row>
    <row r="37" spans="1:13" ht="11.1" customHeight="1" x14ac:dyDescent="0.2">
      <c r="A37" s="404" t="s">
        <v>391</v>
      </c>
      <c r="B37" s="80">
        <v>37366</v>
      </c>
      <c r="C37" s="79">
        <v>20233</v>
      </c>
      <c r="D37" s="79">
        <v>17133</v>
      </c>
      <c r="E37" s="79">
        <v>26127</v>
      </c>
      <c r="F37" s="79">
        <v>11239</v>
      </c>
      <c r="G37" s="79">
        <v>4252</v>
      </c>
      <c r="H37" s="79">
        <v>12923</v>
      </c>
      <c r="I37" s="80">
        <v>12070</v>
      </c>
      <c r="J37" s="79">
        <v>6652</v>
      </c>
      <c r="K37" s="79">
        <v>5418</v>
      </c>
      <c r="L37" s="405">
        <v>4158</v>
      </c>
      <c r="M37" s="406">
        <v>3697</v>
      </c>
    </row>
    <row r="38" spans="1:13" ht="11.1" customHeight="1" x14ac:dyDescent="0.2">
      <c r="A38" s="407" t="s">
        <v>392</v>
      </c>
      <c r="B38" s="80">
        <v>36797</v>
      </c>
      <c r="C38" s="79">
        <v>19913</v>
      </c>
      <c r="D38" s="79">
        <v>16884</v>
      </c>
      <c r="E38" s="79">
        <v>25641</v>
      </c>
      <c r="F38" s="79">
        <v>11156</v>
      </c>
      <c r="G38" s="79">
        <v>4074</v>
      </c>
      <c r="H38" s="79">
        <v>12740</v>
      </c>
      <c r="I38" s="80">
        <v>12004</v>
      </c>
      <c r="J38" s="79">
        <v>6658</v>
      </c>
      <c r="K38" s="79">
        <v>5346</v>
      </c>
      <c r="L38" s="405">
        <v>2287</v>
      </c>
      <c r="M38" s="406">
        <v>2863</v>
      </c>
    </row>
    <row r="39" spans="1:13" ht="15" customHeight="1" x14ac:dyDescent="0.2">
      <c r="A39" s="404" t="s">
        <v>399</v>
      </c>
      <c r="B39" s="80">
        <v>36794</v>
      </c>
      <c r="C39" s="79">
        <v>19954</v>
      </c>
      <c r="D39" s="79">
        <v>16840</v>
      </c>
      <c r="E39" s="79">
        <v>25580</v>
      </c>
      <c r="F39" s="79">
        <v>11214</v>
      </c>
      <c r="G39" s="79">
        <v>3887</v>
      </c>
      <c r="H39" s="79">
        <v>12739</v>
      </c>
      <c r="I39" s="80">
        <v>11744</v>
      </c>
      <c r="J39" s="79">
        <v>6496</v>
      </c>
      <c r="K39" s="79">
        <v>5248</v>
      </c>
      <c r="L39" s="405">
        <v>3112</v>
      </c>
      <c r="M39" s="406">
        <v>3014</v>
      </c>
    </row>
    <row r="40" spans="1:13" ht="11.1" customHeight="1" x14ac:dyDescent="0.2">
      <c r="A40" s="407" t="s">
        <v>390</v>
      </c>
      <c r="B40" s="80">
        <v>37087</v>
      </c>
      <c r="C40" s="79">
        <v>20089</v>
      </c>
      <c r="D40" s="79">
        <v>16998</v>
      </c>
      <c r="E40" s="79">
        <v>25654</v>
      </c>
      <c r="F40" s="79">
        <v>11433</v>
      </c>
      <c r="G40" s="79">
        <v>3854</v>
      </c>
      <c r="H40" s="79">
        <v>12776</v>
      </c>
      <c r="I40" s="80">
        <v>12274</v>
      </c>
      <c r="J40" s="79">
        <v>6809</v>
      </c>
      <c r="K40" s="79">
        <v>5465</v>
      </c>
      <c r="L40" s="405">
        <v>2919</v>
      </c>
      <c r="M40" s="406">
        <v>2703</v>
      </c>
    </row>
    <row r="41" spans="1:13" ht="11.1" customHeight="1" x14ac:dyDescent="0.2">
      <c r="A41" s="404" t="s">
        <v>391</v>
      </c>
      <c r="B41" s="80">
        <v>38106</v>
      </c>
      <c r="C41" s="79">
        <v>20680</v>
      </c>
      <c r="D41" s="79">
        <v>17426</v>
      </c>
      <c r="E41" s="79">
        <v>26545</v>
      </c>
      <c r="F41" s="79">
        <v>11561</v>
      </c>
      <c r="G41" s="79">
        <v>4217</v>
      </c>
      <c r="H41" s="79">
        <v>12919</v>
      </c>
      <c r="I41" s="80">
        <v>12438</v>
      </c>
      <c r="J41" s="79">
        <v>6799</v>
      </c>
      <c r="K41" s="79">
        <v>5639</v>
      </c>
      <c r="L41" s="405">
        <v>3947</v>
      </c>
      <c r="M41" s="406">
        <v>3521</v>
      </c>
    </row>
    <row r="42" spans="1:13" ht="11.1" customHeight="1" x14ac:dyDescent="0.2">
      <c r="A42" s="404" t="s">
        <v>392</v>
      </c>
      <c r="B42" s="80">
        <v>37651</v>
      </c>
      <c r="C42" s="79">
        <v>20345</v>
      </c>
      <c r="D42" s="79">
        <v>17306</v>
      </c>
      <c r="E42" s="79">
        <v>26126</v>
      </c>
      <c r="F42" s="79">
        <v>11525</v>
      </c>
      <c r="G42" s="79">
        <v>4029</v>
      </c>
      <c r="H42" s="79">
        <v>12789</v>
      </c>
      <c r="I42" s="80">
        <v>12344</v>
      </c>
      <c r="J42" s="79">
        <v>6777</v>
      </c>
      <c r="K42" s="79">
        <v>5567</v>
      </c>
      <c r="L42" s="405">
        <v>2241</v>
      </c>
      <c r="M42" s="406">
        <v>2825</v>
      </c>
    </row>
    <row r="43" spans="1:13" ht="15" customHeight="1" x14ac:dyDescent="0.2">
      <c r="A43" s="404" t="s">
        <v>400</v>
      </c>
      <c r="B43" s="80">
        <v>37597</v>
      </c>
      <c r="C43" s="79">
        <v>20320</v>
      </c>
      <c r="D43" s="79">
        <v>17277</v>
      </c>
      <c r="E43" s="79">
        <v>26032</v>
      </c>
      <c r="F43" s="79">
        <v>11565</v>
      </c>
      <c r="G43" s="79">
        <v>3920</v>
      </c>
      <c r="H43" s="79">
        <v>12731</v>
      </c>
      <c r="I43" s="80">
        <v>12466</v>
      </c>
      <c r="J43" s="79">
        <v>6905</v>
      </c>
      <c r="K43" s="79">
        <v>5561</v>
      </c>
      <c r="L43" s="405">
        <v>3260</v>
      </c>
      <c r="M43" s="406">
        <v>3362</v>
      </c>
    </row>
    <row r="44" spans="1:13" ht="11.1" customHeight="1" x14ac:dyDescent="0.2">
      <c r="A44" s="404" t="s">
        <v>390</v>
      </c>
      <c r="B44" s="80">
        <v>37609</v>
      </c>
      <c r="C44" s="79">
        <v>20334</v>
      </c>
      <c r="D44" s="79">
        <v>17275</v>
      </c>
      <c r="E44" s="79">
        <v>25980</v>
      </c>
      <c r="F44" s="79">
        <v>11629</v>
      </c>
      <c r="G44" s="79">
        <v>3842</v>
      </c>
      <c r="H44" s="79">
        <v>12723</v>
      </c>
      <c r="I44" s="80">
        <v>13005</v>
      </c>
      <c r="J44" s="79">
        <v>7240</v>
      </c>
      <c r="K44" s="79">
        <v>5765</v>
      </c>
      <c r="L44" s="405">
        <v>2873</v>
      </c>
      <c r="M44" s="406">
        <v>2937</v>
      </c>
    </row>
    <row r="45" spans="1:13" ht="11.1" customHeight="1" x14ac:dyDescent="0.2">
      <c r="A45" s="404" t="s">
        <v>391</v>
      </c>
      <c r="B45" s="80">
        <v>38017</v>
      </c>
      <c r="C45" s="79">
        <v>20512</v>
      </c>
      <c r="D45" s="79">
        <v>17505</v>
      </c>
      <c r="E45" s="79">
        <v>26274</v>
      </c>
      <c r="F45" s="79">
        <v>11743</v>
      </c>
      <c r="G45" s="79">
        <v>4151</v>
      </c>
      <c r="H45" s="79">
        <v>12686</v>
      </c>
      <c r="I45" s="80">
        <v>13132</v>
      </c>
      <c r="J45" s="79">
        <v>7135</v>
      </c>
      <c r="K45" s="79">
        <v>5997</v>
      </c>
      <c r="L45" s="405">
        <v>3919</v>
      </c>
      <c r="M45" s="406">
        <v>3674</v>
      </c>
    </row>
    <row r="46" spans="1:13" ht="11.1" customHeight="1" x14ac:dyDescent="0.2">
      <c r="A46" s="404" t="s">
        <v>392</v>
      </c>
      <c r="B46" s="80">
        <v>37600</v>
      </c>
      <c r="C46" s="79">
        <v>20187</v>
      </c>
      <c r="D46" s="79">
        <v>17413</v>
      </c>
      <c r="E46" s="79">
        <v>25867</v>
      </c>
      <c r="F46" s="79">
        <v>11733</v>
      </c>
      <c r="G46" s="79">
        <v>3961</v>
      </c>
      <c r="H46" s="79">
        <v>12627</v>
      </c>
      <c r="I46" s="80">
        <v>12771</v>
      </c>
      <c r="J46" s="79">
        <v>6952</v>
      </c>
      <c r="K46" s="79">
        <v>5819</v>
      </c>
      <c r="L46" s="405">
        <v>2504</v>
      </c>
      <c r="M46" s="406">
        <v>2922</v>
      </c>
    </row>
    <row r="47" spans="1:13" ht="15" customHeight="1" x14ac:dyDescent="0.2">
      <c r="A47" s="404" t="s">
        <v>401</v>
      </c>
      <c r="B47" s="80">
        <v>37466</v>
      </c>
      <c r="C47" s="79">
        <v>20030</v>
      </c>
      <c r="D47" s="79">
        <v>17436</v>
      </c>
      <c r="E47" s="79">
        <v>25682</v>
      </c>
      <c r="F47" s="79">
        <v>11784</v>
      </c>
      <c r="G47" s="79">
        <v>3831</v>
      </c>
      <c r="H47" s="79">
        <v>12591</v>
      </c>
      <c r="I47" s="80">
        <v>12623</v>
      </c>
      <c r="J47" s="79">
        <v>6882</v>
      </c>
      <c r="K47" s="79">
        <v>5741</v>
      </c>
      <c r="L47" s="405">
        <v>2992</v>
      </c>
      <c r="M47" s="406">
        <v>3185</v>
      </c>
    </row>
    <row r="48" spans="1:13" ht="11.1" customHeight="1" x14ac:dyDescent="0.2">
      <c r="A48" s="404" t="s">
        <v>390</v>
      </c>
      <c r="B48" s="80">
        <v>37711</v>
      </c>
      <c r="C48" s="79">
        <v>20271</v>
      </c>
      <c r="D48" s="79">
        <v>17440</v>
      </c>
      <c r="E48" s="79">
        <v>25850</v>
      </c>
      <c r="F48" s="79">
        <v>11861</v>
      </c>
      <c r="G48" s="79">
        <v>3765</v>
      </c>
      <c r="H48" s="79">
        <v>12566</v>
      </c>
      <c r="I48" s="80">
        <v>13169</v>
      </c>
      <c r="J48" s="79">
        <v>7236</v>
      </c>
      <c r="K48" s="79">
        <v>5933</v>
      </c>
      <c r="L48" s="405">
        <v>3200</v>
      </c>
      <c r="M48" s="406">
        <v>3208</v>
      </c>
    </row>
    <row r="49" spans="1:14" ht="11.1" customHeight="1" x14ac:dyDescent="0.2">
      <c r="A49" s="404" t="s">
        <v>391</v>
      </c>
      <c r="B49" s="80">
        <v>38091</v>
      </c>
      <c r="C49" s="79">
        <v>20394</v>
      </c>
      <c r="D49" s="79">
        <v>17697</v>
      </c>
      <c r="E49" s="79">
        <v>26183</v>
      </c>
      <c r="F49" s="79">
        <v>11908</v>
      </c>
      <c r="G49" s="79">
        <v>4088</v>
      </c>
      <c r="H49" s="79">
        <v>12490</v>
      </c>
      <c r="I49" s="80">
        <v>13130</v>
      </c>
      <c r="J49" s="79">
        <v>7040</v>
      </c>
      <c r="K49" s="79">
        <v>6090</v>
      </c>
      <c r="L49" s="405">
        <v>3866</v>
      </c>
      <c r="M49" s="406">
        <v>3438</v>
      </c>
    </row>
    <row r="50" spans="1:14" ht="11.1" customHeight="1" x14ac:dyDescent="0.2">
      <c r="A50" s="404" t="s">
        <v>392</v>
      </c>
      <c r="B50" s="108">
        <v>37379</v>
      </c>
      <c r="C50" s="109">
        <v>19922</v>
      </c>
      <c r="D50" s="109">
        <v>17457</v>
      </c>
      <c r="E50" s="109">
        <v>25531</v>
      </c>
      <c r="F50" s="109">
        <v>11848</v>
      </c>
      <c r="G50" s="109">
        <v>3875</v>
      </c>
      <c r="H50" s="109">
        <v>12322</v>
      </c>
      <c r="I50" s="108">
        <v>12857</v>
      </c>
      <c r="J50" s="109">
        <v>6941</v>
      </c>
      <c r="K50" s="109">
        <v>5916</v>
      </c>
      <c r="L50" s="408">
        <v>2282</v>
      </c>
      <c r="M50" s="409">
        <v>2836</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551</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6FA9B-0D8B-44CE-A313-1B88C81AF3CC}">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EA42B382-92EE-4BDD-96C1-C68324929FB7}"/>
    <hyperlink ref="B40" r:id="rId2" xr:uid="{EDCD0139-6BBB-4BA3-89EA-042D2DE3165A}"/>
    <hyperlink ref="B41" r:id="rId3" display="https://statistik.arbeitsagentur.de/" xr:uid="{6D542E34-9426-419C-B49D-BFEA43FAA29E}"/>
    <hyperlink ref="C30" r:id="rId4" display="Statistik-Service-Ost@arbeitsagentur.de" xr:uid="{AAE562DA-EC61-41A4-A3FE-84F73F0943C5}"/>
    <hyperlink ref="B30" r:id="rId5" xr:uid="{7CDE456B-EB51-48BB-BB54-E33FBF29152E}"/>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D8BF-1D00-4460-82CD-F3564A1B6B60}">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D2624817-BB28-4AFE-B48F-24A19E0FAAC7}"/>
    <hyperlink ref="B9" r:id="rId2" xr:uid="{9D98B860-2073-4F64-A377-2EB3515D319D}"/>
    <hyperlink ref="B12" r:id="rId3" xr:uid="{76EB98FF-C1D3-451C-A057-396AEFA0D161}"/>
    <hyperlink ref="B15" r:id="rId4" xr:uid="{94566AA0-7975-4FE0-BBC2-223B1F587B74}"/>
    <hyperlink ref="B18" r:id="rId5" xr:uid="{442EF95B-F19F-489F-9D36-0060AA80EDED}"/>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29475-AE9B-4D1C-89F8-A2F691EDF866}">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D5E41B25-1F6F-4487-84EA-9A30BF81DE21}"/>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E57EB-B32A-4118-9C6D-D9393789DC4C}">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FF3ECAA2-6F1A-42D7-8BF6-9EF284C29175}"/>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734A-2CBA-4DD2-9E52-65AC5ED5180F}">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3E869851-E1E3-45D0-8BF6-B6064DAA55E7}"/>
    <hyperlink ref="B15" r:id="rId2" xr:uid="{73CB26C1-B6F8-4C03-9549-42D071FF3514}"/>
    <hyperlink ref="B7" r:id="rId3" xr:uid="{DADD8A5F-75FE-4C8C-AB2D-F48C39E83C78}"/>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11EED-509A-44DA-A589-DDAF3BD6BDFF}">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84CFE699-0390-4B88-9CAC-C1978D13B164}"/>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0440-060D-4C58-97EE-C65E9334344F}">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-0.58776595744680848</v>
      </c>
      <c r="C6" s="475">
        <f>'Tabelle 3.3'!J11</f>
        <v>0.67340067340067344</v>
      </c>
      <c r="D6" s="476">
        <f t="shared" ref="D6:E9" si="0">IF(OR(AND(B6&gt;=-50,B6&lt;=50),ISNUMBER(B6)=FALSE),B6,"")</f>
        <v>-0.58776595744680848</v>
      </c>
      <c r="E6" s="476">
        <f t="shared" si="0"/>
        <v>0.67340067340067344</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2.1476798346286526E-3</v>
      </c>
      <c r="C7" s="475">
        <f>'Tabelle 3.1'!J23</f>
        <v>-0.63149619162361392</v>
      </c>
      <c r="D7" s="476">
        <f t="shared" si="0"/>
        <v>2.1476798346286526E-3</v>
      </c>
      <c r="E7" s="476">
        <f>IF(OR(AND(C7&gt;=-50,C7&lt;=50),ISNUMBER(C7)=FALSE),C7,"")</f>
        <v>-0.63149619162361392</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-0.58776595744680848</v>
      </c>
      <c r="C14" s="475">
        <f>'Tabelle 3.3'!J11</f>
        <v>0.67340067340067344</v>
      </c>
      <c r="D14" s="476">
        <f>IF(OR(AND(B14&gt;=-50,B14&lt;=50),ISNUMBER(B14)=FALSE),B14,"")</f>
        <v>-0.58776595744680848</v>
      </c>
      <c r="E14" s="476">
        <f>IF(OR(AND(C14&gt;=-50,C14&lt;=50),ISNUMBER(C14)=FALSE),C14,"")</f>
        <v>0.67340067340067344</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-4.2780748663101607</v>
      </c>
      <c r="C15" s="475">
        <f>'Tabelle 3.3'!J12</f>
        <v>0</v>
      </c>
      <c r="D15" s="476">
        <f t="shared" ref="D15:E46" si="3">IF(OR(AND(B15&gt;=-50,B15&lt;=50),ISNUMBER(B15)=FALSE),B15,"")</f>
        <v>-4.2780748663101607</v>
      </c>
      <c r="E15" s="476">
        <f t="shared" si="3"/>
        <v>0</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7.0287539936102235</v>
      </c>
      <c r="C16" s="475">
        <f>'Tabelle 3.3'!J13</f>
        <v>5.7142857142857144</v>
      </c>
      <c r="D16" s="476">
        <f t="shared" si="3"/>
        <v>7.0287539936102235</v>
      </c>
      <c r="E16" s="476">
        <f t="shared" si="3"/>
        <v>5.7142857142857144</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-0.37648421662322618</v>
      </c>
      <c r="C17" s="475">
        <f>'Tabelle 3.3'!J14</f>
        <v>-1.8561484918793503</v>
      </c>
      <c r="D17" s="476">
        <f t="shared" si="3"/>
        <v>-0.37648421662322618</v>
      </c>
      <c r="E17" s="476">
        <f t="shared" si="3"/>
        <v>-1.8561484918793503</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5.8546785154208054</v>
      </c>
      <c r="C18" s="475">
        <f>'Tabelle 3.3'!J15</f>
        <v>-1.4778325123152709</v>
      </c>
      <c r="D18" s="476">
        <f t="shared" si="3"/>
        <v>5.8546785154208054</v>
      </c>
      <c r="E18" s="476">
        <f t="shared" si="3"/>
        <v>-1.4778325123152709</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-1.4705882352941178</v>
      </c>
      <c r="C19" s="475">
        <f>'Tabelle 3.3'!J16</f>
        <v>-1.4124293785310735</v>
      </c>
      <c r="D19" s="476">
        <f t="shared" si="3"/>
        <v>-1.4705882352941178</v>
      </c>
      <c r="E19" s="476">
        <f t="shared" si="3"/>
        <v>-1.4124293785310735</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-4.8111743404035181</v>
      </c>
      <c r="C20" s="475">
        <f>'Tabelle 3.3'!J17</f>
        <v>-4.9019607843137258</v>
      </c>
      <c r="D20" s="476">
        <f t="shared" si="3"/>
        <v>-4.8111743404035181</v>
      </c>
      <c r="E20" s="476">
        <f t="shared" si="3"/>
        <v>-4.9019607843137258</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-3.4146341463414633</v>
      </c>
      <c r="C21" s="475">
        <f>'Tabelle 3.3'!J18</f>
        <v>-1.3172338090010978</v>
      </c>
      <c r="D21" s="476">
        <f t="shared" si="3"/>
        <v>-3.4146341463414633</v>
      </c>
      <c r="E21" s="476">
        <f t="shared" si="3"/>
        <v>-1.3172338090010978</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-0.58004640371229699</v>
      </c>
      <c r="C22" s="475">
        <f>'Tabelle 3.3'!J19</f>
        <v>-3.0875576036866361</v>
      </c>
      <c r="D22" s="476">
        <f t="shared" si="3"/>
        <v>-0.58004640371229699</v>
      </c>
      <c r="E22" s="476">
        <f t="shared" si="3"/>
        <v>-3.0875576036866361</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-4.7326076668244204</v>
      </c>
      <c r="C23" s="475">
        <f>'Tabelle 3.3'!J20</f>
        <v>-2.5575447570332481</v>
      </c>
      <c r="D23" s="476">
        <f t="shared" si="3"/>
        <v>-4.7326076668244204</v>
      </c>
      <c r="E23" s="476">
        <f t="shared" si="3"/>
        <v>-2.5575447570332481</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5.6694813027744271</v>
      </c>
      <c r="C24" s="475">
        <f>'Tabelle 3.3'!J21</f>
        <v>5.447714464621165</v>
      </c>
      <c r="D24" s="476">
        <f t="shared" si="3"/>
        <v>5.6694813027744271</v>
      </c>
      <c r="E24" s="476">
        <f t="shared" si="3"/>
        <v>5.447714464621165</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-2.3980815347721824</v>
      </c>
      <c r="C25" s="475">
        <f>'Tabelle 3.3'!J22</f>
        <v>-5.0847457627118642</v>
      </c>
      <c r="D25" s="476">
        <f t="shared" si="3"/>
        <v>-2.3980815347721824</v>
      </c>
      <c r="E25" s="476">
        <f t="shared" si="3"/>
        <v>-5.0847457627118642</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-8.0310880829015545</v>
      </c>
      <c r="C26" s="475">
        <f>'Tabelle 3.3'!J23</f>
        <v>2.5</v>
      </c>
      <c r="D26" s="476">
        <f t="shared" si="3"/>
        <v>-8.0310880829015545</v>
      </c>
      <c r="E26" s="476">
        <f t="shared" si="3"/>
        <v>2.5</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2.2328548644338118</v>
      </c>
      <c r="C27" s="475">
        <f>'Tabelle 3.3'!J24</f>
        <v>-3</v>
      </c>
      <c r="D27" s="476">
        <f t="shared" si="3"/>
        <v>2.2328548644338118</v>
      </c>
      <c r="E27" s="476">
        <f t="shared" si="3"/>
        <v>-3</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-0.9513150531617236</v>
      </c>
      <c r="C28" s="475">
        <f>'Tabelle 3.3'!J25</f>
        <v>5.5608820709491846</v>
      </c>
      <c r="D28" s="476">
        <f t="shared" si="3"/>
        <v>-0.9513150531617236</v>
      </c>
      <c r="E28" s="476">
        <f t="shared" si="3"/>
        <v>5.5608820709491846</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t="str">
        <f>'Tabelle 2.3'!J26</f>
        <v>*</v>
      </c>
      <c r="C29" s="475" t="str">
        <f>'Tabelle 3.3'!J26</f>
        <v>*</v>
      </c>
      <c r="D29" s="476" t="str">
        <f t="shared" si="3"/>
        <v>*</v>
      </c>
      <c r="E29" s="476" t="str">
        <f t="shared" si="3"/>
        <v>*</v>
      </c>
      <c r="F29" t="str">
        <f t="shared" si="4"/>
        <v/>
      </c>
      <c r="G29" t="str">
        <f t="shared" si="4"/>
        <v/>
      </c>
      <c r="H29" s="476">
        <f t="shared" si="5"/>
        <v>-0.75</v>
      </c>
      <c r="I29" s="476">
        <f t="shared" si="5"/>
        <v>-0.75</v>
      </c>
      <c r="J29">
        <f t="shared" si="6"/>
        <v>160</v>
      </c>
      <c r="K29">
        <f t="shared" si="7"/>
        <v>45</v>
      </c>
      <c r="L29">
        <f t="shared" si="8"/>
        <v>160</v>
      </c>
      <c r="M29">
        <f t="shared" si="9"/>
        <v>45</v>
      </c>
      <c r="N29">
        <v>160</v>
      </c>
    </row>
    <row r="30" spans="1:14" ht="15" customHeight="1" x14ac:dyDescent="0.2">
      <c r="A30">
        <v>17</v>
      </c>
      <c r="B30" s="474" t="str">
        <f>'Tabelle 2.3'!J27</f>
        <v>*</v>
      </c>
      <c r="C30" s="475" t="str">
        <f>'Tabelle 3.3'!J27</f>
        <v>*</v>
      </c>
      <c r="D30" s="476" t="str">
        <f t="shared" si="3"/>
        <v>*</v>
      </c>
      <c r="E30" s="476" t="str">
        <f t="shared" si="3"/>
        <v>*</v>
      </c>
      <c r="F30" t="str">
        <f t="shared" si="4"/>
        <v/>
      </c>
      <c r="G30" t="str">
        <f t="shared" si="4"/>
        <v/>
      </c>
      <c r="H30" s="476">
        <f t="shared" si="5"/>
        <v>-0.75</v>
      </c>
      <c r="I30" s="476">
        <f t="shared" si="5"/>
        <v>-0.75</v>
      </c>
      <c r="J30">
        <f t="shared" si="6"/>
        <v>170</v>
      </c>
      <c r="K30">
        <f t="shared" si="7"/>
        <v>45</v>
      </c>
      <c r="L30">
        <f t="shared" si="8"/>
        <v>170</v>
      </c>
      <c r="M30">
        <f t="shared" si="9"/>
        <v>45</v>
      </c>
      <c r="N30">
        <v>170</v>
      </c>
    </row>
    <row r="31" spans="1:14" ht="15" customHeight="1" x14ac:dyDescent="0.2">
      <c r="A31">
        <v>18</v>
      </c>
      <c r="B31" s="474">
        <f>'Tabelle 2.3'!J28</f>
        <v>4.0965618141916602</v>
      </c>
      <c r="C31" s="475">
        <f>'Tabelle 3.3'!J28</f>
        <v>3.9337474120082816</v>
      </c>
      <c r="D31" s="476">
        <f t="shared" si="3"/>
        <v>4.0965618141916602</v>
      </c>
      <c r="E31" s="476">
        <f t="shared" si="3"/>
        <v>3.9337474120082816</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3.2634032634032635</v>
      </c>
      <c r="C32" s="475">
        <f>'Tabelle 3.3'!J29</f>
        <v>7.0247933884297522</v>
      </c>
      <c r="D32" s="476">
        <f t="shared" si="3"/>
        <v>3.2634032634032635</v>
      </c>
      <c r="E32" s="476">
        <f t="shared" si="3"/>
        <v>7.0247933884297522</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-1.1129296235679214</v>
      </c>
      <c r="C33" s="475">
        <f>'Tabelle 3.3'!J30</f>
        <v>2.816901408450704</v>
      </c>
      <c r="D33" s="476">
        <f t="shared" si="3"/>
        <v>-1.1129296235679214</v>
      </c>
      <c r="E33" s="476">
        <f t="shared" si="3"/>
        <v>2.816901408450704</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-2.0778364116094985</v>
      </c>
      <c r="C34" s="475">
        <f>'Tabelle 3.3'!J31</f>
        <v>5.788423153692615</v>
      </c>
      <c r="D34" s="476">
        <f t="shared" si="3"/>
        <v>-2.0778364116094985</v>
      </c>
      <c r="E34" s="476">
        <f t="shared" si="3"/>
        <v>5.788423153692615</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-2.4493243243243241</v>
      </c>
      <c r="C35" s="475">
        <f>'Tabelle 3.3'!J32</f>
        <v>1.340282948622487</v>
      </c>
      <c r="D35" s="476">
        <f t="shared" si="3"/>
        <v>-2.4493243243243241</v>
      </c>
      <c r="E35" s="476">
        <f t="shared" si="3"/>
        <v>1.340282948622487</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f>'Tabelle 3.3'!J33</f>
        <v>0</v>
      </c>
      <c r="D36" s="476">
        <f t="shared" si="3"/>
        <v>0</v>
      </c>
      <c r="E36" s="476">
        <f t="shared" si="3"/>
        <v>0</v>
      </c>
      <c r="F36" t="str">
        <f t="shared" si="4"/>
        <v/>
      </c>
      <c r="G36" t="str">
        <f t="shared" si="4"/>
        <v/>
      </c>
      <c r="H36" s="476" t="str">
        <f t="shared" si="5"/>
        <v/>
      </c>
      <c r="I36" s="476" t="str">
        <f t="shared" si="5"/>
        <v/>
      </c>
      <c r="J36" t="e">
        <f t="shared" si="6"/>
        <v>#N/A</v>
      </c>
      <c r="K36" t="e">
        <f t="shared" si="7"/>
        <v>#N/A</v>
      </c>
      <c r="L36" t="e">
        <f t="shared" si="8"/>
        <v>#N/A</v>
      </c>
      <c r="M36" t="e">
        <f t="shared" si="9"/>
        <v>#N/A</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-4.2780748663101607</v>
      </c>
      <c r="C38" s="475">
        <f>'Tabelle 3.3'!J35</f>
        <v>0</v>
      </c>
      <c r="D38" s="476">
        <f t="shared" si="3"/>
        <v>-4.2780748663101607</v>
      </c>
      <c r="E38" s="476">
        <f t="shared" si="3"/>
        <v>0</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-1.149103139013453</v>
      </c>
      <c r="C39" s="475">
        <f>'Tabelle 3.3'!J36</f>
        <v>-1.4380530973451326</v>
      </c>
      <c r="D39" s="476">
        <f t="shared" si="3"/>
        <v>-1.149103139013453</v>
      </c>
      <c r="E39" s="476">
        <f t="shared" si="3"/>
        <v>-1.4380530973451326</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-0.30917728678078576</v>
      </c>
      <c r="C40" s="475">
        <f>'Tabelle 3.3'!J37</f>
        <v>1.0507552303217937</v>
      </c>
      <c r="D40" s="476">
        <f t="shared" si="3"/>
        <v>-0.30917728678078576</v>
      </c>
      <c r="E40" s="476">
        <f t="shared" si="3"/>
        <v>1.0507552303217937</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-0.30917728678078576</v>
      </c>
      <c r="C46" s="475">
        <f>'Tabelle 3.3'!J37</f>
        <v>1.0507552303217937</v>
      </c>
      <c r="D46" s="476">
        <f t="shared" si="3"/>
        <v>-0.30917728678078576</v>
      </c>
      <c r="E46" s="476">
        <f t="shared" si="3"/>
        <v>1.0507552303217937</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t="s">
        <v>491</v>
      </c>
      <c r="B52" s="484">
        <v>35346</v>
      </c>
      <c r="C52" s="484">
        <v>7646</v>
      </c>
      <c r="D52" s="484">
        <v>5037</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492</v>
      </c>
      <c r="B53" s="484">
        <v>35605</v>
      </c>
      <c r="C53" s="484">
        <v>7436</v>
      </c>
      <c r="D53" s="484">
        <v>4811</v>
      </c>
      <c r="E53" s="476">
        <f t="shared" ref="E53:G71" si="11">IF($A$52=37802,IF(COUNTBLANK(B$52:B$71)&gt;0,#N/A,B53/B$52*100),IF(COUNTBLANK(B$52:B$76)&gt;0,#N/A,B53/B$52*100))</f>
        <v>100.73275618174617</v>
      </c>
      <c r="F53" s="476">
        <f t="shared" si="11"/>
        <v>97.253465864504321</v>
      </c>
      <c r="G53" s="476">
        <f t="shared" si="11"/>
        <v>95.513202302958106</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493</v>
      </c>
      <c r="B54" s="484">
        <v>35467</v>
      </c>
      <c r="C54" s="484">
        <v>7403</v>
      </c>
      <c r="D54" s="484">
        <v>4749</v>
      </c>
      <c r="E54" s="476">
        <f t="shared" si="11"/>
        <v>100.34233010807448</v>
      </c>
      <c r="F54" s="476">
        <f t="shared" si="11"/>
        <v>96.82186764321213</v>
      </c>
      <c r="G54" s="476">
        <f t="shared" si="11"/>
        <v>94.28231089934485</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36266</v>
      </c>
      <c r="C55" s="484">
        <v>7511</v>
      </c>
      <c r="D55" s="484">
        <v>5152</v>
      </c>
      <c r="E55" s="476">
        <f t="shared" si="11"/>
        <v>102.60284049114468</v>
      </c>
      <c r="F55" s="476">
        <f t="shared" si="11"/>
        <v>98.234370912895628</v>
      </c>
      <c r="G55" s="476">
        <f t="shared" si="11"/>
        <v>102.28310502283105</v>
      </c>
      <c r="H55" s="485">
        <f>IF(ISERROR(L55)=TRUE,IF(MONTH(A55)=MONTH(MAX(A$52:A$76)),A55,""),"")</f>
        <v>44075</v>
      </c>
      <c r="I55" s="476">
        <f t="shared" si="12"/>
        <v>102.60284049114468</v>
      </c>
      <c r="J55" s="476">
        <f t="shared" si="10"/>
        <v>98.234370912895628</v>
      </c>
      <c r="K55" s="476">
        <f t="shared" si="10"/>
        <v>102.28310502283105</v>
      </c>
      <c r="L55" s="476" t="e">
        <f t="shared" si="13"/>
        <v>#N/A</v>
      </c>
    </row>
    <row r="56" spans="1:14" ht="15" customHeight="1" x14ac:dyDescent="0.2">
      <c r="A56" s="486" t="s">
        <v>494</v>
      </c>
      <c r="B56" s="484">
        <v>36033</v>
      </c>
      <c r="C56" s="484">
        <v>7114</v>
      </c>
      <c r="D56" s="484">
        <v>4952</v>
      </c>
      <c r="E56" s="476">
        <f t="shared" si="11"/>
        <v>101.94364284501782</v>
      </c>
      <c r="F56" s="476">
        <f t="shared" si="11"/>
        <v>93.042113523410933</v>
      </c>
      <c r="G56" s="476">
        <f t="shared" si="11"/>
        <v>98.312487591820528</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495</v>
      </c>
      <c r="B57" s="484">
        <v>36159</v>
      </c>
      <c r="C57" s="484">
        <v>6779</v>
      </c>
      <c r="D57" s="484">
        <v>4774</v>
      </c>
      <c r="E57" s="476">
        <f t="shared" si="11"/>
        <v>102.30011882532676</v>
      </c>
      <c r="F57" s="476">
        <f t="shared" si="11"/>
        <v>88.660737640596381</v>
      </c>
      <c r="G57" s="476">
        <f t="shared" si="11"/>
        <v>94.778638078221164</v>
      </c>
      <c r="H57" s="485" t="str">
        <f t="shared" si="14"/>
        <v/>
      </c>
      <c r="I57" s="476" t="str">
        <f t="shared" si="12"/>
        <v/>
      </c>
      <c r="J57" s="476" t="str">
        <f t="shared" si="10"/>
        <v/>
      </c>
      <c r="K57" s="476" t="str">
        <f t="shared" si="10"/>
        <v/>
      </c>
      <c r="L57" s="476" t="e">
        <f t="shared" si="13"/>
        <v>#N/A</v>
      </c>
    </row>
    <row r="58" spans="1:14" ht="15" customHeight="1" x14ac:dyDescent="0.2">
      <c r="A58" s="486" t="s">
        <v>496</v>
      </c>
      <c r="B58" s="484">
        <v>36605</v>
      </c>
      <c r="C58" s="484">
        <v>7177</v>
      </c>
      <c r="D58" s="484">
        <v>5189</v>
      </c>
      <c r="E58" s="476">
        <f t="shared" si="11"/>
        <v>103.56193062864256</v>
      </c>
      <c r="F58" s="476">
        <f t="shared" si="11"/>
        <v>93.866073764059649</v>
      </c>
      <c r="G58" s="476">
        <f t="shared" si="11"/>
        <v>103.01766924756799</v>
      </c>
      <c r="H58" s="485" t="str">
        <f t="shared" si="14"/>
        <v/>
      </c>
      <c r="I58" s="476" t="str">
        <f t="shared" si="12"/>
        <v/>
      </c>
      <c r="J58" s="476" t="str">
        <f t="shared" si="10"/>
        <v/>
      </c>
      <c r="K58" s="476" t="str">
        <f t="shared" si="10"/>
        <v/>
      </c>
      <c r="L58" s="476" t="e">
        <f t="shared" si="13"/>
        <v>#N/A</v>
      </c>
    </row>
    <row r="59" spans="1:14" ht="15" customHeight="1" x14ac:dyDescent="0.2">
      <c r="A59" s="486">
        <v>44440</v>
      </c>
      <c r="B59" s="484">
        <v>36703</v>
      </c>
      <c r="C59" s="484">
        <v>6617</v>
      </c>
      <c r="D59" s="484">
        <v>5021</v>
      </c>
      <c r="E59" s="476">
        <f t="shared" si="11"/>
        <v>103.83918972443841</v>
      </c>
      <c r="F59" s="476">
        <f t="shared" si="11"/>
        <v>86.541982736071148</v>
      </c>
      <c r="G59" s="476">
        <f t="shared" si="11"/>
        <v>99.682350605519161</v>
      </c>
      <c r="H59" s="485">
        <f t="shared" si="14"/>
        <v>44440</v>
      </c>
      <c r="I59" s="476">
        <f t="shared" si="12"/>
        <v>103.83918972443841</v>
      </c>
      <c r="J59" s="476">
        <f t="shared" si="10"/>
        <v>86.541982736071148</v>
      </c>
      <c r="K59" s="476">
        <f t="shared" si="10"/>
        <v>99.682350605519161</v>
      </c>
      <c r="L59" s="476" t="e">
        <f t="shared" si="13"/>
        <v>#N/A</v>
      </c>
    </row>
    <row r="60" spans="1:14" ht="15" customHeight="1" x14ac:dyDescent="0.2">
      <c r="A60" s="486" t="s">
        <v>497</v>
      </c>
      <c r="B60" s="484">
        <v>36361</v>
      </c>
      <c r="C60" s="484">
        <v>6557</v>
      </c>
      <c r="D60" s="484">
        <v>5088</v>
      </c>
      <c r="E60" s="476">
        <f t="shared" si="11"/>
        <v>102.87161206359985</v>
      </c>
      <c r="F60" s="476">
        <f t="shared" si="11"/>
        <v>85.757258697358097</v>
      </c>
      <c r="G60" s="476">
        <f t="shared" si="11"/>
        <v>101.01250744490768</v>
      </c>
      <c r="H60" s="485" t="str">
        <f t="shared" si="14"/>
        <v/>
      </c>
      <c r="I60" s="476" t="str">
        <f t="shared" si="12"/>
        <v/>
      </c>
      <c r="J60" s="476" t="str">
        <f t="shared" si="10"/>
        <v/>
      </c>
      <c r="K60" s="476" t="str">
        <f t="shared" si="10"/>
        <v/>
      </c>
      <c r="L60" s="476" t="e">
        <f t="shared" si="13"/>
        <v>#N/A</v>
      </c>
    </row>
    <row r="61" spans="1:14" ht="15" customHeight="1" x14ac:dyDescent="0.2">
      <c r="A61" s="486" t="s">
        <v>498</v>
      </c>
      <c r="B61" s="484">
        <v>36469</v>
      </c>
      <c r="C61" s="484">
        <v>6502</v>
      </c>
      <c r="D61" s="484">
        <v>5085</v>
      </c>
      <c r="E61" s="476">
        <f t="shared" si="11"/>
        <v>103.17716290386466</v>
      </c>
      <c r="F61" s="476">
        <f t="shared" si="11"/>
        <v>85.037928328537788</v>
      </c>
      <c r="G61" s="476">
        <f t="shared" si="11"/>
        <v>100.95294818344252</v>
      </c>
      <c r="H61" s="485" t="str">
        <f t="shared" si="14"/>
        <v/>
      </c>
      <c r="I61" s="476" t="str">
        <f t="shared" si="12"/>
        <v/>
      </c>
      <c r="J61" s="476" t="str">
        <f t="shared" si="10"/>
        <v/>
      </c>
      <c r="K61" s="476" t="str">
        <f t="shared" si="10"/>
        <v/>
      </c>
      <c r="L61" s="476" t="e">
        <f t="shared" si="13"/>
        <v>#N/A</v>
      </c>
    </row>
    <row r="62" spans="1:14" ht="15" customHeight="1" x14ac:dyDescent="0.2">
      <c r="A62" s="486" t="s">
        <v>499</v>
      </c>
      <c r="B62" s="484">
        <v>36796</v>
      </c>
      <c r="C62" s="484">
        <v>6758</v>
      </c>
      <c r="D62" s="484">
        <v>5235</v>
      </c>
      <c r="E62" s="476">
        <f t="shared" si="11"/>
        <v>104.10230294799977</v>
      </c>
      <c r="F62" s="476">
        <f t="shared" si="11"/>
        <v>88.386084227046823</v>
      </c>
      <c r="G62" s="476">
        <f t="shared" si="11"/>
        <v>103.93091125670043</v>
      </c>
      <c r="H62" s="485" t="str">
        <f t="shared" si="14"/>
        <v/>
      </c>
      <c r="I62" s="476" t="str">
        <f t="shared" si="12"/>
        <v/>
      </c>
      <c r="J62" s="476" t="str">
        <f t="shared" si="10"/>
        <v/>
      </c>
      <c r="K62" s="476" t="str">
        <f t="shared" si="10"/>
        <v/>
      </c>
      <c r="L62" s="476" t="e">
        <f t="shared" si="13"/>
        <v>#N/A</v>
      </c>
    </row>
    <row r="63" spans="1:14" ht="15" customHeight="1" x14ac:dyDescent="0.2">
      <c r="A63" s="486">
        <v>44805</v>
      </c>
      <c r="B63" s="484">
        <v>37366</v>
      </c>
      <c r="C63" s="484">
        <v>6652</v>
      </c>
      <c r="D63" s="484">
        <v>5418</v>
      </c>
      <c r="E63" s="476">
        <f t="shared" si="11"/>
        <v>105.71493238273071</v>
      </c>
      <c r="F63" s="476">
        <f t="shared" si="11"/>
        <v>86.99973842532043</v>
      </c>
      <c r="G63" s="476">
        <f t="shared" si="11"/>
        <v>107.56402620607504</v>
      </c>
      <c r="H63" s="485">
        <f t="shared" si="14"/>
        <v>44805</v>
      </c>
      <c r="I63" s="476">
        <f t="shared" si="12"/>
        <v>105.71493238273071</v>
      </c>
      <c r="J63" s="476">
        <f t="shared" si="10"/>
        <v>86.99973842532043</v>
      </c>
      <c r="K63" s="476">
        <f t="shared" si="10"/>
        <v>107.56402620607504</v>
      </c>
      <c r="L63" s="476" t="e">
        <f t="shared" si="13"/>
        <v>#N/A</v>
      </c>
    </row>
    <row r="64" spans="1:14" ht="15" customHeight="1" x14ac:dyDescent="0.2">
      <c r="A64" s="486" t="s">
        <v>500</v>
      </c>
      <c r="B64" s="484">
        <v>36797</v>
      </c>
      <c r="C64" s="484">
        <v>6658</v>
      </c>
      <c r="D64" s="484">
        <v>5346</v>
      </c>
      <c r="E64" s="476">
        <f t="shared" si="11"/>
        <v>104.10513212244668</v>
      </c>
      <c r="F64" s="476">
        <f t="shared" si="11"/>
        <v>87.078210829191733</v>
      </c>
      <c r="G64" s="476">
        <f t="shared" si="11"/>
        <v>106.13460393091125</v>
      </c>
      <c r="H64" s="485" t="str">
        <f t="shared" si="14"/>
        <v/>
      </c>
      <c r="I64" s="476" t="str">
        <f t="shared" si="12"/>
        <v/>
      </c>
      <c r="J64" s="476" t="str">
        <f t="shared" si="10"/>
        <v/>
      </c>
      <c r="K64" s="476" t="str">
        <f t="shared" si="10"/>
        <v/>
      </c>
      <c r="L64" s="476" t="e">
        <f t="shared" si="13"/>
        <v>#N/A</v>
      </c>
    </row>
    <row r="65" spans="1:12" ht="15" customHeight="1" x14ac:dyDescent="0.2">
      <c r="A65" s="486" t="s">
        <v>501</v>
      </c>
      <c r="B65" s="484">
        <v>36794</v>
      </c>
      <c r="C65" s="484">
        <v>6496</v>
      </c>
      <c r="D65" s="484">
        <v>5248</v>
      </c>
      <c r="E65" s="476">
        <f t="shared" si="11"/>
        <v>104.09664459910599</v>
      </c>
      <c r="F65" s="476">
        <f t="shared" si="11"/>
        <v>84.9594559246665</v>
      </c>
      <c r="G65" s="476">
        <f t="shared" si="11"/>
        <v>104.1890013897161</v>
      </c>
      <c r="H65" s="485" t="str">
        <f t="shared" si="14"/>
        <v/>
      </c>
      <c r="I65" s="476" t="str">
        <f t="shared" si="12"/>
        <v/>
      </c>
      <c r="J65" s="476" t="str">
        <f t="shared" si="10"/>
        <v/>
      </c>
      <c r="K65" s="476" t="str">
        <f t="shared" si="10"/>
        <v/>
      </c>
      <c r="L65" s="476" t="e">
        <f t="shared" si="13"/>
        <v>#N/A</v>
      </c>
    </row>
    <row r="66" spans="1:12" ht="15" customHeight="1" x14ac:dyDescent="0.2">
      <c r="A66" s="486" t="s">
        <v>502</v>
      </c>
      <c r="B66" s="484">
        <v>37087</v>
      </c>
      <c r="C66" s="484">
        <v>6809</v>
      </c>
      <c r="D66" s="484">
        <v>5465</v>
      </c>
      <c r="E66" s="476">
        <f t="shared" si="11"/>
        <v>104.92559271204662</v>
      </c>
      <c r="F66" s="476">
        <f t="shared" si="11"/>
        <v>89.05309965995292</v>
      </c>
      <c r="G66" s="476">
        <f t="shared" si="11"/>
        <v>108.49712130236252</v>
      </c>
      <c r="H66" s="485" t="str">
        <f t="shared" si="14"/>
        <v/>
      </c>
      <c r="I66" s="476" t="str">
        <f t="shared" si="12"/>
        <v/>
      </c>
      <c r="J66" s="476" t="str">
        <f t="shared" si="10"/>
        <v/>
      </c>
      <c r="K66" s="476" t="str">
        <f t="shared" si="10"/>
        <v/>
      </c>
      <c r="L66" s="476" t="e">
        <f t="shared" si="13"/>
        <v>#N/A</v>
      </c>
    </row>
    <row r="67" spans="1:12" ht="15" customHeight="1" x14ac:dyDescent="0.2">
      <c r="A67" s="486">
        <v>45170</v>
      </c>
      <c r="B67" s="484">
        <v>38106</v>
      </c>
      <c r="C67" s="484">
        <v>6799</v>
      </c>
      <c r="D67" s="484">
        <v>5639</v>
      </c>
      <c r="E67" s="476">
        <f t="shared" si="11"/>
        <v>107.80852147343406</v>
      </c>
      <c r="F67" s="476">
        <f t="shared" si="11"/>
        <v>88.922312320167407</v>
      </c>
      <c r="G67" s="476">
        <f t="shared" si="11"/>
        <v>111.95155846734166</v>
      </c>
      <c r="H67" s="485">
        <f t="shared" si="14"/>
        <v>45170</v>
      </c>
      <c r="I67" s="476">
        <f t="shared" si="12"/>
        <v>107.80852147343406</v>
      </c>
      <c r="J67" s="476">
        <f t="shared" si="10"/>
        <v>88.922312320167407</v>
      </c>
      <c r="K67" s="476">
        <f t="shared" si="10"/>
        <v>111.95155846734166</v>
      </c>
      <c r="L67" s="476" t="e">
        <f t="shared" si="13"/>
        <v>#N/A</v>
      </c>
    </row>
    <row r="68" spans="1:12" ht="15" customHeight="1" x14ac:dyDescent="0.2">
      <c r="A68" s="486" t="s">
        <v>503</v>
      </c>
      <c r="B68" s="484">
        <v>37651</v>
      </c>
      <c r="C68" s="484">
        <v>6777</v>
      </c>
      <c r="D68" s="484">
        <v>5567</v>
      </c>
      <c r="E68" s="476">
        <f t="shared" si="11"/>
        <v>106.52124710009619</v>
      </c>
      <c r="F68" s="476">
        <f t="shared" si="11"/>
        <v>88.634580172639289</v>
      </c>
      <c r="G68" s="476">
        <f t="shared" si="11"/>
        <v>110.52213619217788</v>
      </c>
      <c r="H68" s="485" t="str">
        <f t="shared" si="14"/>
        <v/>
      </c>
      <c r="I68" s="476" t="str">
        <f t="shared" si="12"/>
        <v/>
      </c>
      <c r="J68" s="476" t="str">
        <f t="shared" si="12"/>
        <v/>
      </c>
      <c r="K68" s="476" t="str">
        <f t="shared" si="12"/>
        <v/>
      </c>
      <c r="L68" s="476" t="e">
        <f t="shared" si="13"/>
        <v>#N/A</v>
      </c>
    </row>
    <row r="69" spans="1:12" ht="15" customHeight="1" x14ac:dyDescent="0.2">
      <c r="A69" s="486" t="s">
        <v>504</v>
      </c>
      <c r="B69" s="484">
        <v>37597</v>
      </c>
      <c r="C69" s="484">
        <v>6905</v>
      </c>
      <c r="D69" s="484">
        <v>5561</v>
      </c>
      <c r="E69" s="476">
        <f t="shared" si="11"/>
        <v>106.36847167996379</v>
      </c>
      <c r="F69" s="476">
        <f t="shared" si="11"/>
        <v>90.308658121893799</v>
      </c>
      <c r="G69" s="476">
        <f t="shared" si="11"/>
        <v>110.40301766924756</v>
      </c>
      <c r="H69" s="485" t="str">
        <f t="shared" si="14"/>
        <v/>
      </c>
      <c r="I69" s="476" t="str">
        <f t="shared" si="12"/>
        <v/>
      </c>
      <c r="J69" s="476" t="str">
        <f t="shared" si="12"/>
        <v/>
      </c>
      <c r="K69" s="476" t="str">
        <f t="shared" si="12"/>
        <v/>
      </c>
      <c r="L69" s="476" t="e">
        <f t="shared" si="13"/>
        <v>#N/A</v>
      </c>
    </row>
    <row r="70" spans="1:12" ht="15" customHeight="1" x14ac:dyDescent="0.2">
      <c r="A70" s="486" t="s">
        <v>505</v>
      </c>
      <c r="B70" s="484">
        <v>37609</v>
      </c>
      <c r="C70" s="484">
        <v>7240</v>
      </c>
      <c r="D70" s="484">
        <v>5765</v>
      </c>
      <c r="E70" s="476">
        <f t="shared" si="11"/>
        <v>106.40242177332655</v>
      </c>
      <c r="F70" s="476">
        <f t="shared" si="11"/>
        <v>94.690034004708352</v>
      </c>
      <c r="G70" s="476">
        <f t="shared" si="11"/>
        <v>114.45304744887829</v>
      </c>
      <c r="H70" s="485" t="str">
        <f t="shared" si="14"/>
        <v/>
      </c>
      <c r="I70" s="476" t="str">
        <f t="shared" si="12"/>
        <v/>
      </c>
      <c r="J70" s="476" t="str">
        <f t="shared" si="12"/>
        <v/>
      </c>
      <c r="K70" s="476" t="str">
        <f t="shared" si="12"/>
        <v/>
      </c>
      <c r="L70" s="476" t="e">
        <f t="shared" si="13"/>
        <v>#N/A</v>
      </c>
    </row>
    <row r="71" spans="1:12" ht="15" customHeight="1" x14ac:dyDescent="0.2">
      <c r="A71" s="486">
        <v>45536</v>
      </c>
      <c r="B71" s="484">
        <v>38017</v>
      </c>
      <c r="C71" s="484">
        <v>7135</v>
      </c>
      <c r="D71" s="484">
        <v>5997</v>
      </c>
      <c r="E71" s="476">
        <f t="shared" si="11"/>
        <v>107.55672494766027</v>
      </c>
      <c r="F71" s="476">
        <f t="shared" si="11"/>
        <v>93.316766936960505</v>
      </c>
      <c r="G71" s="476">
        <f t="shared" si="11"/>
        <v>119.05896366885051</v>
      </c>
      <c r="H71" s="485">
        <f t="shared" si="14"/>
        <v>45536</v>
      </c>
      <c r="I71" s="476">
        <f t="shared" si="12"/>
        <v>107.55672494766027</v>
      </c>
      <c r="J71" s="476">
        <f t="shared" si="12"/>
        <v>93.316766936960505</v>
      </c>
      <c r="K71" s="476">
        <f t="shared" si="12"/>
        <v>119.05896366885051</v>
      </c>
      <c r="L71" s="476" t="e">
        <f t="shared" si="13"/>
        <v>#N/A</v>
      </c>
    </row>
    <row r="72" spans="1:12" ht="15" customHeight="1" x14ac:dyDescent="0.2">
      <c r="A72" s="486" t="s">
        <v>506</v>
      </c>
      <c r="B72" s="484">
        <v>37600</v>
      </c>
      <c r="C72" s="484">
        <v>6952</v>
      </c>
      <c r="D72" s="484">
        <v>5819</v>
      </c>
      <c r="E72" s="487">
        <f t="shared" ref="E72:G76" si="15">IF($A$52=37802,IF(COUNTBLANK(B$52:B$71)&gt;0,#N/A,IF(ISBLANK(B72)=FALSE,B72/B$52*100,#N/A)),IF(COUNTBLANK(B$52:B$76)&gt;0,#N/A,B72/B$52*100))</f>
        <v>106.37695920330448</v>
      </c>
      <c r="F72" s="487">
        <f t="shared" si="15"/>
        <v>90.9233586188857</v>
      </c>
      <c r="G72" s="487">
        <f t="shared" si="15"/>
        <v>115.52511415525115</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507</v>
      </c>
      <c r="B73" s="484">
        <v>37466</v>
      </c>
      <c r="C73" s="484">
        <v>6882</v>
      </c>
      <c r="D73" s="484">
        <v>5741</v>
      </c>
      <c r="E73" s="487">
        <f t="shared" si="15"/>
        <v>105.99784982742035</v>
      </c>
      <c r="F73" s="487">
        <f t="shared" si="15"/>
        <v>90.007847240387122</v>
      </c>
      <c r="G73" s="487">
        <f t="shared" si="15"/>
        <v>113.97657335715704</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508</v>
      </c>
      <c r="B74" s="484">
        <v>37711</v>
      </c>
      <c r="C74" s="484">
        <v>7236</v>
      </c>
      <c r="D74" s="484">
        <v>5933</v>
      </c>
      <c r="E74" s="487">
        <f t="shared" si="15"/>
        <v>106.69099756690999</v>
      </c>
      <c r="F74" s="487">
        <f t="shared" si="15"/>
        <v>94.637719068794141</v>
      </c>
      <c r="G74" s="487">
        <f t="shared" si="15"/>
        <v>117.78836609092713</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38091</v>
      </c>
      <c r="C75" s="484">
        <v>7040</v>
      </c>
      <c r="D75" s="484">
        <v>6090</v>
      </c>
      <c r="E75" s="487">
        <f t="shared" si="15"/>
        <v>107.7660838567306</v>
      </c>
      <c r="F75" s="487">
        <f t="shared" si="15"/>
        <v>92.074287208998172</v>
      </c>
      <c r="G75" s="487">
        <f t="shared" si="15"/>
        <v>120.9053007742704</v>
      </c>
      <c r="H75" s="488">
        <f>IF(A$52=37802,IF(ISERROR(L75)=TRUE,IF(ISBLANK(A75)=FALSE,IF(MONTH(A75)=MONTH(MAX(A$52:A$76)),A75,""),""),""),IF(ISERROR(L75)=TRUE,IF(MONTH(A75)=MONTH(MAX(A$52:A$76)),A75,""),""))</f>
        <v>45901</v>
      </c>
      <c r="I75" s="476">
        <f t="shared" si="12"/>
        <v>107.7660838567306</v>
      </c>
      <c r="J75" s="476">
        <f t="shared" si="12"/>
        <v>92.074287208998172</v>
      </c>
      <c r="K75" s="476">
        <f t="shared" si="12"/>
        <v>120.9053007742704</v>
      </c>
      <c r="L75" s="476" t="e">
        <f t="shared" si="13"/>
        <v>#N/A</v>
      </c>
    </row>
    <row r="76" spans="1:12" ht="15" customHeight="1" x14ac:dyDescent="0.2">
      <c r="A76" s="486" t="s">
        <v>509</v>
      </c>
      <c r="B76" s="484">
        <v>37379</v>
      </c>
      <c r="C76" s="489">
        <v>6941</v>
      </c>
      <c r="D76" s="489">
        <v>5916</v>
      </c>
      <c r="E76" s="487">
        <f t="shared" si="15"/>
        <v>105.75171165054039</v>
      </c>
      <c r="F76" s="487">
        <f t="shared" si="15"/>
        <v>90.779492545121627</v>
      </c>
      <c r="G76" s="487">
        <f t="shared" si="15"/>
        <v>117.45086360929125</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107.7660838567306</v>
      </c>
      <c r="J78" s="476">
        <f>IF(J76&lt;&gt;"",J76,IF(J75&lt;&gt;"",J75,IF(J74&lt;&gt;"",J74,IF(J73&lt;&gt;"",J73,IF(J72&lt;&gt;"",J72,IF(J71&lt;&gt;"",J71,""))))))</f>
        <v>92.074287208998172</v>
      </c>
      <c r="K78" s="476">
        <f>IF(K76&lt;&gt;"",K76,IF(K75&lt;&gt;"",K75,IF(K74&lt;&gt;"",K74,IF(K73&lt;&gt;"",K73,IF(K72&lt;&gt;"",K72,IF(K71&lt;&gt;"",K71,""))))))</f>
        <v>120.9053007742704</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+7,8%</v>
      </c>
      <c r="J80" s="476" t="str">
        <f>"GeB - ausschließlich: "&amp;IF(J78&gt;100,"+","")&amp;TEXT(J78-100,"0,0")&amp;"%"</f>
        <v>GeB - ausschließlich: -7,9%</v>
      </c>
      <c r="K80" s="476" t="str">
        <f>"GeB - im Nebenjob: "&amp;IF(K78&gt;100,"+","")&amp;TEXT(K78-100,"0,0")&amp;"%"</f>
        <v>GeB - im Nebenjob: +20,9%</v>
      </c>
    </row>
    <row r="82" spans="9:9" ht="15" customHeight="1" x14ac:dyDescent="0.2">
      <c r="I82" s="476" t="str">
        <f>IF(ISERROR(HLOOKUP(1,I$79:K$80,2,FALSE)),"",HLOOKUP(1,I$79:K$80,2,FALSE))</f>
        <v>GeB - im Nebenjob: +20,9%</v>
      </c>
    </row>
    <row r="83" spans="9:9" ht="15" customHeight="1" x14ac:dyDescent="0.2">
      <c r="I83" s="476" t="str">
        <f>IF(ISERROR(HLOOKUP(2,I$79:K$80,2,FALSE)),"",HLOOKUP(2,I$79:K$80,2,FALSE))</f>
        <v>SvB: +7,8%</v>
      </c>
    </row>
    <row r="84" spans="9:9" ht="15" customHeight="1" x14ac:dyDescent="0.2">
      <c r="I84" s="476" t="str">
        <f>IF(ISERROR(HLOOKUP(3,I$79:K$80,2,FALSE)),"",HLOOKUP(3,I$79:K$80,2,FALSE))</f>
        <v>GeB - ausschließlich: -7,9%</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D9385-1FE6-4AC7-865B-839853B36330}">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510</v>
      </c>
      <c r="H2" s="496"/>
      <c r="I2" s="496"/>
      <c r="K2" s="492"/>
    </row>
    <row r="3" spans="1:11" s="491" customFormat="1" ht="19.5" customHeight="1" x14ac:dyDescent="0.25">
      <c r="A3" s="497" t="s">
        <v>511</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512</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513</v>
      </c>
      <c r="C8" s="503"/>
      <c r="D8" s="503"/>
      <c r="E8" s="504"/>
      <c r="F8" s="505"/>
      <c r="G8" s="505"/>
      <c r="H8" s="496"/>
      <c r="I8" s="496"/>
    </row>
    <row r="9" spans="1:11" s="499" customFormat="1" ht="13.15" customHeight="1" x14ac:dyDescent="0.2">
      <c r="A9" s="506"/>
      <c r="B9" s="507" t="s">
        <v>514</v>
      </c>
      <c r="C9" s="507"/>
      <c r="D9" s="508"/>
      <c r="E9" s="509"/>
      <c r="F9" s="509"/>
      <c r="H9" s="496"/>
      <c r="I9" s="496"/>
    </row>
    <row r="10" spans="1:11" s="499" customFormat="1" ht="13.15" customHeight="1" x14ac:dyDescent="0.2">
      <c r="A10" s="506"/>
      <c r="B10" s="510" t="s">
        <v>515</v>
      </c>
      <c r="C10" s="510"/>
      <c r="D10" s="511"/>
      <c r="E10" s="512"/>
      <c r="G10" s="513"/>
      <c r="H10" s="496"/>
      <c r="I10" s="496"/>
    </row>
    <row r="11" spans="1:11" s="499" customFormat="1" ht="13.15" customHeight="1" x14ac:dyDescent="0.2">
      <c r="A11" s="506"/>
      <c r="B11" s="514" t="s">
        <v>516</v>
      </c>
      <c r="C11" s="507"/>
      <c r="D11" s="511"/>
      <c r="E11" s="512"/>
      <c r="G11" s="513"/>
      <c r="H11" s="515"/>
      <c r="I11" s="515"/>
    </row>
    <row r="12" spans="1:11" s="499" customFormat="1" ht="13.15" customHeight="1" x14ac:dyDescent="0.2">
      <c r="A12" s="506"/>
      <c r="B12" s="516" t="s">
        <v>517</v>
      </c>
      <c r="C12" s="516"/>
      <c r="D12" s="511"/>
      <c r="E12" s="512"/>
      <c r="G12" s="513"/>
      <c r="H12" s="515"/>
      <c r="I12" s="515"/>
    </row>
    <row r="13" spans="1:11" s="499" customFormat="1" ht="13.15" customHeight="1" x14ac:dyDescent="0.2">
      <c r="A13" s="506"/>
      <c r="B13" s="516" t="s">
        <v>518</v>
      </c>
      <c r="C13" s="516"/>
      <c r="D13" s="511"/>
      <c r="E13" s="512"/>
      <c r="G13" s="513"/>
    </row>
    <row r="14" spans="1:11" s="499" customFormat="1" ht="13.15" customHeight="1" x14ac:dyDescent="0.2">
      <c r="A14" s="506"/>
      <c r="B14" s="516" t="s">
        <v>519</v>
      </c>
      <c r="C14" s="516"/>
      <c r="D14" s="511"/>
      <c r="E14" s="512"/>
      <c r="G14" s="513"/>
    </row>
    <row r="15" spans="1:11" s="499" customFormat="1" ht="13.15" customHeight="1" x14ac:dyDescent="0.2">
      <c r="A15" s="506"/>
      <c r="B15" s="516" t="s">
        <v>520</v>
      </c>
      <c r="C15" s="516"/>
      <c r="D15" s="511"/>
      <c r="E15" s="512"/>
      <c r="G15" s="513"/>
    </row>
    <row r="16" spans="1:11" s="499" customFormat="1" ht="13.15" customHeight="1" x14ac:dyDescent="0.2">
      <c r="A16" s="506"/>
      <c r="B16" s="517" t="s">
        <v>521</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522</v>
      </c>
      <c r="C18" s="518"/>
      <c r="D18" s="511"/>
      <c r="E18" s="512"/>
      <c r="G18" s="513"/>
    </row>
    <row r="19" spans="1:7" s="499" customFormat="1" ht="13.15" customHeight="1" x14ac:dyDescent="0.2">
      <c r="A19" s="506"/>
      <c r="B19" s="514" t="s">
        <v>523</v>
      </c>
      <c r="C19" s="507"/>
      <c r="D19" s="511"/>
      <c r="E19" s="512"/>
      <c r="G19" s="513"/>
    </row>
    <row r="20" spans="1:7" s="499" customFormat="1" ht="13.15" customHeight="1" x14ac:dyDescent="0.2">
      <c r="A20" s="506"/>
      <c r="B20" s="517" t="s">
        <v>524</v>
      </c>
      <c r="C20" s="517"/>
      <c r="D20" s="511"/>
      <c r="E20" s="512"/>
      <c r="G20" s="513"/>
    </row>
    <row r="21" spans="1:7" s="499" customFormat="1" ht="13.15" customHeight="1" x14ac:dyDescent="0.2">
      <c r="A21" s="506"/>
      <c r="B21" s="516" t="s">
        <v>525</v>
      </c>
      <c r="C21" s="516"/>
      <c r="D21" s="511"/>
      <c r="E21" s="512"/>
      <c r="G21" s="513"/>
    </row>
    <row r="22" spans="1:7" s="499" customFormat="1" ht="13.15" customHeight="1" x14ac:dyDescent="0.2">
      <c r="A22" s="506"/>
      <c r="B22" s="516" t="s">
        <v>526</v>
      </c>
      <c r="C22" s="516"/>
      <c r="D22" s="511"/>
      <c r="E22" s="512"/>
      <c r="G22" s="513"/>
    </row>
    <row r="23" spans="1:7" s="499" customFormat="1" ht="13.15" customHeight="1" x14ac:dyDescent="0.2">
      <c r="A23" s="506"/>
      <c r="B23" s="516" t="s">
        <v>527</v>
      </c>
      <c r="C23" s="516"/>
      <c r="D23" s="511"/>
      <c r="E23" s="512"/>
      <c r="G23" s="513"/>
    </row>
    <row r="24" spans="1:7" s="499" customFormat="1" ht="13.15" customHeight="1" x14ac:dyDescent="0.2">
      <c r="A24" s="506"/>
      <c r="B24" s="516" t="s">
        <v>528</v>
      </c>
      <c r="C24" s="516"/>
      <c r="D24" s="511"/>
      <c r="E24" s="512"/>
      <c r="G24" s="513"/>
    </row>
    <row r="25" spans="1:7" s="499" customFormat="1" ht="13.15" customHeight="1" x14ac:dyDescent="0.2">
      <c r="A25" s="506"/>
      <c r="B25" s="516" t="s">
        <v>529</v>
      </c>
      <c r="C25" s="516"/>
      <c r="D25" s="511"/>
      <c r="E25" s="512"/>
      <c r="G25" s="494"/>
    </row>
    <row r="26" spans="1:7" s="499" customFormat="1" ht="13.15" customHeight="1" x14ac:dyDescent="0.2">
      <c r="A26" s="506"/>
      <c r="B26" s="514" t="s">
        <v>530</v>
      </c>
      <c r="C26" s="507"/>
      <c r="D26" s="511"/>
      <c r="E26" s="512"/>
      <c r="G26" s="494"/>
    </row>
    <row r="27" spans="1:7" s="494" customFormat="1" ht="13.15" customHeight="1" x14ac:dyDescent="0.2">
      <c r="A27" s="519" t="s">
        <v>531</v>
      </c>
      <c r="B27" s="514" t="s">
        <v>531</v>
      </c>
      <c r="C27" s="507"/>
      <c r="D27" s="511"/>
      <c r="E27" s="512"/>
      <c r="F27" s="499"/>
    </row>
    <row r="28" spans="1:7" s="494" customFormat="1" ht="13.15" customHeight="1" x14ac:dyDescent="0.2">
      <c r="A28" s="506"/>
      <c r="B28" s="514" t="s">
        <v>532</v>
      </c>
      <c r="C28" s="507"/>
      <c r="D28" s="511"/>
      <c r="E28" s="512"/>
      <c r="F28" s="499"/>
    </row>
    <row r="29" spans="1:7" s="494" customFormat="1" ht="13.15" customHeight="1" x14ac:dyDescent="0.2">
      <c r="A29" s="506"/>
      <c r="B29" s="516" t="s">
        <v>533</v>
      </c>
      <c r="C29" s="520"/>
      <c r="D29" s="511"/>
      <c r="E29" s="512"/>
    </row>
    <row r="30" spans="1:7" s="494" customFormat="1" ht="13.15" customHeight="1" x14ac:dyDescent="0.2">
      <c r="A30" s="506"/>
      <c r="B30" s="516" t="s">
        <v>534</v>
      </c>
      <c r="C30" s="516"/>
      <c r="D30" s="511"/>
      <c r="E30" s="512"/>
    </row>
    <row r="31" spans="1:7" s="494" customFormat="1" ht="13.15" customHeight="1" x14ac:dyDescent="0.2">
      <c r="A31" s="506"/>
      <c r="B31" s="516" t="s">
        <v>535</v>
      </c>
      <c r="C31" s="516"/>
      <c r="D31" s="511"/>
      <c r="E31" s="512"/>
    </row>
    <row r="32" spans="1:7" s="494" customFormat="1" ht="13.15" customHeight="1" x14ac:dyDescent="0.2">
      <c r="A32" s="506"/>
      <c r="B32" s="521" t="s">
        <v>536</v>
      </c>
      <c r="C32" s="521"/>
      <c r="D32" s="511"/>
      <c r="E32" s="512"/>
    </row>
    <row r="33" spans="1:7" s="494" customFormat="1" ht="13.15" customHeight="1" x14ac:dyDescent="0.2">
      <c r="A33" s="506"/>
      <c r="B33" s="516" t="s">
        <v>537</v>
      </c>
      <c r="C33" s="516"/>
      <c r="D33" s="511"/>
      <c r="E33" s="512"/>
    </row>
    <row r="34" spans="1:7" s="494" customFormat="1" ht="13.15" customHeight="1" x14ac:dyDescent="0.2">
      <c r="A34" s="506"/>
      <c r="B34" s="516" t="s">
        <v>538</v>
      </c>
      <c r="C34" s="516"/>
      <c r="D34" s="511"/>
      <c r="E34" s="512"/>
    </row>
    <row r="35" spans="1:7" s="494" customFormat="1" ht="13.15" customHeight="1" x14ac:dyDescent="0.2">
      <c r="A35" s="506"/>
      <c r="B35" s="516" t="s">
        <v>539</v>
      </c>
      <c r="C35" s="516"/>
      <c r="D35" s="511"/>
      <c r="E35" s="512"/>
    </row>
    <row r="36" spans="1:7" s="494" customFormat="1" ht="13.15" customHeight="1" x14ac:dyDescent="0.2">
      <c r="A36" s="506"/>
      <c r="B36" s="521"/>
      <c r="C36" s="522"/>
      <c r="D36" s="511"/>
      <c r="E36" s="512"/>
    </row>
    <row r="37" spans="1:7" s="499" customFormat="1" ht="13.15" customHeight="1" x14ac:dyDescent="0.2">
      <c r="A37" s="523" t="s">
        <v>540</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541</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542</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543</v>
      </c>
      <c r="B44" s="535"/>
      <c r="C44" s="535"/>
      <c r="D44" s="535"/>
      <c r="E44" s="535"/>
      <c r="F44" s="535"/>
      <c r="G44" s="535"/>
    </row>
    <row r="45" spans="1:7" ht="13.15" customHeight="1" x14ac:dyDescent="0.2">
      <c r="A45" s="530" t="s">
        <v>544</v>
      </c>
      <c r="B45" s="530"/>
      <c r="C45" s="536" t="s">
        <v>545</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A88AFD00-A2DE-4C3E-BCD1-21ED1BE128C4}"/>
    <hyperlink ref="A41:G42" r:id="rId2" display="Das Glossar enthält Erläuterungen zu allen statistisch relevanten Begriffen, die in den verschiedenen Produkten der Statistik der BA Verwendung finden." xr:uid="{25EFB392-5E73-4E52-9DD3-4C0F88D87519}"/>
    <hyperlink ref="A45:B45" r:id="rId3" display="Abkürzungsverzeichnis" xr:uid="{C26D1D53-EDB3-4901-8638-EB15479B47E6}"/>
    <hyperlink ref="C45" r:id="rId4" xr:uid="{DD091F33-B05D-42D6-AACB-69726DBEC385}"/>
    <hyperlink ref="A39:G39" r:id="rId5" display="Die Qualitätsberichte der Statistik erläutern die Entstehung und Aussagekraft der jeweiligen Fachstatistik." xr:uid="{C6922679-90C4-47AF-9269-1EB5F8171C67}"/>
    <hyperlink ref="B9:D9" r:id="rId6" display="Arbeitsuche, Arbeitslosigkeit und Unterbeschäftigung" xr:uid="{9D62066B-8F41-46C5-8620-8B97FA01DFF1}"/>
    <hyperlink ref="B10:C10" r:id="rId7" display="Ausbildungsmarkt" xr:uid="{9E494AF5-4834-4161-AE85-C6D1BF003CE7}"/>
    <hyperlink ref="B11:C11" r:id="rId8" display="Beschäftigung" xr:uid="{C728AEB8-C31F-4674-8938-4D6A8D05912C}"/>
    <hyperlink ref="B12:C12" r:id="rId9" display="Einnahmen/Ausgaben" xr:uid="{EE8A908F-1526-400D-A932-E0715A4956E8}"/>
    <hyperlink ref="B13:C13" r:id="rId10" display="Förderung und berufliche Rehabilitation" xr:uid="{851D1857-3C26-4DBF-94FA-1929F5532992}"/>
    <hyperlink ref="B14:C14" r:id="rId11" display="Gemeldete Arbeitsstellen" xr:uid="{1CF3142F-46D4-43D2-9FE3-5AEFE6A8DD39}"/>
    <hyperlink ref="B15:C15" r:id="rId12" display="Grundsicherung für Arbeitsuchende (SGB II)" xr:uid="{A9156FCB-7468-4307-B2E9-EFCFAC514876}"/>
    <hyperlink ref="B16:C16" r:id="rId13" display="Leistungen SGB III" xr:uid="{E2029B65-2643-4D86-ADDE-F1C954505BF0}"/>
    <hyperlink ref="B19:C19" r:id="rId14" display="Berufe" xr:uid="{1160DF75-CFFD-40B5-9FD0-CD45E536CC93}"/>
    <hyperlink ref="B20:C20" r:id="rId15" display="Bildung" xr:uid="{40E9BB78-99EA-45A4-88B2-DB8E4EDC9735}"/>
    <hyperlink ref="B21:C21" r:id="rId16" display="Demografie" xr:uid="{5DF5480A-C443-4039-A98E-BB6F2E2277DD}"/>
    <hyperlink ref="B22:C22" r:id="rId17" display="Eingliederungsbilanzen" xr:uid="{FFEC5A9A-D41D-4D53-ABC7-2A55B17EBF12}"/>
    <hyperlink ref="B23:C23" r:id="rId18" display="Entgelt" xr:uid="{189545E8-5009-48BF-8670-B4C255D99A1E}"/>
    <hyperlink ref="B24:C24" r:id="rId19" display="Fachkräftebedarf" xr:uid="{BE419F0E-BAC5-4048-A1AF-DD5BE3C137AD}"/>
    <hyperlink ref="B25:C25" r:id="rId20" display="Familien und Kinder" xr:uid="{E4C6DB6B-DA3A-44BC-B277-3395D90D935D}"/>
    <hyperlink ref="B26:C26" r:id="rId21" display="Frauen und Männer" xr:uid="{1B7C7C97-E13D-43E4-8D13-B0E9F5FBCC98}"/>
    <hyperlink ref="B28:C28" r:id="rId22" display="Langzeitarbeitslosigkeit" xr:uid="{F022CE62-9D31-4C96-A2E0-401EBB3E4B1D}"/>
    <hyperlink ref="B29:C29" r:id="rId23" display="Menschen mit Behinderungen" xr:uid="{E3B3F1EE-F7FC-4F3A-BE56-3DC149792282}"/>
    <hyperlink ref="B30:C30" r:id="rId24" display="Migration" xr:uid="{C9E8446E-AB8F-4B65-9C1E-7E951FF2DE1C}"/>
    <hyperlink ref="B31:C31" r:id="rId25" display="Regionale Mobilität" xr:uid="{F56CD91C-E14A-4C09-927A-848521039B36}"/>
    <hyperlink ref="B34:C34" r:id="rId26" display="Wirtschaftszweige" xr:uid="{2C8DAACB-86C4-4E70-B109-A8BB7F47A577}"/>
    <hyperlink ref="B35:C35" r:id="rId27" display="Zeitarbeit" xr:uid="{67EE20A7-1E04-4379-AFFA-B8728C415A39}"/>
    <hyperlink ref="A27" r:id="rId28" tooltip="Jüngere" display="https://statistik.arbeitsagentur.de/DE/Navigation/Statistiken/Themen-im-Fokus/Juengere/Juengere-Nav.html?mtm_campaign=Bericht" xr:uid="{F6ECC6AF-137B-45DE-AEEB-CEDAE588C1FE}"/>
    <hyperlink ref="B27:C27" r:id="rId29" display="Jüngere" xr:uid="{D4F46790-30AC-457C-B084-462F8B9978EF}"/>
    <hyperlink ref="B33:C33" r:id="rId30" display="Ukraine-Krieg" xr:uid="{80A2E367-B31E-4D19-8484-4A2A278CE8C1}"/>
    <hyperlink ref="A37:E37" r:id="rId31" display="Die Methodischen Hinweise der Statistik bieten ergänzende Informationen." xr:uid="{72F01709-DC2C-4741-B6C1-180B82A855C5}"/>
    <hyperlink ref="B32" r:id="rId32" xr:uid="{25399296-DB4E-4BAA-ABFB-F34D77B9A5F7}"/>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BBEBA-DA00-48E4-BF25-36B884E83341}">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9368ECD5-A7A0-4923-9EAF-111FAD72DB00}"/>
    <hyperlink ref="G17" location="'Diagramm'!A1" display="'Diagramm'!A1" xr:uid="{589AE653-D038-42C5-BFE0-8BA0D8900563}"/>
    <hyperlink ref="G20" location="'Tabelle 2.1'!A1" display="'Tabelle 2.1'!A1" xr:uid="{9DA7E81B-8D98-4C9A-83BE-C4C472A1BE28}"/>
    <hyperlink ref="G21" location="'Tabelle 2.2'!A1" display="'Tabelle 2.2'!A1" xr:uid="{372EAFEE-F16E-488D-81B2-80554894037C}"/>
    <hyperlink ref="G22" location="'Tabelle 2.3'!A1" display="'Tabelle 2.3'!A1" xr:uid="{3F909B27-CAA2-4795-89AB-27A97BEE05D7}"/>
    <hyperlink ref="G23" location="'Tabelle 2.4'!A1" display="'Tabelle 2.4'!A1" xr:uid="{5D06C9A0-8846-443C-BB12-6153DF0F7B2A}"/>
    <hyperlink ref="G26" location="'Tabelle 3.1'!A1" display="'Tabelle 3.1'!A1" xr:uid="{44233F8B-D310-4D6A-AD71-8E7A8F2C2D29}"/>
    <hyperlink ref="G27" location="'Tabelle 3.2'!A1" display="'Tabelle 3.2'!A1" xr:uid="{8C5236D8-3E73-4D1A-B62C-51C8F22FC970}"/>
    <hyperlink ref="G28" location="'Tabelle 3.3'!A1" display="'Tabelle 3.3'!A1" xr:uid="{809C1E1F-733E-4145-A095-0A03B7203931}"/>
    <hyperlink ref="G29" location="'Tabelle 3.4'!A1" display="'Tabelle 3.4'!A1" xr:uid="{42907EFE-0081-4D66-8672-FEFD122F95D6}"/>
    <hyperlink ref="G32" location="'Tabelle 4.1'!A1" display="'Tabelle 4.1'!A1" xr:uid="{6C4A0098-9E5F-4732-95EE-583514EF1BF8}"/>
    <hyperlink ref="G33" location="'Tabelle 4.2'!A1" display="'Tabelle 4.2'!A1" xr:uid="{E0099EFB-6736-4772-83E6-0B6008D69A55}"/>
    <hyperlink ref="G34" location="'Tabelle 4.3'!A1" display="'Tabelle 4.3'!A1" xr:uid="{0458B4ED-7B13-4949-A432-D73D2D16A525}"/>
    <hyperlink ref="G37" location="'Tabelle 5.1'!A1" display="'Tabelle 5.1'!A1" xr:uid="{46DCA80B-44A0-4E0F-A0BF-1DC435197BEA}"/>
    <hyperlink ref="G38" location="'Tabelle 5.2'!A1" display="'Tabelle 5.2'!A1" xr:uid="{47B715F9-3510-427B-90B1-08C1182AF9EB}"/>
    <hyperlink ref="G41" location="'Tabelle 6'!A1" display="'Tabelle 6'!A1" xr:uid="{5DBC1593-AB18-4DE3-8BC3-3B87E166282E}"/>
    <hyperlink ref="G45" location="'Hinweis - Berufsaggregate'!A1" display="Hinw Berufsagg" xr:uid="{8C8C1D3A-E897-4983-B33D-C8979696E820}"/>
    <hyperlink ref="G46" location="Hinweis_Befristung!A1" display="Hinw Befristung" xr:uid="{E16168CB-E44D-4D06-B3E7-11817828059F}"/>
    <hyperlink ref="G47" location="Hinweis_beg_been_BV!A1" display="Hinw beg_been_BV" xr:uid="{4980AC46-E461-419E-8C5D-AB90F2B874DD}"/>
    <hyperlink ref="G48" location="Hinweise_SvB_GB!A1" display="Hinw SvB GB" xr:uid="{E330C64F-5AE3-469E-8888-7CA9A73E63D0}"/>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D0F7F-3B7D-42F6-9310-B6150CDC95F9}">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37379</v>
      </c>
      <c r="E12" s="79">
        <v>38091</v>
      </c>
      <c r="F12" s="79">
        <v>37711</v>
      </c>
      <c r="G12" s="79">
        <v>37466</v>
      </c>
      <c r="H12" s="79">
        <v>37600</v>
      </c>
      <c r="I12" s="80">
        <v>-221</v>
      </c>
      <c r="J12" s="81">
        <v>-0.58776595744680848</v>
      </c>
      <c r="N12" s="82"/>
    </row>
    <row r="13" spans="1:15" ht="13.5" customHeight="1" x14ac:dyDescent="0.2">
      <c r="A13" s="83" t="s">
        <v>97</v>
      </c>
      <c r="B13" s="84" t="s">
        <v>98</v>
      </c>
      <c r="C13" s="78">
        <v>53.297305973942585</v>
      </c>
      <c r="D13" s="79">
        <v>19922</v>
      </c>
      <c r="E13" s="79">
        <v>20394</v>
      </c>
      <c r="F13" s="79">
        <v>20271</v>
      </c>
      <c r="G13" s="79">
        <v>20030</v>
      </c>
      <c r="H13" s="79">
        <v>20187</v>
      </c>
      <c r="I13" s="80">
        <v>-265</v>
      </c>
      <c r="J13" s="81">
        <v>-1.3127260117897657</v>
      </c>
    </row>
    <row r="14" spans="1:15" ht="13.5" customHeight="1" x14ac:dyDescent="0.2">
      <c r="A14" s="85"/>
      <c r="B14" s="84" t="s">
        <v>99</v>
      </c>
      <c r="C14" s="78">
        <v>46.702694026057415</v>
      </c>
      <c r="D14" s="79">
        <v>17457</v>
      </c>
      <c r="E14" s="79">
        <v>17697</v>
      </c>
      <c r="F14" s="79">
        <v>17440</v>
      </c>
      <c r="G14" s="79">
        <v>17436</v>
      </c>
      <c r="H14" s="79">
        <v>17413</v>
      </c>
      <c r="I14" s="80">
        <v>44</v>
      </c>
      <c r="J14" s="81">
        <v>0.2526847757422615</v>
      </c>
    </row>
    <row r="15" spans="1:15" ht="13.5" customHeight="1" x14ac:dyDescent="0.2">
      <c r="A15" s="83" t="s">
        <v>97</v>
      </c>
      <c r="B15" s="86" t="s">
        <v>100</v>
      </c>
      <c r="C15" s="78">
        <v>10.366783488054789</v>
      </c>
      <c r="D15" s="79">
        <v>3875</v>
      </c>
      <c r="E15" s="79">
        <v>4088</v>
      </c>
      <c r="F15" s="79">
        <v>3765</v>
      </c>
      <c r="G15" s="79">
        <v>3831</v>
      </c>
      <c r="H15" s="79">
        <v>3961</v>
      </c>
      <c r="I15" s="80">
        <v>-86</v>
      </c>
      <c r="J15" s="81">
        <v>-2.1711688967432465</v>
      </c>
    </row>
    <row r="16" spans="1:15" ht="13.5" customHeight="1" x14ac:dyDescent="0.2">
      <c r="A16" s="83"/>
      <c r="B16" s="86" t="s">
        <v>101</v>
      </c>
      <c r="C16" s="78">
        <v>63.902191069852059</v>
      </c>
      <c r="D16" s="79">
        <v>23886</v>
      </c>
      <c r="E16" s="79">
        <v>24376</v>
      </c>
      <c r="F16" s="79">
        <v>24300</v>
      </c>
      <c r="G16" s="79">
        <v>24023</v>
      </c>
      <c r="H16" s="79">
        <v>24080</v>
      </c>
      <c r="I16" s="80">
        <v>-194</v>
      </c>
      <c r="J16" s="81">
        <v>-0.80564784053156147</v>
      </c>
    </row>
    <row r="17" spans="1:10" ht="13.5" customHeight="1" x14ac:dyDescent="0.2">
      <c r="A17" s="83"/>
      <c r="B17" s="86" t="s">
        <v>102</v>
      </c>
      <c r="C17" s="78">
        <v>23.170764332914203</v>
      </c>
      <c r="D17" s="79">
        <v>8661</v>
      </c>
      <c r="E17" s="79">
        <v>8712</v>
      </c>
      <c r="F17" s="79">
        <v>8750</v>
      </c>
      <c r="G17" s="79">
        <v>8761</v>
      </c>
      <c r="H17" s="79">
        <v>8717</v>
      </c>
      <c r="I17" s="80">
        <v>-56</v>
      </c>
      <c r="J17" s="81">
        <v>-0.64242285189858894</v>
      </c>
    </row>
    <row r="18" spans="1:10" ht="13.5" customHeight="1" x14ac:dyDescent="0.2">
      <c r="A18" s="85"/>
      <c r="B18" s="86" t="s">
        <v>103</v>
      </c>
      <c r="C18" s="78">
        <v>2.5602611091789509</v>
      </c>
      <c r="D18" s="79">
        <v>957</v>
      </c>
      <c r="E18" s="79">
        <v>915</v>
      </c>
      <c r="F18" s="79">
        <v>896</v>
      </c>
      <c r="G18" s="79">
        <v>851</v>
      </c>
      <c r="H18" s="79">
        <v>842</v>
      </c>
      <c r="I18" s="80">
        <v>115</v>
      </c>
      <c r="J18" s="81">
        <v>13.657957244655583</v>
      </c>
    </row>
    <row r="19" spans="1:10" ht="13.5" customHeight="1" x14ac:dyDescent="0.2">
      <c r="A19" s="85"/>
      <c r="B19" s="86" t="s">
        <v>104</v>
      </c>
      <c r="C19" s="78">
        <v>1.0219642044998529</v>
      </c>
      <c r="D19" s="79">
        <v>382</v>
      </c>
      <c r="E19" s="79">
        <v>364</v>
      </c>
      <c r="F19" s="79">
        <v>371</v>
      </c>
      <c r="G19" s="79">
        <v>353</v>
      </c>
      <c r="H19" s="79">
        <v>310</v>
      </c>
      <c r="I19" s="80">
        <v>72</v>
      </c>
      <c r="J19" s="81">
        <v>23.225806451612904</v>
      </c>
    </row>
    <row r="20" spans="1:10" ht="13.5" customHeight="1" x14ac:dyDescent="0.2">
      <c r="A20" s="83" t="s">
        <v>105</v>
      </c>
      <c r="B20" s="87" t="s">
        <v>106</v>
      </c>
      <c r="C20" s="78">
        <v>68.3030578667166</v>
      </c>
      <c r="D20" s="79">
        <v>25531</v>
      </c>
      <c r="E20" s="79">
        <v>26183</v>
      </c>
      <c r="F20" s="79">
        <v>25850</v>
      </c>
      <c r="G20" s="79">
        <v>25682</v>
      </c>
      <c r="H20" s="79">
        <v>25867</v>
      </c>
      <c r="I20" s="80">
        <v>-336</v>
      </c>
      <c r="J20" s="81">
        <v>-1.2989523330884911</v>
      </c>
    </row>
    <row r="21" spans="1:10" ht="13.5" customHeight="1" x14ac:dyDescent="0.2">
      <c r="A21" s="85"/>
      <c r="B21" s="87" t="s">
        <v>107</v>
      </c>
      <c r="C21" s="78">
        <v>31.696942133283393</v>
      </c>
      <c r="D21" s="79">
        <v>11848</v>
      </c>
      <c r="E21" s="79">
        <v>11908</v>
      </c>
      <c r="F21" s="79">
        <v>11861</v>
      </c>
      <c r="G21" s="79">
        <v>11784</v>
      </c>
      <c r="H21" s="79">
        <v>11733</v>
      </c>
      <c r="I21" s="80">
        <v>115</v>
      </c>
      <c r="J21" s="81">
        <v>0.98014148129208212</v>
      </c>
    </row>
    <row r="22" spans="1:10" ht="13.5" customHeight="1" x14ac:dyDescent="0.2">
      <c r="A22" s="83" t="s">
        <v>105</v>
      </c>
      <c r="B22" s="87" t="s">
        <v>108</v>
      </c>
      <c r="C22" s="78">
        <v>84.598303860456411</v>
      </c>
      <c r="D22" s="79">
        <v>31622</v>
      </c>
      <c r="E22" s="79">
        <v>31913</v>
      </c>
      <c r="F22" s="79">
        <v>31592</v>
      </c>
      <c r="G22" s="79">
        <v>31701</v>
      </c>
      <c r="H22" s="79">
        <v>31931</v>
      </c>
      <c r="I22" s="80">
        <v>-309</v>
      </c>
      <c r="J22" s="81">
        <v>-0.96771162819830259</v>
      </c>
    </row>
    <row r="23" spans="1:10" ht="13.5" customHeight="1" x14ac:dyDescent="0.2">
      <c r="A23" s="88"/>
      <c r="B23" s="89" t="s">
        <v>109</v>
      </c>
      <c r="C23" s="90">
        <v>15.401696139543594</v>
      </c>
      <c r="D23" s="79">
        <v>5757</v>
      </c>
      <c r="E23" s="79">
        <v>6178</v>
      </c>
      <c r="F23" s="79">
        <v>6119</v>
      </c>
      <c r="G23" s="79">
        <v>5765</v>
      </c>
      <c r="H23" s="79">
        <v>5669</v>
      </c>
      <c r="I23" s="80">
        <v>88</v>
      </c>
      <c r="J23" s="81">
        <v>1.5523019932968778</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12857</v>
      </c>
      <c r="E26" s="79">
        <v>13130</v>
      </c>
      <c r="F26" s="79">
        <v>13169</v>
      </c>
      <c r="G26" s="79">
        <v>12623</v>
      </c>
      <c r="H26" s="105">
        <v>12771</v>
      </c>
      <c r="I26" s="80">
        <v>86</v>
      </c>
      <c r="J26" s="81">
        <v>0.67340067340067344</v>
      </c>
    </row>
    <row r="27" spans="1:10" ht="13.5" customHeight="1" x14ac:dyDescent="0.2">
      <c r="A27" s="83" t="s">
        <v>97</v>
      </c>
      <c r="B27" s="84" t="s">
        <v>98</v>
      </c>
      <c r="C27" s="78">
        <v>44.629384770941897</v>
      </c>
      <c r="D27" s="80">
        <v>5738</v>
      </c>
      <c r="E27" s="79">
        <v>5846</v>
      </c>
      <c r="F27" s="79">
        <v>5855</v>
      </c>
      <c r="G27" s="79">
        <v>5576</v>
      </c>
      <c r="H27" s="105">
        <v>5656</v>
      </c>
      <c r="I27" s="80">
        <v>82</v>
      </c>
      <c r="J27" s="81">
        <v>1.4497878359264498</v>
      </c>
    </row>
    <row r="28" spans="1:10" ht="13.5" customHeight="1" x14ac:dyDescent="0.2">
      <c r="A28" s="85"/>
      <c r="B28" s="84" t="s">
        <v>99</v>
      </c>
      <c r="C28" s="78">
        <v>55.370615229058103</v>
      </c>
      <c r="D28" s="80">
        <v>7119</v>
      </c>
      <c r="E28" s="79">
        <v>7284</v>
      </c>
      <c r="F28" s="79">
        <v>7314</v>
      </c>
      <c r="G28" s="79">
        <v>7047</v>
      </c>
      <c r="H28" s="105">
        <v>7115</v>
      </c>
      <c r="I28" s="80">
        <v>4</v>
      </c>
      <c r="J28" s="81">
        <v>5.621925509486999E-2</v>
      </c>
    </row>
    <row r="29" spans="1:10" ht="13.5" customHeight="1" x14ac:dyDescent="0.2">
      <c r="A29" s="83" t="s">
        <v>97</v>
      </c>
      <c r="B29" s="86" t="s">
        <v>100</v>
      </c>
      <c r="C29" s="78">
        <v>18.82243136034845</v>
      </c>
      <c r="D29" s="80">
        <v>2420</v>
      </c>
      <c r="E29" s="79">
        <v>2497</v>
      </c>
      <c r="F29" s="79">
        <v>2562</v>
      </c>
      <c r="G29" s="79">
        <v>2324</v>
      </c>
      <c r="H29" s="105">
        <v>2397</v>
      </c>
      <c r="I29" s="80">
        <v>23</v>
      </c>
      <c r="J29" s="81">
        <v>0.95953274926992072</v>
      </c>
    </row>
    <row r="30" spans="1:10" ht="13.5" customHeight="1" x14ac:dyDescent="0.2">
      <c r="A30" s="83"/>
      <c r="B30" s="86" t="s">
        <v>101</v>
      </c>
      <c r="C30" s="78">
        <v>44.248269425215838</v>
      </c>
      <c r="D30" s="80">
        <v>5689</v>
      </c>
      <c r="E30" s="79">
        <v>5816</v>
      </c>
      <c r="F30" s="79">
        <v>5789</v>
      </c>
      <c r="G30" s="79">
        <v>5590</v>
      </c>
      <c r="H30" s="105">
        <v>5653</v>
      </c>
      <c r="I30" s="80">
        <v>36</v>
      </c>
      <c r="J30" s="81">
        <v>0.6368300017689722</v>
      </c>
    </row>
    <row r="31" spans="1:10" ht="13.5" customHeight="1" x14ac:dyDescent="0.2">
      <c r="A31" s="83"/>
      <c r="B31" s="86" t="s">
        <v>102</v>
      </c>
      <c r="C31" s="78">
        <v>18.386870965232948</v>
      </c>
      <c r="D31" s="80">
        <v>2364</v>
      </c>
      <c r="E31" s="79">
        <v>2425</v>
      </c>
      <c r="F31" s="79">
        <v>2450</v>
      </c>
      <c r="G31" s="79">
        <v>2418</v>
      </c>
      <c r="H31" s="105">
        <v>2445</v>
      </c>
      <c r="I31" s="80">
        <v>-81</v>
      </c>
      <c r="J31" s="81">
        <v>-3.3128834355828221</v>
      </c>
    </row>
    <row r="32" spans="1:10" ht="13.5" customHeight="1" x14ac:dyDescent="0.2">
      <c r="A32" s="85"/>
      <c r="B32" s="86" t="s">
        <v>103</v>
      </c>
      <c r="C32" s="78">
        <v>18.542428249202768</v>
      </c>
      <c r="D32" s="80">
        <v>2384</v>
      </c>
      <c r="E32" s="79">
        <v>2392</v>
      </c>
      <c r="F32" s="79">
        <v>2368</v>
      </c>
      <c r="G32" s="79">
        <v>2291</v>
      </c>
      <c r="H32" s="105">
        <v>2276</v>
      </c>
      <c r="I32" s="80">
        <v>108</v>
      </c>
      <c r="J32" s="81">
        <v>4.7451669595782073</v>
      </c>
    </row>
    <row r="33" spans="1:10" ht="13.5" customHeight="1" x14ac:dyDescent="0.2">
      <c r="A33" s="85"/>
      <c r="B33" s="86" t="s">
        <v>104</v>
      </c>
      <c r="C33" s="78">
        <v>2.4733608151201678</v>
      </c>
      <c r="D33" s="80">
        <v>318</v>
      </c>
      <c r="E33" s="79">
        <v>329</v>
      </c>
      <c r="F33" s="79">
        <v>341</v>
      </c>
      <c r="G33" s="79">
        <v>349</v>
      </c>
      <c r="H33" s="105">
        <v>296</v>
      </c>
      <c r="I33" s="80">
        <v>22</v>
      </c>
      <c r="J33" s="81">
        <v>7.4324324324324325</v>
      </c>
    </row>
    <row r="34" spans="1:10" ht="13.5" customHeight="1" x14ac:dyDescent="0.2">
      <c r="A34" s="83" t="s">
        <v>105</v>
      </c>
      <c r="B34" s="87" t="s">
        <v>108</v>
      </c>
      <c r="C34" s="78">
        <v>89.149879443104922</v>
      </c>
      <c r="D34" s="80">
        <v>11462</v>
      </c>
      <c r="E34" s="79">
        <v>11687</v>
      </c>
      <c r="F34" s="79">
        <v>11753</v>
      </c>
      <c r="G34" s="79">
        <v>11269</v>
      </c>
      <c r="H34" s="105">
        <v>11411</v>
      </c>
      <c r="I34" s="80">
        <v>51</v>
      </c>
      <c r="J34" s="81">
        <v>0.44693716589255983</v>
      </c>
    </row>
    <row r="35" spans="1:10" ht="13.5" customHeight="1" x14ac:dyDescent="0.2">
      <c r="A35" s="83"/>
      <c r="B35" s="84" t="s">
        <v>109</v>
      </c>
      <c r="C35" s="78">
        <v>10.850120556895076</v>
      </c>
      <c r="D35" s="80">
        <v>1395</v>
      </c>
      <c r="E35" s="79">
        <v>1443</v>
      </c>
      <c r="F35" s="79">
        <v>1416</v>
      </c>
      <c r="G35" s="79">
        <v>1354</v>
      </c>
      <c r="H35" s="105">
        <v>1360</v>
      </c>
      <c r="I35" s="80">
        <v>35</v>
      </c>
      <c r="J35" s="81">
        <v>2.5735294117647061</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6941</v>
      </c>
      <c r="E37" s="79">
        <v>7040</v>
      </c>
      <c r="F37" s="79">
        <v>7236</v>
      </c>
      <c r="G37" s="79">
        <v>6882</v>
      </c>
      <c r="H37" s="105">
        <v>6952</v>
      </c>
      <c r="I37" s="80">
        <v>-11</v>
      </c>
      <c r="J37" s="81">
        <v>-0.15822784810126583</v>
      </c>
    </row>
    <row r="38" spans="1:10" ht="13.5" customHeight="1" x14ac:dyDescent="0.2">
      <c r="A38" s="83" t="s">
        <v>97</v>
      </c>
      <c r="B38" s="84" t="s">
        <v>98</v>
      </c>
      <c r="C38" s="78">
        <v>42.918887768333093</v>
      </c>
      <c r="D38" s="80">
        <v>2979</v>
      </c>
      <c r="E38" s="79">
        <v>3009</v>
      </c>
      <c r="F38" s="79">
        <v>3113</v>
      </c>
      <c r="G38" s="79">
        <v>2948</v>
      </c>
      <c r="H38" s="105">
        <v>2976</v>
      </c>
      <c r="I38" s="80">
        <v>3</v>
      </c>
      <c r="J38" s="81">
        <v>0.10080645161290322</v>
      </c>
    </row>
    <row r="39" spans="1:10" ht="13.5" customHeight="1" x14ac:dyDescent="0.2">
      <c r="A39" s="85"/>
      <c r="B39" s="84" t="s">
        <v>99</v>
      </c>
      <c r="C39" s="78">
        <v>57.081112231666907</v>
      </c>
      <c r="D39" s="80">
        <v>3962</v>
      </c>
      <c r="E39" s="79">
        <v>4031</v>
      </c>
      <c r="F39" s="79">
        <v>4123</v>
      </c>
      <c r="G39" s="79">
        <v>3934</v>
      </c>
      <c r="H39" s="105">
        <v>3976</v>
      </c>
      <c r="I39" s="80">
        <v>-14</v>
      </c>
      <c r="J39" s="81">
        <v>-0.352112676056338</v>
      </c>
    </row>
    <row r="40" spans="1:10" ht="13.5" customHeight="1" x14ac:dyDescent="0.2">
      <c r="A40" s="83" t="s">
        <v>97</v>
      </c>
      <c r="B40" s="86" t="s">
        <v>100</v>
      </c>
      <c r="C40" s="78">
        <v>24.304855208183259</v>
      </c>
      <c r="D40" s="80">
        <v>1687</v>
      </c>
      <c r="E40" s="79">
        <v>1704</v>
      </c>
      <c r="F40" s="79">
        <v>1867</v>
      </c>
      <c r="G40" s="79">
        <v>1632</v>
      </c>
      <c r="H40" s="105">
        <v>1652</v>
      </c>
      <c r="I40" s="80">
        <v>35</v>
      </c>
      <c r="J40" s="81">
        <v>2.1186440677966103</v>
      </c>
    </row>
    <row r="41" spans="1:10" ht="13.5" customHeight="1" x14ac:dyDescent="0.2">
      <c r="A41" s="83"/>
      <c r="B41" s="86" t="s">
        <v>101</v>
      </c>
      <c r="C41" s="78">
        <v>26.048119867454258</v>
      </c>
      <c r="D41" s="80">
        <v>1808</v>
      </c>
      <c r="E41" s="79">
        <v>1825</v>
      </c>
      <c r="F41" s="79">
        <v>1852</v>
      </c>
      <c r="G41" s="79">
        <v>1806</v>
      </c>
      <c r="H41" s="105">
        <v>1855</v>
      </c>
      <c r="I41" s="80">
        <v>-47</v>
      </c>
      <c r="J41" s="81">
        <v>-2.5336927223719679</v>
      </c>
    </row>
    <row r="42" spans="1:10" ht="13.5" customHeight="1" x14ac:dyDescent="0.2">
      <c r="A42" s="83"/>
      <c r="B42" s="86" t="s">
        <v>102</v>
      </c>
      <c r="C42" s="78">
        <v>17.014839360322721</v>
      </c>
      <c r="D42" s="80">
        <v>1181</v>
      </c>
      <c r="E42" s="79">
        <v>1234</v>
      </c>
      <c r="F42" s="79">
        <v>1261</v>
      </c>
      <c r="G42" s="79">
        <v>1254</v>
      </c>
      <c r="H42" s="105">
        <v>1263</v>
      </c>
      <c r="I42" s="80">
        <v>-82</v>
      </c>
      <c r="J42" s="81">
        <v>-6.4924782264449723</v>
      </c>
    </row>
    <row r="43" spans="1:10" ht="13.5" customHeight="1" x14ac:dyDescent="0.2">
      <c r="A43" s="85"/>
      <c r="B43" s="86" t="s">
        <v>103</v>
      </c>
      <c r="C43" s="78">
        <v>32.632185564039766</v>
      </c>
      <c r="D43" s="80">
        <v>2265</v>
      </c>
      <c r="E43" s="79">
        <v>2277</v>
      </c>
      <c r="F43" s="79">
        <v>2256</v>
      </c>
      <c r="G43" s="79">
        <v>2190</v>
      </c>
      <c r="H43" s="105">
        <v>2182</v>
      </c>
      <c r="I43" s="80">
        <v>83</v>
      </c>
      <c r="J43" s="81">
        <v>3.8038496791934007</v>
      </c>
    </row>
    <row r="44" spans="1:10" ht="13.5" customHeight="1" x14ac:dyDescent="0.2">
      <c r="A44" s="85"/>
      <c r="B44" s="86" t="s">
        <v>104</v>
      </c>
      <c r="C44" s="78">
        <v>3.846707967151707</v>
      </c>
      <c r="D44" s="80">
        <v>267</v>
      </c>
      <c r="E44" s="79">
        <v>275</v>
      </c>
      <c r="F44" s="79">
        <v>289</v>
      </c>
      <c r="G44" s="79">
        <v>304</v>
      </c>
      <c r="H44" s="105">
        <v>256</v>
      </c>
      <c r="I44" s="80">
        <v>11</v>
      </c>
      <c r="J44" s="81">
        <v>4.296875</v>
      </c>
    </row>
    <row r="45" spans="1:10" ht="13.5" customHeight="1" x14ac:dyDescent="0.2">
      <c r="A45" s="83" t="s">
        <v>105</v>
      </c>
      <c r="B45" s="87" t="s">
        <v>108</v>
      </c>
      <c r="C45" s="78">
        <v>89.165826249819915</v>
      </c>
      <c r="D45" s="80">
        <v>6189</v>
      </c>
      <c r="E45" s="79">
        <v>6262</v>
      </c>
      <c r="F45" s="79">
        <v>6459</v>
      </c>
      <c r="G45" s="79">
        <v>6129</v>
      </c>
      <c r="H45" s="105">
        <v>6233</v>
      </c>
      <c r="I45" s="80">
        <v>-44</v>
      </c>
      <c r="J45" s="81">
        <v>-0.70592010267928762</v>
      </c>
    </row>
    <row r="46" spans="1:10" ht="13.5" customHeight="1" x14ac:dyDescent="0.2">
      <c r="A46" s="83"/>
      <c r="B46" s="84" t="s">
        <v>109</v>
      </c>
      <c r="C46" s="78">
        <v>10.834173750180089</v>
      </c>
      <c r="D46" s="80">
        <v>752</v>
      </c>
      <c r="E46" s="79">
        <v>778</v>
      </c>
      <c r="F46" s="79">
        <v>777</v>
      </c>
      <c r="G46" s="79">
        <v>753</v>
      </c>
      <c r="H46" s="105">
        <v>719</v>
      </c>
      <c r="I46" s="80">
        <v>33</v>
      </c>
      <c r="J46" s="81">
        <v>4.5897079276773294</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5916</v>
      </c>
      <c r="E48" s="79">
        <v>6090</v>
      </c>
      <c r="F48" s="79">
        <v>5933</v>
      </c>
      <c r="G48" s="79">
        <v>5741</v>
      </c>
      <c r="H48" s="105">
        <v>5819</v>
      </c>
      <c r="I48" s="80">
        <v>97</v>
      </c>
      <c r="J48" s="81">
        <v>1.666953084722461</v>
      </c>
    </row>
    <row r="49" spans="1:12" ht="13.5" customHeight="1" x14ac:dyDescent="0.2">
      <c r="A49" s="83" t="s">
        <v>97</v>
      </c>
      <c r="B49" s="84" t="s">
        <v>98</v>
      </c>
      <c r="C49" s="78">
        <v>46.636240703177826</v>
      </c>
      <c r="D49" s="80">
        <v>2759</v>
      </c>
      <c r="E49" s="79">
        <v>2837</v>
      </c>
      <c r="F49" s="79">
        <v>2742</v>
      </c>
      <c r="G49" s="79">
        <v>2628</v>
      </c>
      <c r="H49" s="105">
        <v>2680</v>
      </c>
      <c r="I49" s="80">
        <v>79</v>
      </c>
      <c r="J49" s="81">
        <v>2.9477611940298507</v>
      </c>
    </row>
    <row r="50" spans="1:12" ht="13.5" customHeight="1" x14ac:dyDescent="0.2">
      <c r="A50" s="85"/>
      <c r="B50" s="84" t="s">
        <v>99</v>
      </c>
      <c r="C50" s="78">
        <v>53.363759296822174</v>
      </c>
      <c r="D50" s="80">
        <v>3157</v>
      </c>
      <c r="E50" s="79">
        <v>3253</v>
      </c>
      <c r="F50" s="79">
        <v>3191</v>
      </c>
      <c r="G50" s="79">
        <v>3113</v>
      </c>
      <c r="H50" s="105">
        <v>3139</v>
      </c>
      <c r="I50" s="80">
        <v>18</v>
      </c>
      <c r="J50" s="81">
        <v>0.57343102899012421</v>
      </c>
    </row>
    <row r="51" spans="1:12" ht="13.5" customHeight="1" x14ac:dyDescent="0.2">
      <c r="A51" s="83" t="s">
        <v>97</v>
      </c>
      <c r="B51" s="86" t="s">
        <v>100</v>
      </c>
      <c r="C51" s="78">
        <v>12.390128465179176</v>
      </c>
      <c r="D51" s="80">
        <v>733</v>
      </c>
      <c r="E51" s="79">
        <v>793</v>
      </c>
      <c r="F51" s="79">
        <v>695</v>
      </c>
      <c r="G51" s="79">
        <v>692</v>
      </c>
      <c r="H51" s="105">
        <v>745</v>
      </c>
      <c r="I51" s="80">
        <v>-12</v>
      </c>
      <c r="J51" s="81">
        <v>-1.6107382550335569</v>
      </c>
    </row>
    <row r="52" spans="1:12" ht="13.5" customHeight="1" x14ac:dyDescent="0.2">
      <c r="A52" s="83"/>
      <c r="B52" s="86" t="s">
        <v>101</v>
      </c>
      <c r="C52" s="78">
        <v>65.601757944557136</v>
      </c>
      <c r="D52" s="80">
        <v>3881</v>
      </c>
      <c r="E52" s="79">
        <v>3991</v>
      </c>
      <c r="F52" s="79">
        <v>3937</v>
      </c>
      <c r="G52" s="79">
        <v>3784</v>
      </c>
      <c r="H52" s="105">
        <v>3798</v>
      </c>
      <c r="I52" s="80">
        <v>83</v>
      </c>
      <c r="J52" s="81">
        <v>2.1853607161664033</v>
      </c>
    </row>
    <row r="53" spans="1:12" ht="13.5" customHeight="1" x14ac:dyDescent="0.2">
      <c r="A53" s="83"/>
      <c r="B53" s="86" t="s">
        <v>102</v>
      </c>
      <c r="C53" s="78">
        <v>19.996619337390129</v>
      </c>
      <c r="D53" s="80">
        <v>1183</v>
      </c>
      <c r="E53" s="79">
        <v>1191</v>
      </c>
      <c r="F53" s="79">
        <v>1189</v>
      </c>
      <c r="G53" s="79">
        <v>1164</v>
      </c>
      <c r="H53" s="105">
        <v>1182</v>
      </c>
      <c r="I53" s="80">
        <v>1</v>
      </c>
      <c r="J53" s="81">
        <v>8.4602368866328256E-2</v>
      </c>
    </row>
    <row r="54" spans="1:12" ht="13.5" customHeight="1" x14ac:dyDescent="0.2">
      <c r="A54" s="85"/>
      <c r="B54" s="86" t="s">
        <v>103</v>
      </c>
      <c r="C54" s="78">
        <v>2.0114942528735633</v>
      </c>
      <c r="D54" s="80">
        <v>119</v>
      </c>
      <c r="E54" s="79">
        <v>115</v>
      </c>
      <c r="F54" s="79">
        <v>112</v>
      </c>
      <c r="G54" s="79">
        <v>101</v>
      </c>
      <c r="H54" s="105">
        <v>94</v>
      </c>
      <c r="I54" s="80">
        <v>25</v>
      </c>
      <c r="J54" s="81">
        <v>26.595744680851062</v>
      </c>
    </row>
    <row r="55" spans="1:12" ht="13.5" customHeight="1" x14ac:dyDescent="0.2">
      <c r="A55" s="85"/>
      <c r="B55" s="86" t="s">
        <v>104</v>
      </c>
      <c r="C55" s="78">
        <v>0.86206896551724133</v>
      </c>
      <c r="D55" s="80">
        <v>51</v>
      </c>
      <c r="E55" s="79">
        <v>54</v>
      </c>
      <c r="F55" s="79">
        <v>52</v>
      </c>
      <c r="G55" s="79">
        <v>45</v>
      </c>
      <c r="H55" s="105">
        <v>40</v>
      </c>
      <c r="I55" s="80">
        <v>11</v>
      </c>
      <c r="J55" s="81">
        <v>27.5</v>
      </c>
    </row>
    <row r="56" spans="1:12" ht="13.5" customHeight="1" x14ac:dyDescent="0.2">
      <c r="A56" s="83" t="s">
        <v>105</v>
      </c>
      <c r="B56" s="87" t="s">
        <v>108</v>
      </c>
      <c r="C56" s="78">
        <v>89.13116970926302</v>
      </c>
      <c r="D56" s="80">
        <v>5273</v>
      </c>
      <c r="E56" s="79">
        <v>5425</v>
      </c>
      <c r="F56" s="79">
        <v>5294</v>
      </c>
      <c r="G56" s="79">
        <v>5140</v>
      </c>
      <c r="H56" s="105">
        <v>5178</v>
      </c>
      <c r="I56" s="80">
        <v>95</v>
      </c>
      <c r="J56" s="81">
        <v>1.8346852066434918</v>
      </c>
    </row>
    <row r="57" spans="1:12" ht="13.5" customHeight="1" x14ac:dyDescent="0.2">
      <c r="A57" s="107"/>
      <c r="B57" s="89" t="s">
        <v>109</v>
      </c>
      <c r="C57" s="90">
        <v>10.868830290736984</v>
      </c>
      <c r="D57" s="108">
        <v>643</v>
      </c>
      <c r="E57" s="109">
        <v>665</v>
      </c>
      <c r="F57" s="109">
        <v>639</v>
      </c>
      <c r="G57" s="109">
        <v>601</v>
      </c>
      <c r="H57" s="110">
        <v>641</v>
      </c>
      <c r="I57" s="108">
        <v>2</v>
      </c>
      <c r="J57" s="111">
        <v>0.31201248049921998</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EF32C-ACB1-4C8F-82E4-6095C4AB908E}">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28E5A-3B61-491A-A0B3-B7595BCED617}">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37379</v>
      </c>
      <c r="E12" s="195">
        <v>38091</v>
      </c>
      <c r="F12" s="79">
        <v>37711</v>
      </c>
      <c r="G12" s="79">
        <v>37466</v>
      </c>
      <c r="H12" s="105">
        <v>37600</v>
      </c>
      <c r="I12" s="80">
        <v>-221</v>
      </c>
      <c r="J12" s="81">
        <v>-0.58776595744680848</v>
      </c>
    </row>
    <row r="13" spans="1:15" ht="12" customHeight="1" x14ac:dyDescent="0.2">
      <c r="A13" s="83" t="s">
        <v>97</v>
      </c>
      <c r="B13" s="84" t="s">
        <v>98</v>
      </c>
      <c r="C13" s="78">
        <v>53.297305973942585</v>
      </c>
      <c r="D13" s="80">
        <v>19922</v>
      </c>
      <c r="E13" s="79">
        <v>20394</v>
      </c>
      <c r="F13" s="79">
        <v>20271</v>
      </c>
      <c r="G13" s="79">
        <v>20030</v>
      </c>
      <c r="H13" s="105">
        <v>20187</v>
      </c>
      <c r="I13" s="80">
        <v>-265</v>
      </c>
      <c r="J13" s="81">
        <v>-1.3127260117897657</v>
      </c>
    </row>
    <row r="14" spans="1:15" ht="12" customHeight="1" x14ac:dyDescent="0.2">
      <c r="A14" s="83"/>
      <c r="B14" s="84" t="s">
        <v>99</v>
      </c>
      <c r="C14" s="78">
        <v>46.702694026057415</v>
      </c>
      <c r="D14" s="80">
        <v>17457</v>
      </c>
      <c r="E14" s="79">
        <v>17697</v>
      </c>
      <c r="F14" s="79">
        <v>17440</v>
      </c>
      <c r="G14" s="79">
        <v>17436</v>
      </c>
      <c r="H14" s="105">
        <v>17413</v>
      </c>
      <c r="I14" s="80">
        <v>44</v>
      </c>
      <c r="J14" s="81">
        <v>0.2526847757422615</v>
      </c>
    </row>
    <row r="15" spans="1:15" ht="12" customHeight="1" x14ac:dyDescent="0.2">
      <c r="A15" s="83" t="s">
        <v>97</v>
      </c>
      <c r="B15" s="86" t="s">
        <v>100</v>
      </c>
      <c r="C15" s="78">
        <v>10.366783488054789</v>
      </c>
      <c r="D15" s="80">
        <v>3875</v>
      </c>
      <c r="E15" s="79">
        <v>4088</v>
      </c>
      <c r="F15" s="79">
        <v>3765</v>
      </c>
      <c r="G15" s="79">
        <v>3831</v>
      </c>
      <c r="H15" s="105">
        <v>3961</v>
      </c>
      <c r="I15" s="80">
        <v>-86</v>
      </c>
      <c r="J15" s="81">
        <v>-2.1711688967432465</v>
      </c>
    </row>
    <row r="16" spans="1:15" ht="12" customHeight="1" x14ac:dyDescent="0.2">
      <c r="A16" s="83"/>
      <c r="B16" s="86" t="s">
        <v>101</v>
      </c>
      <c r="C16" s="78">
        <v>63.902191069852059</v>
      </c>
      <c r="D16" s="80">
        <v>23886</v>
      </c>
      <c r="E16" s="79">
        <v>24376</v>
      </c>
      <c r="F16" s="79">
        <v>24300</v>
      </c>
      <c r="G16" s="79">
        <v>24023</v>
      </c>
      <c r="H16" s="105">
        <v>24080</v>
      </c>
      <c r="I16" s="80">
        <v>-194</v>
      </c>
      <c r="J16" s="81">
        <v>-0.80564784053156147</v>
      </c>
    </row>
    <row r="17" spans="1:10" ht="12" customHeight="1" x14ac:dyDescent="0.2">
      <c r="A17" s="83"/>
      <c r="B17" s="86" t="s">
        <v>102</v>
      </c>
      <c r="C17" s="78">
        <v>23.170764332914203</v>
      </c>
      <c r="D17" s="80">
        <v>8661</v>
      </c>
      <c r="E17" s="79">
        <v>8712</v>
      </c>
      <c r="F17" s="79">
        <v>8750</v>
      </c>
      <c r="G17" s="79">
        <v>8761</v>
      </c>
      <c r="H17" s="105">
        <v>8717</v>
      </c>
      <c r="I17" s="80">
        <v>-56</v>
      </c>
      <c r="J17" s="81">
        <v>-0.64242285189858894</v>
      </c>
    </row>
    <row r="18" spans="1:10" ht="12" customHeight="1" x14ac:dyDescent="0.2">
      <c r="A18" s="85"/>
      <c r="B18" s="86" t="s">
        <v>103</v>
      </c>
      <c r="C18" s="78">
        <v>2.5602611091789509</v>
      </c>
      <c r="D18" s="80">
        <v>957</v>
      </c>
      <c r="E18" s="79">
        <v>915</v>
      </c>
      <c r="F18" s="79">
        <v>896</v>
      </c>
      <c r="G18" s="79">
        <v>851</v>
      </c>
      <c r="H18" s="105">
        <v>842</v>
      </c>
      <c r="I18" s="80">
        <v>115</v>
      </c>
      <c r="J18" s="81">
        <v>13.657957244655583</v>
      </c>
    </row>
    <row r="19" spans="1:10" ht="12" customHeight="1" x14ac:dyDescent="0.2">
      <c r="A19" s="85"/>
      <c r="B19" s="86" t="s">
        <v>104</v>
      </c>
      <c r="C19" s="78">
        <v>1.0219642044998529</v>
      </c>
      <c r="D19" s="80">
        <v>382</v>
      </c>
      <c r="E19" s="79">
        <v>364</v>
      </c>
      <c r="F19" s="79">
        <v>371</v>
      </c>
      <c r="G19" s="79">
        <v>353</v>
      </c>
      <c r="H19" s="105">
        <v>310</v>
      </c>
      <c r="I19" s="80">
        <v>72</v>
      </c>
      <c r="J19" s="81">
        <v>23.225806451612904</v>
      </c>
    </row>
    <row r="20" spans="1:10" ht="12" customHeight="1" x14ac:dyDescent="0.2">
      <c r="A20" s="83" t="s">
        <v>105</v>
      </c>
      <c r="B20" s="84" t="s">
        <v>175</v>
      </c>
      <c r="C20" s="78">
        <v>68.3030578667166</v>
      </c>
      <c r="D20" s="80">
        <v>25531</v>
      </c>
      <c r="E20" s="79">
        <v>26183</v>
      </c>
      <c r="F20" s="79">
        <v>25850</v>
      </c>
      <c r="G20" s="79">
        <v>25682</v>
      </c>
      <c r="H20" s="105">
        <v>25867</v>
      </c>
      <c r="I20" s="80">
        <v>-336</v>
      </c>
      <c r="J20" s="81">
        <v>-1.2989523330884911</v>
      </c>
    </row>
    <row r="21" spans="1:10" ht="12" customHeight="1" x14ac:dyDescent="0.2">
      <c r="A21" s="83"/>
      <c r="B21" s="84" t="s">
        <v>176</v>
      </c>
      <c r="C21" s="78">
        <v>31.696942133283393</v>
      </c>
      <c r="D21" s="80">
        <v>11848</v>
      </c>
      <c r="E21" s="79">
        <v>11908</v>
      </c>
      <c r="F21" s="79">
        <v>11861</v>
      </c>
      <c r="G21" s="79">
        <v>11784</v>
      </c>
      <c r="H21" s="105">
        <v>11733</v>
      </c>
      <c r="I21" s="80">
        <v>115</v>
      </c>
      <c r="J21" s="81">
        <v>0.98014148129208212</v>
      </c>
    </row>
    <row r="22" spans="1:10" ht="12" customHeight="1" x14ac:dyDescent="0.2">
      <c r="A22" s="83" t="s">
        <v>105</v>
      </c>
      <c r="B22" s="84" t="s">
        <v>108</v>
      </c>
      <c r="C22" s="78">
        <v>84.598303860456411</v>
      </c>
      <c r="D22" s="80">
        <v>31622</v>
      </c>
      <c r="E22" s="79">
        <v>31913</v>
      </c>
      <c r="F22" s="79">
        <v>31592</v>
      </c>
      <c r="G22" s="79">
        <v>31701</v>
      </c>
      <c r="H22" s="105">
        <v>31931</v>
      </c>
      <c r="I22" s="80">
        <v>-309</v>
      </c>
      <c r="J22" s="81">
        <v>-0.96771162819830259</v>
      </c>
    </row>
    <row r="23" spans="1:10" ht="12" customHeight="1" x14ac:dyDescent="0.2">
      <c r="A23" s="83"/>
      <c r="B23" s="84" t="s">
        <v>109</v>
      </c>
      <c r="C23" s="78">
        <v>15.401696139543594</v>
      </c>
      <c r="D23" s="80">
        <v>5757</v>
      </c>
      <c r="E23" s="79">
        <v>6178</v>
      </c>
      <c r="F23" s="79">
        <v>6119</v>
      </c>
      <c r="G23" s="79">
        <v>5765</v>
      </c>
      <c r="H23" s="105">
        <v>5669</v>
      </c>
      <c r="I23" s="80">
        <v>88</v>
      </c>
      <c r="J23" s="81">
        <v>1.5523019932968778</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1490012</v>
      </c>
      <c r="E25" s="195">
        <v>1505047</v>
      </c>
      <c r="F25" s="195">
        <v>1487255</v>
      </c>
      <c r="G25" s="195">
        <v>1486234</v>
      </c>
      <c r="H25" s="200">
        <v>1489980</v>
      </c>
      <c r="I25" s="194">
        <v>32</v>
      </c>
      <c r="J25" s="81">
        <v>2.1476798346286526E-3</v>
      </c>
    </row>
    <row r="26" spans="1:10" ht="12" customHeight="1" x14ac:dyDescent="0.2">
      <c r="A26" s="83" t="s">
        <v>97</v>
      </c>
      <c r="B26" s="84" t="s">
        <v>98</v>
      </c>
      <c r="C26" s="78">
        <v>52.754675801268718</v>
      </c>
      <c r="D26" s="80">
        <v>786051</v>
      </c>
      <c r="E26" s="79">
        <v>797244</v>
      </c>
      <c r="F26" s="79">
        <v>787704</v>
      </c>
      <c r="G26" s="79">
        <v>786349</v>
      </c>
      <c r="H26" s="105">
        <v>787491</v>
      </c>
      <c r="I26" s="80">
        <v>-1440</v>
      </c>
      <c r="J26" s="81">
        <v>-0.18285923267694487</v>
      </c>
    </row>
    <row r="27" spans="1:10" ht="12" customHeight="1" x14ac:dyDescent="0.2">
      <c r="A27" s="83"/>
      <c r="B27" s="84" t="s">
        <v>99</v>
      </c>
      <c r="C27" s="78">
        <v>47.245324198731282</v>
      </c>
      <c r="D27" s="80">
        <v>703961</v>
      </c>
      <c r="E27" s="79">
        <v>707803</v>
      </c>
      <c r="F27" s="79">
        <v>699551</v>
      </c>
      <c r="G27" s="79">
        <v>699885</v>
      </c>
      <c r="H27" s="105">
        <v>702489</v>
      </c>
      <c r="I27" s="80">
        <v>1472</v>
      </c>
      <c r="J27" s="81">
        <v>0.20954064761156402</v>
      </c>
    </row>
    <row r="28" spans="1:10" ht="12" customHeight="1" x14ac:dyDescent="0.2">
      <c r="A28" s="83" t="s">
        <v>97</v>
      </c>
      <c r="B28" s="86" t="s">
        <v>100</v>
      </c>
      <c r="C28" s="78">
        <v>10.478841781140018</v>
      </c>
      <c r="D28" s="80">
        <v>156136</v>
      </c>
      <c r="E28" s="79">
        <v>161548</v>
      </c>
      <c r="F28" s="79">
        <v>148216</v>
      </c>
      <c r="G28" s="79">
        <v>152420</v>
      </c>
      <c r="H28" s="105">
        <v>158418</v>
      </c>
      <c r="I28" s="80">
        <v>-2282</v>
      </c>
      <c r="J28" s="81">
        <v>-1.4404928732846014</v>
      </c>
    </row>
    <row r="29" spans="1:10" ht="12" customHeight="1" x14ac:dyDescent="0.2">
      <c r="A29" s="83"/>
      <c r="B29" s="86" t="s">
        <v>101</v>
      </c>
      <c r="C29" s="78">
        <v>63.863982303498226</v>
      </c>
      <c r="D29" s="80">
        <v>951581</v>
      </c>
      <c r="E29" s="79">
        <v>960504</v>
      </c>
      <c r="F29" s="79">
        <v>957115</v>
      </c>
      <c r="G29" s="79">
        <v>954542</v>
      </c>
      <c r="H29" s="105">
        <v>952734</v>
      </c>
      <c r="I29" s="80">
        <v>-1153</v>
      </c>
      <c r="J29" s="81">
        <v>-0.1210201378349046</v>
      </c>
    </row>
    <row r="30" spans="1:10" ht="12" customHeight="1" x14ac:dyDescent="0.2">
      <c r="A30" s="83"/>
      <c r="B30" s="86" t="s">
        <v>102</v>
      </c>
      <c r="C30" s="78">
        <v>23.27081929541507</v>
      </c>
      <c r="D30" s="80">
        <v>346738</v>
      </c>
      <c r="E30" s="79">
        <v>348467</v>
      </c>
      <c r="F30" s="79">
        <v>348345</v>
      </c>
      <c r="G30" s="79">
        <v>347181</v>
      </c>
      <c r="H30" s="105">
        <v>347578</v>
      </c>
      <c r="I30" s="80">
        <v>-840</v>
      </c>
      <c r="J30" s="81">
        <v>-0.2416723728199138</v>
      </c>
    </row>
    <row r="31" spans="1:10" ht="12" customHeight="1" x14ac:dyDescent="0.2">
      <c r="A31" s="85"/>
      <c r="B31" s="86" t="s">
        <v>103</v>
      </c>
      <c r="C31" s="78">
        <v>2.3863566199466848</v>
      </c>
      <c r="D31" s="80">
        <v>35557</v>
      </c>
      <c r="E31" s="79">
        <v>34528</v>
      </c>
      <c r="F31" s="79">
        <v>33579</v>
      </c>
      <c r="G31" s="79">
        <v>32091</v>
      </c>
      <c r="H31" s="105">
        <v>31250</v>
      </c>
      <c r="I31" s="80">
        <v>4307</v>
      </c>
      <c r="J31" s="81">
        <v>13.782400000000001</v>
      </c>
    </row>
    <row r="32" spans="1:10" ht="12" customHeight="1" x14ac:dyDescent="0.2">
      <c r="A32" s="85"/>
      <c r="B32" s="86" t="s">
        <v>104</v>
      </c>
      <c r="C32" s="78">
        <v>0.97066332351685758</v>
      </c>
      <c r="D32" s="80">
        <v>14463</v>
      </c>
      <c r="E32" s="79">
        <v>14336</v>
      </c>
      <c r="F32" s="79">
        <v>14145</v>
      </c>
      <c r="G32" s="79">
        <v>13528</v>
      </c>
      <c r="H32" s="105">
        <v>11824</v>
      </c>
      <c r="I32" s="80">
        <v>2639</v>
      </c>
      <c r="J32" s="81">
        <v>22.319012178619758</v>
      </c>
    </row>
    <row r="33" spans="1:10" ht="12" customHeight="1" x14ac:dyDescent="0.2">
      <c r="A33" s="83" t="s">
        <v>105</v>
      </c>
      <c r="B33" s="84" t="s">
        <v>175</v>
      </c>
      <c r="C33" s="78">
        <v>68.425153622923844</v>
      </c>
      <c r="D33" s="80">
        <v>1019543</v>
      </c>
      <c r="E33" s="79">
        <v>1034899</v>
      </c>
      <c r="F33" s="79">
        <v>1019644</v>
      </c>
      <c r="G33" s="79">
        <v>1023094</v>
      </c>
      <c r="H33" s="105">
        <v>1026580</v>
      </c>
      <c r="I33" s="80">
        <v>-7037</v>
      </c>
      <c r="J33" s="81">
        <v>-0.68547994311208094</v>
      </c>
    </row>
    <row r="34" spans="1:10" ht="12" customHeight="1" x14ac:dyDescent="0.2">
      <c r="A34" s="83"/>
      <c r="B34" s="84" t="s">
        <v>176</v>
      </c>
      <c r="C34" s="78">
        <v>31.574846377076156</v>
      </c>
      <c r="D34" s="80">
        <v>470469</v>
      </c>
      <c r="E34" s="79">
        <v>470148</v>
      </c>
      <c r="F34" s="79">
        <v>467610</v>
      </c>
      <c r="G34" s="79">
        <v>463139</v>
      </c>
      <c r="H34" s="105">
        <v>463399</v>
      </c>
      <c r="I34" s="80">
        <v>7070</v>
      </c>
      <c r="J34" s="81">
        <v>1.5256830506755517</v>
      </c>
    </row>
    <row r="35" spans="1:10" ht="12" customHeight="1" x14ac:dyDescent="0.2">
      <c r="A35" s="83" t="s">
        <v>105</v>
      </c>
      <c r="B35" s="84" t="s">
        <v>108</v>
      </c>
      <c r="C35" s="78">
        <v>84.194959503681844</v>
      </c>
      <c r="D35" s="80">
        <v>1254515</v>
      </c>
      <c r="E35" s="79">
        <v>1261745</v>
      </c>
      <c r="F35" s="79">
        <v>1248991</v>
      </c>
      <c r="G35" s="79">
        <v>1253485</v>
      </c>
      <c r="H35" s="105">
        <v>1262325</v>
      </c>
      <c r="I35" s="80">
        <v>-7810</v>
      </c>
      <c r="J35" s="81">
        <v>-0.61869962172974469</v>
      </c>
    </row>
    <row r="36" spans="1:10" ht="12" customHeight="1" x14ac:dyDescent="0.2">
      <c r="A36" s="83"/>
      <c r="B36" s="84" t="s">
        <v>109</v>
      </c>
      <c r="C36" s="78">
        <v>15.805040496318151</v>
      </c>
      <c r="D36" s="80">
        <v>235497</v>
      </c>
      <c r="E36" s="79">
        <v>243302</v>
      </c>
      <c r="F36" s="79">
        <v>238263</v>
      </c>
      <c r="G36" s="79">
        <v>232748</v>
      </c>
      <c r="H36" s="105">
        <v>227654</v>
      </c>
      <c r="I36" s="80">
        <v>7843</v>
      </c>
      <c r="J36" s="81">
        <v>3.4451404324105881</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51038</v>
      </c>
      <c r="E64" s="195">
        <v>51437</v>
      </c>
      <c r="F64" s="195">
        <v>50678</v>
      </c>
      <c r="G64" s="195">
        <v>50689</v>
      </c>
      <c r="H64" s="105">
        <v>50846</v>
      </c>
      <c r="I64" s="80">
        <v>192</v>
      </c>
      <c r="J64" s="81">
        <v>0.3776108248436455</v>
      </c>
    </row>
    <row r="65" spans="1:12" ht="12" customHeight="1" x14ac:dyDescent="0.2">
      <c r="A65" s="83" t="s">
        <v>97</v>
      </c>
      <c r="B65" s="84" t="s">
        <v>98</v>
      </c>
      <c r="C65" s="78">
        <v>52.547121752419763</v>
      </c>
      <c r="D65" s="194">
        <v>26819</v>
      </c>
      <c r="E65" s="195">
        <v>27080</v>
      </c>
      <c r="F65" s="195">
        <v>26670</v>
      </c>
      <c r="G65" s="195">
        <v>26710</v>
      </c>
      <c r="H65" s="105">
        <v>26782</v>
      </c>
      <c r="I65" s="80">
        <v>37</v>
      </c>
      <c r="J65" s="81">
        <v>0.13815249047867972</v>
      </c>
    </row>
    <row r="66" spans="1:12" ht="12" customHeight="1" x14ac:dyDescent="0.2">
      <c r="A66" s="83"/>
      <c r="B66" s="84" t="s">
        <v>99</v>
      </c>
      <c r="C66" s="78">
        <v>47.452878247580237</v>
      </c>
      <c r="D66" s="194">
        <v>24219</v>
      </c>
      <c r="E66" s="195">
        <v>24357</v>
      </c>
      <c r="F66" s="195">
        <v>24008</v>
      </c>
      <c r="G66" s="195">
        <v>23979</v>
      </c>
      <c r="H66" s="105">
        <v>24064</v>
      </c>
      <c r="I66" s="80">
        <v>155</v>
      </c>
      <c r="J66" s="81">
        <v>0.64411569148936165</v>
      </c>
    </row>
    <row r="67" spans="1:12" ht="12" customHeight="1" x14ac:dyDescent="0.2">
      <c r="A67" s="83" t="s">
        <v>97</v>
      </c>
      <c r="B67" s="86" t="s">
        <v>100</v>
      </c>
      <c r="C67" s="78">
        <v>9.4537403503272071</v>
      </c>
      <c r="D67" s="194">
        <v>4825</v>
      </c>
      <c r="E67" s="195">
        <v>4995</v>
      </c>
      <c r="F67" s="195">
        <v>4571</v>
      </c>
      <c r="G67" s="195">
        <v>4725</v>
      </c>
      <c r="H67" s="105">
        <v>4928</v>
      </c>
      <c r="I67" s="80">
        <v>-103</v>
      </c>
      <c r="J67" s="81">
        <v>-2.0900974025974026</v>
      </c>
    </row>
    <row r="68" spans="1:12" ht="12" customHeight="1" x14ac:dyDescent="0.2">
      <c r="A68" s="83"/>
      <c r="B68" s="86" t="s">
        <v>101</v>
      </c>
      <c r="C68" s="78">
        <v>63.233277166033155</v>
      </c>
      <c r="D68" s="194">
        <v>32273</v>
      </c>
      <c r="E68" s="195">
        <v>32526</v>
      </c>
      <c r="F68" s="195">
        <v>32243</v>
      </c>
      <c r="G68" s="195">
        <v>32187</v>
      </c>
      <c r="H68" s="105">
        <v>32127</v>
      </c>
      <c r="I68" s="80">
        <v>146</v>
      </c>
      <c r="J68" s="81">
        <v>0.45444641578734396</v>
      </c>
    </row>
    <row r="69" spans="1:12" ht="12" customHeight="1" x14ac:dyDescent="0.2">
      <c r="A69" s="83"/>
      <c r="B69" s="86" t="s">
        <v>102</v>
      </c>
      <c r="C69" s="78">
        <v>24.72667424272111</v>
      </c>
      <c r="D69" s="194">
        <v>12620</v>
      </c>
      <c r="E69" s="195">
        <v>12643</v>
      </c>
      <c r="F69" s="195">
        <v>12632</v>
      </c>
      <c r="G69" s="195">
        <v>12609</v>
      </c>
      <c r="H69" s="105">
        <v>12637</v>
      </c>
      <c r="I69" s="80">
        <v>-17</v>
      </c>
      <c r="J69" s="81">
        <v>-0.13452559943024453</v>
      </c>
    </row>
    <row r="70" spans="1:12" ht="12" customHeight="1" x14ac:dyDescent="0.2">
      <c r="A70" s="85"/>
      <c r="B70" s="86" t="s">
        <v>103</v>
      </c>
      <c r="C70" s="78">
        <v>2.5863082409185312</v>
      </c>
      <c r="D70" s="194">
        <v>1320</v>
      </c>
      <c r="E70" s="195">
        <v>1273</v>
      </c>
      <c r="F70" s="195">
        <v>1232</v>
      </c>
      <c r="G70" s="195">
        <v>1168</v>
      </c>
      <c r="H70" s="105">
        <v>1154</v>
      </c>
      <c r="I70" s="80">
        <v>166</v>
      </c>
      <c r="J70" s="81">
        <v>14.38474870017331</v>
      </c>
    </row>
    <row r="71" spans="1:12" ht="12" customHeight="1" x14ac:dyDescent="0.2">
      <c r="A71" s="85"/>
      <c r="B71" s="86" t="s">
        <v>104</v>
      </c>
      <c r="C71" s="78">
        <v>1.0286453230925976</v>
      </c>
      <c r="D71" s="194">
        <v>525</v>
      </c>
      <c r="E71" s="195">
        <v>512</v>
      </c>
      <c r="F71" s="195">
        <v>507</v>
      </c>
      <c r="G71" s="195">
        <v>502</v>
      </c>
      <c r="H71" s="105">
        <v>450</v>
      </c>
      <c r="I71" s="80">
        <v>75</v>
      </c>
      <c r="J71" s="81">
        <v>16.666666666666668</v>
      </c>
    </row>
    <row r="72" spans="1:12" ht="12" customHeight="1" x14ac:dyDescent="0.2">
      <c r="A72" s="83" t="s">
        <v>105</v>
      </c>
      <c r="B72" s="84" t="s">
        <v>175</v>
      </c>
      <c r="C72" s="78">
        <v>68.903562051804542</v>
      </c>
      <c r="D72" s="194">
        <v>35167</v>
      </c>
      <c r="E72" s="195">
        <v>35555</v>
      </c>
      <c r="F72" s="195">
        <v>35004</v>
      </c>
      <c r="G72" s="195">
        <v>35203</v>
      </c>
      <c r="H72" s="105">
        <v>35289</v>
      </c>
      <c r="I72" s="80">
        <v>-122</v>
      </c>
      <c r="J72" s="81">
        <v>-0.34571679560202895</v>
      </c>
    </row>
    <row r="73" spans="1:12" ht="12" customHeight="1" x14ac:dyDescent="0.2">
      <c r="A73" s="83"/>
      <c r="B73" s="84" t="s">
        <v>176</v>
      </c>
      <c r="C73" s="78">
        <v>31.096437948195462</v>
      </c>
      <c r="D73" s="80">
        <v>15871</v>
      </c>
      <c r="E73" s="79">
        <v>15882</v>
      </c>
      <c r="F73" s="79">
        <v>15674</v>
      </c>
      <c r="G73" s="79">
        <v>15486</v>
      </c>
      <c r="H73" s="105">
        <v>15557</v>
      </c>
      <c r="I73" s="80">
        <v>314</v>
      </c>
      <c r="J73" s="81">
        <v>2.0183840071993315</v>
      </c>
    </row>
    <row r="74" spans="1:12" ht="12" customHeight="1" x14ac:dyDescent="0.2">
      <c r="A74" s="83" t="s">
        <v>105</v>
      </c>
      <c r="B74" s="84" t="s">
        <v>108</v>
      </c>
      <c r="C74" s="78">
        <v>86.711861750068579</v>
      </c>
      <c r="D74" s="80">
        <v>44256</v>
      </c>
      <c r="E74" s="79">
        <v>44494</v>
      </c>
      <c r="F74" s="79">
        <v>43874</v>
      </c>
      <c r="G74" s="79">
        <v>44033</v>
      </c>
      <c r="H74" s="105">
        <v>44274</v>
      </c>
      <c r="I74" s="80">
        <v>-18</v>
      </c>
      <c r="J74" s="81">
        <v>-4.0655915435695897E-2</v>
      </c>
    </row>
    <row r="75" spans="1:12" ht="12" customHeight="1" x14ac:dyDescent="0.2">
      <c r="A75" s="107"/>
      <c r="B75" s="89" t="s">
        <v>109</v>
      </c>
      <c r="C75" s="90">
        <v>13.288138249931423</v>
      </c>
      <c r="D75" s="108">
        <v>6782</v>
      </c>
      <c r="E75" s="109">
        <v>6943</v>
      </c>
      <c r="F75" s="109">
        <v>6803</v>
      </c>
      <c r="G75" s="109">
        <v>6655</v>
      </c>
      <c r="H75" s="110">
        <v>6571</v>
      </c>
      <c r="I75" s="108">
        <v>211</v>
      </c>
      <c r="J75" s="111">
        <v>3.2110789834119617</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560F-1EA7-438D-B9CB-1EEB67CE4694}">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37379</v>
      </c>
      <c r="G11" s="79">
        <v>38091</v>
      </c>
      <c r="H11" s="79">
        <v>37711</v>
      </c>
      <c r="I11" s="79">
        <v>37466</v>
      </c>
      <c r="J11" s="105">
        <v>37600</v>
      </c>
      <c r="K11" s="79">
        <v>-221</v>
      </c>
      <c r="L11" s="81">
        <v>-0.58776595744680848</v>
      </c>
    </row>
    <row r="12" spans="1:17" ht="24.95" customHeight="1" x14ac:dyDescent="0.2">
      <c r="A12" s="212" t="s">
        <v>180</v>
      </c>
      <c r="B12" s="213"/>
      <c r="C12" s="213"/>
      <c r="D12" s="214"/>
      <c r="E12" s="78">
        <v>53.297305973942585</v>
      </c>
      <c r="F12" s="80">
        <v>19922</v>
      </c>
      <c r="G12" s="79">
        <v>20394</v>
      </c>
      <c r="H12" s="79">
        <v>20271</v>
      </c>
      <c r="I12" s="79">
        <v>20030</v>
      </c>
      <c r="J12" s="105">
        <v>20187</v>
      </c>
      <c r="K12" s="79">
        <v>-265</v>
      </c>
      <c r="L12" s="81">
        <v>-1.3127260117897657</v>
      </c>
    </row>
    <row r="13" spans="1:17" ht="15" customHeight="1" x14ac:dyDescent="0.2">
      <c r="A13" s="85"/>
      <c r="B13" s="215" t="s">
        <v>99</v>
      </c>
      <c r="C13" s="215"/>
      <c r="E13" s="78">
        <v>46.702694026057415</v>
      </c>
      <c r="F13" s="80">
        <v>17457</v>
      </c>
      <c r="G13" s="79">
        <v>17697</v>
      </c>
      <c r="H13" s="79">
        <v>17440</v>
      </c>
      <c r="I13" s="79">
        <v>17436</v>
      </c>
      <c r="J13" s="105">
        <v>17413</v>
      </c>
      <c r="K13" s="79">
        <v>44</v>
      </c>
      <c r="L13" s="81">
        <v>0.2526847757422615</v>
      </c>
    </row>
    <row r="14" spans="1:17" ht="24.95" customHeight="1" x14ac:dyDescent="0.2">
      <c r="A14" s="212" t="s">
        <v>181</v>
      </c>
      <c r="B14" s="213"/>
      <c r="C14" s="213"/>
      <c r="D14" s="214"/>
      <c r="E14" s="78">
        <v>10.366783488054789</v>
      </c>
      <c r="F14" s="80">
        <v>3875</v>
      </c>
      <c r="G14" s="79">
        <v>4088</v>
      </c>
      <c r="H14" s="79">
        <v>3765</v>
      </c>
      <c r="I14" s="79">
        <v>3831</v>
      </c>
      <c r="J14" s="105">
        <v>3961</v>
      </c>
      <c r="K14" s="79">
        <v>-86</v>
      </c>
      <c r="L14" s="81">
        <v>-2.1711688967432465</v>
      </c>
    </row>
    <row r="15" spans="1:17" ht="15" customHeight="1" x14ac:dyDescent="0.2">
      <c r="A15" s="85"/>
      <c r="B15" s="84"/>
      <c r="C15" s="53" t="s">
        <v>98</v>
      </c>
      <c r="E15" s="78">
        <v>59.793548387096777</v>
      </c>
      <c r="F15" s="80">
        <v>2317</v>
      </c>
      <c r="G15" s="79">
        <v>2453</v>
      </c>
      <c r="H15" s="79">
        <v>2297</v>
      </c>
      <c r="I15" s="79">
        <v>2323</v>
      </c>
      <c r="J15" s="105">
        <v>2436</v>
      </c>
      <c r="K15" s="79">
        <v>-119</v>
      </c>
      <c r="L15" s="81">
        <v>-4.8850574712643677</v>
      </c>
    </row>
    <row r="16" spans="1:17" ht="15" customHeight="1" x14ac:dyDescent="0.2">
      <c r="A16" s="85"/>
      <c r="B16" s="84"/>
      <c r="C16" s="53" t="s">
        <v>99</v>
      </c>
      <c r="E16" s="78">
        <v>40.206451612903223</v>
      </c>
      <c r="F16" s="80">
        <v>1558</v>
      </c>
      <c r="G16" s="79">
        <v>1635</v>
      </c>
      <c r="H16" s="79">
        <v>1468</v>
      </c>
      <c r="I16" s="79">
        <v>1508</v>
      </c>
      <c r="J16" s="105">
        <v>1525</v>
      </c>
      <c r="K16" s="79">
        <v>33</v>
      </c>
      <c r="L16" s="81">
        <v>2.1639344262295084</v>
      </c>
    </row>
    <row r="17" spans="1:12" ht="15" customHeight="1" x14ac:dyDescent="0.2">
      <c r="A17" s="85"/>
      <c r="B17" s="86" t="s">
        <v>101</v>
      </c>
      <c r="E17" s="78">
        <v>63.902191069852059</v>
      </c>
      <c r="F17" s="80">
        <v>23886</v>
      </c>
      <c r="G17" s="79">
        <v>24376</v>
      </c>
      <c r="H17" s="79">
        <v>24300</v>
      </c>
      <c r="I17" s="79">
        <v>24023</v>
      </c>
      <c r="J17" s="105">
        <v>24080</v>
      </c>
      <c r="K17" s="79">
        <v>-194</v>
      </c>
      <c r="L17" s="81">
        <v>-0.80564784053156147</v>
      </c>
    </row>
    <row r="18" spans="1:12" ht="15" customHeight="1" x14ac:dyDescent="0.2">
      <c r="A18" s="85"/>
      <c r="B18" s="84"/>
      <c r="C18" s="53" t="s">
        <v>98</v>
      </c>
      <c r="E18" s="78">
        <v>54.048396550280501</v>
      </c>
      <c r="F18" s="80">
        <v>12910</v>
      </c>
      <c r="G18" s="79">
        <v>13211</v>
      </c>
      <c r="H18" s="79">
        <v>13220</v>
      </c>
      <c r="I18" s="79">
        <v>12975</v>
      </c>
      <c r="J18" s="105">
        <v>13017</v>
      </c>
      <c r="K18" s="79">
        <v>-107</v>
      </c>
      <c r="L18" s="81">
        <v>-0.82200199738803104</v>
      </c>
    </row>
    <row r="19" spans="1:12" ht="15" customHeight="1" x14ac:dyDescent="0.2">
      <c r="A19" s="85"/>
      <c r="B19" s="84"/>
      <c r="C19" s="53" t="s">
        <v>99</v>
      </c>
      <c r="E19" s="78">
        <v>45.951603449719499</v>
      </c>
      <c r="F19" s="80">
        <v>10976</v>
      </c>
      <c r="G19" s="79">
        <v>11165</v>
      </c>
      <c r="H19" s="79">
        <v>11080</v>
      </c>
      <c r="I19" s="79">
        <v>11048</v>
      </c>
      <c r="J19" s="105">
        <v>11063</v>
      </c>
      <c r="K19" s="79">
        <v>-87</v>
      </c>
      <c r="L19" s="81">
        <v>-0.78640513423122116</v>
      </c>
    </row>
    <row r="20" spans="1:12" ht="15" customHeight="1" x14ac:dyDescent="0.2">
      <c r="A20" s="85"/>
      <c r="B20" s="86" t="s">
        <v>102</v>
      </c>
      <c r="E20" s="78">
        <v>23.170764332914203</v>
      </c>
      <c r="F20" s="80">
        <v>8661</v>
      </c>
      <c r="G20" s="79">
        <v>8712</v>
      </c>
      <c r="H20" s="79">
        <v>8750</v>
      </c>
      <c r="I20" s="79">
        <v>8761</v>
      </c>
      <c r="J20" s="105">
        <v>8717</v>
      </c>
      <c r="K20" s="79">
        <v>-56</v>
      </c>
      <c r="L20" s="81">
        <v>-0.64242285189858894</v>
      </c>
    </row>
    <row r="21" spans="1:12" ht="15" customHeight="1" x14ac:dyDescent="0.2">
      <c r="A21" s="85"/>
      <c r="B21" s="84"/>
      <c r="C21" s="53" t="s">
        <v>98</v>
      </c>
      <c r="E21" s="78">
        <v>48.031405149520843</v>
      </c>
      <c r="F21" s="80">
        <v>4160</v>
      </c>
      <c r="G21" s="79">
        <v>4213</v>
      </c>
      <c r="H21" s="79">
        <v>4240</v>
      </c>
      <c r="I21" s="79">
        <v>4240</v>
      </c>
      <c r="J21" s="105">
        <v>4235</v>
      </c>
      <c r="K21" s="79">
        <v>-75</v>
      </c>
      <c r="L21" s="81">
        <v>-1.7709563164108619</v>
      </c>
    </row>
    <row r="22" spans="1:12" ht="15" customHeight="1" x14ac:dyDescent="0.2">
      <c r="A22" s="85"/>
      <c r="B22" s="84"/>
      <c r="C22" s="53" t="s">
        <v>99</v>
      </c>
      <c r="E22" s="78">
        <v>51.968594850479157</v>
      </c>
      <c r="F22" s="80">
        <v>4501</v>
      </c>
      <c r="G22" s="79">
        <v>4499</v>
      </c>
      <c r="H22" s="79">
        <v>4510</v>
      </c>
      <c r="I22" s="79">
        <v>4521</v>
      </c>
      <c r="J22" s="105">
        <v>4482</v>
      </c>
      <c r="K22" s="79">
        <v>19</v>
      </c>
      <c r="L22" s="81">
        <v>0.42391789379741185</v>
      </c>
    </row>
    <row r="23" spans="1:12" ht="15" customHeight="1" x14ac:dyDescent="0.2">
      <c r="A23" s="85"/>
      <c r="B23" s="86" t="s">
        <v>103</v>
      </c>
      <c r="E23" s="78">
        <v>2.5602611091789509</v>
      </c>
      <c r="F23" s="80">
        <v>957</v>
      </c>
      <c r="G23" s="79">
        <v>915</v>
      </c>
      <c r="H23" s="79">
        <v>896</v>
      </c>
      <c r="I23" s="79">
        <v>851</v>
      </c>
      <c r="J23" s="105">
        <v>842</v>
      </c>
      <c r="K23" s="79">
        <v>115</v>
      </c>
      <c r="L23" s="81">
        <v>13.657957244655583</v>
      </c>
    </row>
    <row r="24" spans="1:12" ht="15" customHeight="1" x14ac:dyDescent="0.2">
      <c r="A24" s="85"/>
      <c r="B24" s="84"/>
      <c r="C24" s="53" t="s">
        <v>98</v>
      </c>
      <c r="E24" s="78">
        <v>55.903866248693838</v>
      </c>
      <c r="F24" s="80">
        <v>535</v>
      </c>
      <c r="G24" s="79">
        <v>517</v>
      </c>
      <c r="H24" s="79">
        <v>514</v>
      </c>
      <c r="I24" s="79">
        <v>492</v>
      </c>
      <c r="J24" s="105">
        <v>499</v>
      </c>
      <c r="K24" s="79">
        <v>36</v>
      </c>
      <c r="L24" s="81">
        <v>7.214428857715431</v>
      </c>
    </row>
    <row r="25" spans="1:12" ht="15" customHeight="1" x14ac:dyDescent="0.2">
      <c r="A25" s="85"/>
      <c r="B25" s="84"/>
      <c r="C25" s="53" t="s">
        <v>99</v>
      </c>
      <c r="E25" s="78">
        <v>44.096133751306162</v>
      </c>
      <c r="F25" s="80">
        <v>422</v>
      </c>
      <c r="G25" s="79">
        <v>398</v>
      </c>
      <c r="H25" s="79">
        <v>382</v>
      </c>
      <c r="I25" s="79">
        <v>359</v>
      </c>
      <c r="J25" s="105">
        <v>343</v>
      </c>
      <c r="K25" s="79">
        <v>79</v>
      </c>
      <c r="L25" s="81">
        <v>23.03206997084548</v>
      </c>
    </row>
    <row r="26" spans="1:12" ht="15" customHeight="1" x14ac:dyDescent="0.2">
      <c r="A26" s="85"/>
      <c r="C26" s="86" t="s">
        <v>182</v>
      </c>
      <c r="D26" s="53" t="s">
        <v>183</v>
      </c>
      <c r="E26" s="78">
        <v>1.0219642044998529</v>
      </c>
      <c r="F26" s="80">
        <v>382</v>
      </c>
      <c r="G26" s="79">
        <v>364</v>
      </c>
      <c r="H26" s="79">
        <v>371</v>
      </c>
      <c r="I26" s="79">
        <v>353</v>
      </c>
      <c r="J26" s="105">
        <v>310</v>
      </c>
      <c r="K26" s="79">
        <v>72</v>
      </c>
      <c r="L26" s="81">
        <v>23.225806451612904</v>
      </c>
    </row>
    <row r="27" spans="1:12" ht="15" customHeight="1" x14ac:dyDescent="0.2">
      <c r="A27" s="85"/>
      <c r="B27" s="84"/>
      <c r="D27" s="216" t="s">
        <v>98</v>
      </c>
      <c r="E27" s="78">
        <v>51.832460732984295</v>
      </c>
      <c r="F27" s="80">
        <v>198</v>
      </c>
      <c r="G27" s="79">
        <v>193</v>
      </c>
      <c r="H27" s="79">
        <v>202</v>
      </c>
      <c r="I27" s="79">
        <v>193</v>
      </c>
      <c r="J27" s="105">
        <v>176</v>
      </c>
      <c r="K27" s="79">
        <v>22</v>
      </c>
      <c r="L27" s="81">
        <v>12.5</v>
      </c>
    </row>
    <row r="28" spans="1:12" ht="15" customHeight="1" x14ac:dyDescent="0.2">
      <c r="A28" s="85"/>
      <c r="B28" s="84"/>
      <c r="D28" s="216" t="s">
        <v>99</v>
      </c>
      <c r="E28" s="78">
        <v>48.167539267015705</v>
      </c>
      <c r="F28" s="80">
        <v>184</v>
      </c>
      <c r="G28" s="79">
        <v>171</v>
      </c>
      <c r="H28" s="79">
        <v>169</v>
      </c>
      <c r="I28" s="79">
        <v>160</v>
      </c>
      <c r="J28" s="105">
        <v>134</v>
      </c>
      <c r="K28" s="79">
        <v>50</v>
      </c>
      <c r="L28" s="81">
        <v>37.313432835820898</v>
      </c>
    </row>
    <row r="29" spans="1:12" ht="24.95" customHeight="1" x14ac:dyDescent="0.2">
      <c r="A29" s="212" t="s">
        <v>184</v>
      </c>
      <c r="B29" s="213"/>
      <c r="C29" s="213"/>
      <c r="D29" s="214"/>
      <c r="E29" s="78">
        <v>84.598303860456411</v>
      </c>
      <c r="F29" s="80">
        <v>31622</v>
      </c>
      <c r="G29" s="79">
        <v>31913</v>
      </c>
      <c r="H29" s="79">
        <v>31592</v>
      </c>
      <c r="I29" s="79">
        <v>31701</v>
      </c>
      <c r="J29" s="105">
        <v>31931</v>
      </c>
      <c r="K29" s="79">
        <v>-309</v>
      </c>
      <c r="L29" s="81">
        <v>-0.96771162819830259</v>
      </c>
    </row>
    <row r="30" spans="1:12" ht="15" customHeight="1" x14ac:dyDescent="0.2">
      <c r="A30" s="85"/>
      <c r="B30" s="84"/>
      <c r="C30" s="53" t="s">
        <v>98</v>
      </c>
      <c r="E30" s="78">
        <v>51.100499652140911</v>
      </c>
      <c r="F30" s="80">
        <v>16159</v>
      </c>
      <c r="G30" s="79">
        <v>16383</v>
      </c>
      <c r="H30" s="79">
        <v>16247</v>
      </c>
      <c r="I30" s="79">
        <v>16264</v>
      </c>
      <c r="J30" s="105">
        <v>16467</v>
      </c>
      <c r="K30" s="79">
        <v>-308</v>
      </c>
      <c r="L30" s="81">
        <v>-1.8704074816299265</v>
      </c>
    </row>
    <row r="31" spans="1:12" ht="15" customHeight="1" x14ac:dyDescent="0.2">
      <c r="A31" s="85"/>
      <c r="B31" s="84"/>
      <c r="C31" s="53" t="s">
        <v>99</v>
      </c>
      <c r="E31" s="78">
        <v>48.899500347859089</v>
      </c>
      <c r="F31" s="80">
        <v>15463</v>
      </c>
      <c r="G31" s="79">
        <v>15530</v>
      </c>
      <c r="H31" s="79">
        <v>15345</v>
      </c>
      <c r="I31" s="79">
        <v>15437</v>
      </c>
      <c r="J31" s="105">
        <v>15464</v>
      </c>
      <c r="K31" s="79">
        <v>-1</v>
      </c>
      <c r="L31" s="81">
        <v>-6.4666321779617173E-3</v>
      </c>
    </row>
    <row r="32" spans="1:12" ht="15" customHeight="1" x14ac:dyDescent="0.2">
      <c r="A32" s="85"/>
      <c r="B32" s="84" t="s">
        <v>109</v>
      </c>
      <c r="E32" s="78">
        <v>15.401696139543594</v>
      </c>
      <c r="F32" s="80">
        <v>5757</v>
      </c>
      <c r="G32" s="79">
        <v>6178</v>
      </c>
      <c r="H32" s="79">
        <v>6119</v>
      </c>
      <c r="I32" s="79">
        <v>5765</v>
      </c>
      <c r="J32" s="105">
        <v>5669</v>
      </c>
      <c r="K32" s="79">
        <v>88</v>
      </c>
      <c r="L32" s="81">
        <v>1.5523019932968778</v>
      </c>
    </row>
    <row r="33" spans="1:12" ht="15" customHeight="1" x14ac:dyDescent="0.2">
      <c r="A33" s="85"/>
      <c r="B33" s="84"/>
      <c r="C33" s="53" t="s">
        <v>98</v>
      </c>
      <c r="E33" s="78">
        <v>65.363904811533786</v>
      </c>
      <c r="F33" s="80">
        <v>3763</v>
      </c>
      <c r="G33" s="79">
        <v>4011</v>
      </c>
      <c r="H33" s="79">
        <v>4024</v>
      </c>
      <c r="I33" s="79">
        <v>3766</v>
      </c>
      <c r="J33" s="105">
        <v>3720</v>
      </c>
      <c r="K33" s="79">
        <v>43</v>
      </c>
      <c r="L33" s="81">
        <v>1.1559139784946237</v>
      </c>
    </row>
    <row r="34" spans="1:12" ht="15" customHeight="1" x14ac:dyDescent="0.2">
      <c r="A34" s="85"/>
      <c r="B34" s="84"/>
      <c r="C34" s="53" t="s">
        <v>99</v>
      </c>
      <c r="E34" s="78">
        <v>34.636095188466214</v>
      </c>
      <c r="F34" s="80">
        <v>1994</v>
      </c>
      <c r="G34" s="79">
        <v>2167</v>
      </c>
      <c r="H34" s="79">
        <v>2095</v>
      </c>
      <c r="I34" s="79">
        <v>1999</v>
      </c>
      <c r="J34" s="105">
        <v>1949</v>
      </c>
      <c r="K34" s="79">
        <v>45</v>
      </c>
      <c r="L34" s="81">
        <v>2.3088763468445355</v>
      </c>
    </row>
    <row r="35" spans="1:12" ht="24.95" customHeight="1" x14ac:dyDescent="0.2">
      <c r="A35" s="212" t="s">
        <v>185</v>
      </c>
      <c r="B35" s="213"/>
      <c r="C35" s="213"/>
      <c r="D35" s="214"/>
      <c r="E35" s="78">
        <v>68.3030578667166</v>
      </c>
      <c r="F35" s="80">
        <v>25531</v>
      </c>
      <c r="G35" s="79">
        <v>26183</v>
      </c>
      <c r="H35" s="79">
        <v>25850</v>
      </c>
      <c r="I35" s="79">
        <v>25682</v>
      </c>
      <c r="J35" s="105">
        <v>25867</v>
      </c>
      <c r="K35" s="79">
        <v>-336</v>
      </c>
      <c r="L35" s="81">
        <v>-1.2989523330884911</v>
      </c>
    </row>
    <row r="36" spans="1:12" ht="15" customHeight="1" x14ac:dyDescent="0.2">
      <c r="A36" s="85"/>
      <c r="B36" s="84"/>
      <c r="C36" s="53" t="s">
        <v>98</v>
      </c>
      <c r="E36" s="78">
        <v>69.053307743527483</v>
      </c>
      <c r="F36" s="80">
        <v>17630</v>
      </c>
      <c r="G36" s="79">
        <v>18042</v>
      </c>
      <c r="H36" s="79">
        <v>17952</v>
      </c>
      <c r="I36" s="79">
        <v>17794</v>
      </c>
      <c r="J36" s="105">
        <v>17960</v>
      </c>
      <c r="K36" s="79">
        <v>-330</v>
      </c>
      <c r="L36" s="81">
        <v>-1.8374164810690423</v>
      </c>
    </row>
    <row r="37" spans="1:12" ht="15" customHeight="1" x14ac:dyDescent="0.2">
      <c r="A37" s="85"/>
      <c r="B37" s="84"/>
      <c r="C37" s="53" t="s">
        <v>99</v>
      </c>
      <c r="E37" s="78">
        <v>30.946692256472524</v>
      </c>
      <c r="F37" s="80">
        <v>7901</v>
      </c>
      <c r="G37" s="79">
        <v>8141</v>
      </c>
      <c r="H37" s="79">
        <v>7898</v>
      </c>
      <c r="I37" s="79">
        <v>7888</v>
      </c>
      <c r="J37" s="105">
        <v>7907</v>
      </c>
      <c r="K37" s="79">
        <v>-6</v>
      </c>
      <c r="L37" s="81">
        <v>-7.5882129758441885E-2</v>
      </c>
    </row>
    <row r="38" spans="1:12" ht="15" customHeight="1" x14ac:dyDescent="0.2">
      <c r="A38" s="85"/>
      <c r="B38" s="84" t="s">
        <v>176</v>
      </c>
      <c r="E38" s="78">
        <v>31.696942133283393</v>
      </c>
      <c r="F38" s="80">
        <v>11848</v>
      </c>
      <c r="G38" s="79">
        <v>11908</v>
      </c>
      <c r="H38" s="79">
        <v>11861</v>
      </c>
      <c r="I38" s="79">
        <v>11784</v>
      </c>
      <c r="J38" s="105">
        <v>11733</v>
      </c>
      <c r="K38" s="79">
        <v>115</v>
      </c>
      <c r="L38" s="81">
        <v>0.98014148129208212</v>
      </c>
    </row>
    <row r="39" spans="1:12" ht="15" customHeight="1" x14ac:dyDescent="0.2">
      <c r="A39" s="85"/>
      <c r="B39" s="84"/>
      <c r="C39" s="53" t="s">
        <v>98</v>
      </c>
      <c r="E39" s="78">
        <v>19.345037137069546</v>
      </c>
      <c r="F39" s="80">
        <v>2292</v>
      </c>
      <c r="G39" s="79">
        <v>2352</v>
      </c>
      <c r="H39" s="79">
        <v>2319</v>
      </c>
      <c r="I39" s="79">
        <v>2236</v>
      </c>
      <c r="J39" s="105">
        <v>2227</v>
      </c>
      <c r="K39" s="79">
        <v>65</v>
      </c>
      <c r="L39" s="81">
        <v>2.9187247418051192</v>
      </c>
    </row>
    <row r="40" spans="1:12" ht="15" customHeight="1" x14ac:dyDescent="0.2">
      <c r="A40" s="85"/>
      <c r="B40" s="84"/>
      <c r="C40" s="53" t="s">
        <v>99</v>
      </c>
      <c r="E40" s="78">
        <v>80.654962862930446</v>
      </c>
      <c r="F40" s="80">
        <v>9556</v>
      </c>
      <c r="G40" s="79">
        <v>9556</v>
      </c>
      <c r="H40" s="79">
        <v>9542</v>
      </c>
      <c r="I40" s="79">
        <v>9548</v>
      </c>
      <c r="J40" s="105">
        <v>9506</v>
      </c>
      <c r="K40" s="79">
        <v>50</v>
      </c>
      <c r="L40" s="81">
        <v>0.5259835893120135</v>
      </c>
    </row>
    <row r="41" spans="1:12" ht="24.75" customHeight="1" x14ac:dyDescent="0.2">
      <c r="A41" s="212" t="s">
        <v>552</v>
      </c>
      <c r="B41" s="213"/>
      <c r="C41" s="213"/>
      <c r="D41" s="214"/>
      <c r="E41" s="78">
        <v>5.3853768158591722</v>
      </c>
      <c r="F41" s="80">
        <v>2013</v>
      </c>
      <c r="G41" s="79">
        <v>2061</v>
      </c>
      <c r="H41" s="79">
        <v>1624</v>
      </c>
      <c r="I41" s="79">
        <v>1835</v>
      </c>
      <c r="J41" s="105">
        <v>2017</v>
      </c>
      <c r="K41" s="79">
        <v>-4</v>
      </c>
      <c r="L41" s="81">
        <v>-0.19831432821021319</v>
      </c>
    </row>
    <row r="42" spans="1:12" ht="15" customHeight="1" x14ac:dyDescent="0.2">
      <c r="A42" s="85"/>
      <c r="B42" s="84"/>
      <c r="C42" s="53" t="s">
        <v>98</v>
      </c>
      <c r="E42" s="78">
        <v>61.202185792349724</v>
      </c>
      <c r="F42" s="80">
        <v>1232</v>
      </c>
      <c r="G42" s="79">
        <v>1269</v>
      </c>
      <c r="H42" s="79">
        <v>1022</v>
      </c>
      <c r="I42" s="79">
        <v>1142</v>
      </c>
      <c r="J42" s="105">
        <v>1298</v>
      </c>
      <c r="K42" s="79">
        <v>-66</v>
      </c>
      <c r="L42" s="81">
        <v>-5.0847457627118642</v>
      </c>
    </row>
    <row r="43" spans="1:12" ht="15" customHeight="1" x14ac:dyDescent="0.2">
      <c r="A43" s="88"/>
      <c r="B43" s="89"/>
      <c r="C43" s="131" t="s">
        <v>99</v>
      </c>
      <c r="D43" s="131"/>
      <c r="E43" s="90">
        <v>38.797814207650276</v>
      </c>
      <c r="F43" s="108">
        <v>781</v>
      </c>
      <c r="G43" s="109">
        <v>792</v>
      </c>
      <c r="H43" s="109">
        <v>602</v>
      </c>
      <c r="I43" s="109">
        <v>693</v>
      </c>
      <c r="J43" s="110">
        <v>719</v>
      </c>
      <c r="K43" s="109">
        <v>62</v>
      </c>
      <c r="L43" s="111">
        <v>8.6230876216968007</v>
      </c>
    </row>
    <row r="44" spans="1:12" ht="45.75" customHeight="1" x14ac:dyDescent="0.2">
      <c r="A44" s="212" t="s">
        <v>186</v>
      </c>
      <c r="B44" s="213"/>
      <c r="C44" s="213"/>
      <c r="D44" s="214"/>
      <c r="E44" s="78">
        <v>2.9428288611252306E-2</v>
      </c>
      <c r="F44" s="80">
        <v>11</v>
      </c>
      <c r="G44" s="79">
        <v>10</v>
      </c>
      <c r="H44" s="79">
        <v>11</v>
      </c>
      <c r="I44" s="79">
        <v>12</v>
      </c>
      <c r="J44" s="105" t="s">
        <v>546</v>
      </c>
      <c r="K44" s="79" t="s">
        <v>546</v>
      </c>
      <c r="L44" s="81" t="s">
        <v>546</v>
      </c>
    </row>
    <row r="45" spans="1:12" ht="15" customHeight="1" x14ac:dyDescent="0.2">
      <c r="A45" s="85"/>
      <c r="B45" s="84"/>
      <c r="C45" s="53" t="s">
        <v>98</v>
      </c>
      <c r="E45" s="78">
        <v>54.545454545454547</v>
      </c>
      <c r="F45" s="80">
        <v>6</v>
      </c>
      <c r="G45" s="79">
        <v>6</v>
      </c>
      <c r="H45" s="79">
        <v>7</v>
      </c>
      <c r="I45" s="79">
        <v>7</v>
      </c>
      <c r="J45" s="105">
        <v>0</v>
      </c>
      <c r="K45" s="79">
        <v>6</v>
      </c>
      <c r="L45" s="81" t="s">
        <v>547</v>
      </c>
    </row>
    <row r="46" spans="1:12" ht="15" customHeight="1" x14ac:dyDescent="0.2">
      <c r="A46" s="88"/>
      <c r="B46" s="89"/>
      <c r="C46" s="131" t="s">
        <v>99</v>
      </c>
      <c r="D46" s="131"/>
      <c r="E46" s="90">
        <v>45.454545454545453</v>
      </c>
      <c r="F46" s="108">
        <v>5</v>
      </c>
      <c r="G46" s="109">
        <v>4</v>
      </c>
      <c r="H46" s="109">
        <v>4</v>
      </c>
      <c r="I46" s="109">
        <v>5</v>
      </c>
      <c r="J46" s="110" t="s">
        <v>546</v>
      </c>
      <c r="K46" s="109" t="s">
        <v>546</v>
      </c>
      <c r="L46" s="111" t="s">
        <v>546</v>
      </c>
    </row>
    <row r="47" spans="1:12" ht="39" customHeight="1" x14ac:dyDescent="0.2">
      <c r="A47" s="212" t="s">
        <v>553</v>
      </c>
      <c r="B47" s="127"/>
      <c r="C47" s="127"/>
      <c r="D47" s="217"/>
      <c r="E47" s="78">
        <v>0.10701195858637202</v>
      </c>
      <c r="F47" s="80">
        <v>40</v>
      </c>
      <c r="G47" s="79">
        <v>39</v>
      </c>
      <c r="H47" s="79">
        <v>28</v>
      </c>
      <c r="I47" s="79">
        <v>38</v>
      </c>
      <c r="J47" s="105">
        <v>40</v>
      </c>
      <c r="K47" s="79">
        <v>0</v>
      </c>
      <c r="L47" s="81">
        <v>0</v>
      </c>
    </row>
    <row r="48" spans="1:12" ht="15" customHeight="1" x14ac:dyDescent="0.2">
      <c r="A48" s="85"/>
      <c r="B48" s="84"/>
      <c r="C48" s="53" t="s">
        <v>98</v>
      </c>
      <c r="E48" s="78">
        <v>27.5</v>
      </c>
      <c r="F48" s="80">
        <v>11</v>
      </c>
      <c r="G48" s="79">
        <v>8</v>
      </c>
      <c r="H48" s="79">
        <v>7</v>
      </c>
      <c r="I48" s="79">
        <v>14</v>
      </c>
      <c r="J48" s="105">
        <v>15</v>
      </c>
      <c r="K48" s="79">
        <v>-4</v>
      </c>
      <c r="L48" s="81">
        <v>-26.666666666666668</v>
      </c>
    </row>
    <row r="49" spans="1:12" ht="15" customHeight="1" x14ac:dyDescent="0.2">
      <c r="A49" s="88"/>
      <c r="B49" s="89"/>
      <c r="C49" s="131" t="s">
        <v>99</v>
      </c>
      <c r="D49" s="131"/>
      <c r="E49" s="90">
        <v>72.5</v>
      </c>
      <c r="F49" s="108">
        <v>29</v>
      </c>
      <c r="G49" s="109">
        <v>31</v>
      </c>
      <c r="H49" s="109">
        <v>21</v>
      </c>
      <c r="I49" s="109">
        <v>24</v>
      </c>
      <c r="J49" s="110">
        <v>25</v>
      </c>
      <c r="K49" s="109">
        <v>4</v>
      </c>
      <c r="L49" s="111">
        <v>16</v>
      </c>
    </row>
    <row r="50" spans="1:12" ht="24.95" customHeight="1" x14ac:dyDescent="0.2">
      <c r="A50" s="218" t="s">
        <v>187</v>
      </c>
      <c r="B50" s="219"/>
      <c r="C50" s="219"/>
      <c r="D50" s="220"/>
      <c r="E50" s="221">
        <v>13.825945049359266</v>
      </c>
      <c r="F50" s="222">
        <v>5168</v>
      </c>
      <c r="G50" s="223">
        <v>5354</v>
      </c>
      <c r="H50" s="223">
        <v>5069</v>
      </c>
      <c r="I50" s="223">
        <v>4991</v>
      </c>
      <c r="J50" s="224">
        <v>5152</v>
      </c>
      <c r="K50" s="222">
        <v>16</v>
      </c>
      <c r="L50" s="225">
        <v>0.3105590062111801</v>
      </c>
    </row>
    <row r="51" spans="1:12" ht="15" customHeight="1" x14ac:dyDescent="0.2">
      <c r="A51" s="85"/>
      <c r="B51" s="84"/>
      <c r="C51" s="53" t="s">
        <v>98</v>
      </c>
      <c r="E51" s="78">
        <v>61.571207430340557</v>
      </c>
      <c r="F51" s="80">
        <v>3182</v>
      </c>
      <c r="G51" s="79">
        <v>3321</v>
      </c>
      <c r="H51" s="79">
        <v>3170</v>
      </c>
      <c r="I51" s="79">
        <v>3118</v>
      </c>
      <c r="J51" s="105">
        <v>3223</v>
      </c>
      <c r="K51" s="79">
        <v>-41</v>
      </c>
      <c r="L51" s="81">
        <v>-1.2721067328575861</v>
      </c>
    </row>
    <row r="52" spans="1:12" ht="15" customHeight="1" x14ac:dyDescent="0.2">
      <c r="A52" s="85"/>
      <c r="B52" s="84"/>
      <c r="C52" s="53" t="s">
        <v>99</v>
      </c>
      <c r="E52" s="78">
        <v>38.428792569659443</v>
      </c>
      <c r="F52" s="80">
        <v>1986</v>
      </c>
      <c r="G52" s="79">
        <v>2033</v>
      </c>
      <c r="H52" s="79">
        <v>1899</v>
      </c>
      <c r="I52" s="79">
        <v>1873</v>
      </c>
      <c r="J52" s="105">
        <v>1929</v>
      </c>
      <c r="K52" s="79">
        <v>57</v>
      </c>
      <c r="L52" s="81">
        <v>2.9548989113530326</v>
      </c>
    </row>
    <row r="53" spans="1:12" ht="15" customHeight="1" x14ac:dyDescent="0.2">
      <c r="A53" s="85"/>
      <c r="B53" s="84"/>
      <c r="C53" s="53" t="s">
        <v>182</v>
      </c>
      <c r="D53" s="53" t="s">
        <v>188</v>
      </c>
      <c r="E53" s="78">
        <v>29.0828173374613</v>
      </c>
      <c r="F53" s="80">
        <v>1503</v>
      </c>
      <c r="G53" s="79">
        <v>1563</v>
      </c>
      <c r="H53" s="79">
        <v>1191</v>
      </c>
      <c r="I53" s="79">
        <v>1302</v>
      </c>
      <c r="J53" s="105">
        <v>1512</v>
      </c>
      <c r="K53" s="79">
        <v>-9</v>
      </c>
      <c r="L53" s="81">
        <v>-0.59523809523809523</v>
      </c>
    </row>
    <row r="54" spans="1:12" ht="15" customHeight="1" x14ac:dyDescent="0.2">
      <c r="A54" s="85"/>
      <c r="B54" s="84"/>
      <c r="D54" s="216" t="s">
        <v>189</v>
      </c>
      <c r="E54" s="78">
        <v>62.807717897538254</v>
      </c>
      <c r="F54" s="80">
        <v>944</v>
      </c>
      <c r="G54" s="79">
        <v>992</v>
      </c>
      <c r="H54" s="79">
        <v>799</v>
      </c>
      <c r="I54" s="79">
        <v>864</v>
      </c>
      <c r="J54" s="105">
        <v>999</v>
      </c>
      <c r="K54" s="79">
        <v>-55</v>
      </c>
      <c r="L54" s="81">
        <v>-5.5055055055055053</v>
      </c>
    </row>
    <row r="55" spans="1:12" ht="15" customHeight="1" x14ac:dyDescent="0.2">
      <c r="A55" s="85"/>
      <c r="B55" s="84"/>
      <c r="D55" s="216" t="s">
        <v>190</v>
      </c>
      <c r="E55" s="78">
        <v>37.192282102461746</v>
      </c>
      <c r="F55" s="80">
        <v>559</v>
      </c>
      <c r="G55" s="79">
        <v>571</v>
      </c>
      <c r="H55" s="79">
        <v>392</v>
      </c>
      <c r="I55" s="79">
        <v>438</v>
      </c>
      <c r="J55" s="105">
        <v>513</v>
      </c>
      <c r="K55" s="79">
        <v>46</v>
      </c>
      <c r="L55" s="81">
        <v>8.9668615984405466</v>
      </c>
    </row>
    <row r="56" spans="1:12" ht="15" customHeight="1" x14ac:dyDescent="0.2">
      <c r="A56" s="85"/>
      <c r="B56" s="84" t="s">
        <v>191</v>
      </c>
      <c r="E56" s="78">
        <v>64.37036838866743</v>
      </c>
      <c r="F56" s="80">
        <v>24061</v>
      </c>
      <c r="G56" s="79">
        <v>24338</v>
      </c>
      <c r="H56" s="79">
        <v>24403</v>
      </c>
      <c r="I56" s="79">
        <v>24411</v>
      </c>
      <c r="J56" s="105">
        <v>24377</v>
      </c>
      <c r="K56" s="79">
        <v>-316</v>
      </c>
      <c r="L56" s="81">
        <v>-1.2963038930139066</v>
      </c>
    </row>
    <row r="57" spans="1:12" ht="15" customHeight="1" x14ac:dyDescent="0.2">
      <c r="A57" s="85"/>
      <c r="B57" s="84"/>
      <c r="C57" s="53" t="s">
        <v>98</v>
      </c>
      <c r="E57" s="78">
        <v>51.535680146294837</v>
      </c>
      <c r="F57" s="80">
        <v>12400</v>
      </c>
      <c r="G57" s="79">
        <v>12589</v>
      </c>
      <c r="H57" s="79">
        <v>12675</v>
      </c>
      <c r="I57" s="79">
        <v>12602</v>
      </c>
      <c r="J57" s="105">
        <v>12577</v>
      </c>
      <c r="K57" s="79">
        <v>-177</v>
      </c>
      <c r="L57" s="81">
        <v>-1.4073308420131987</v>
      </c>
    </row>
    <row r="58" spans="1:12" ht="15" customHeight="1" x14ac:dyDescent="0.2">
      <c r="A58" s="85"/>
      <c r="B58" s="84"/>
      <c r="C58" s="53" t="s">
        <v>99</v>
      </c>
      <c r="E58" s="78">
        <v>48.464319853705163</v>
      </c>
      <c r="F58" s="80">
        <v>11661</v>
      </c>
      <c r="G58" s="79">
        <v>11749</v>
      </c>
      <c r="H58" s="79">
        <v>11728</v>
      </c>
      <c r="I58" s="79">
        <v>11809</v>
      </c>
      <c r="J58" s="105">
        <v>11800</v>
      </c>
      <c r="K58" s="79">
        <v>-139</v>
      </c>
      <c r="L58" s="81">
        <v>-1.1779661016949152</v>
      </c>
    </row>
    <row r="59" spans="1:12" ht="15" customHeight="1" x14ac:dyDescent="0.2">
      <c r="A59" s="85"/>
      <c r="B59" s="84"/>
      <c r="C59" s="53" t="s">
        <v>97</v>
      </c>
      <c r="D59" s="53" t="s">
        <v>192</v>
      </c>
      <c r="E59" s="78">
        <v>91.089314658576114</v>
      </c>
      <c r="F59" s="80">
        <v>21917</v>
      </c>
      <c r="G59" s="79">
        <v>22167</v>
      </c>
      <c r="H59" s="79">
        <v>22237</v>
      </c>
      <c r="I59" s="79">
        <v>22273</v>
      </c>
      <c r="J59" s="105">
        <v>22245</v>
      </c>
      <c r="K59" s="79">
        <v>-328</v>
      </c>
      <c r="L59" s="81">
        <v>-1.474488649134637</v>
      </c>
    </row>
    <row r="60" spans="1:12" ht="15" customHeight="1" x14ac:dyDescent="0.2">
      <c r="A60" s="85"/>
      <c r="B60" s="84"/>
      <c r="D60" s="216" t="s">
        <v>193</v>
      </c>
      <c r="E60" s="78">
        <v>49.304193092120272</v>
      </c>
      <c r="F60" s="80">
        <v>10806</v>
      </c>
      <c r="G60" s="79">
        <v>10976</v>
      </c>
      <c r="H60" s="79">
        <v>11058</v>
      </c>
      <c r="I60" s="79">
        <v>11009</v>
      </c>
      <c r="J60" s="105">
        <v>10988</v>
      </c>
      <c r="K60" s="79">
        <v>-182</v>
      </c>
      <c r="L60" s="81">
        <v>-1.6563523844193666</v>
      </c>
    </row>
    <row r="61" spans="1:12" ht="15" customHeight="1" x14ac:dyDescent="0.2">
      <c r="A61" s="85"/>
      <c r="B61" s="84"/>
      <c r="D61" s="216" t="s">
        <v>194</v>
      </c>
      <c r="E61" s="78">
        <v>50.695806907879728</v>
      </c>
      <c r="F61" s="80">
        <v>11111</v>
      </c>
      <c r="G61" s="79">
        <v>11191</v>
      </c>
      <c r="H61" s="79">
        <v>11179</v>
      </c>
      <c r="I61" s="79">
        <v>11264</v>
      </c>
      <c r="J61" s="105">
        <v>11257</v>
      </c>
      <c r="K61" s="79">
        <v>-146</v>
      </c>
      <c r="L61" s="81">
        <v>-1.2969707737407836</v>
      </c>
    </row>
    <row r="62" spans="1:12" ht="15" customHeight="1" x14ac:dyDescent="0.2">
      <c r="A62" s="85"/>
      <c r="B62" s="84"/>
      <c r="D62" s="53" t="s">
        <v>195</v>
      </c>
      <c r="E62" s="78">
        <v>8.9106853414238802</v>
      </c>
      <c r="F62" s="80">
        <v>2144</v>
      </c>
      <c r="G62" s="79">
        <v>2171</v>
      </c>
      <c r="H62" s="79">
        <v>2166</v>
      </c>
      <c r="I62" s="79">
        <v>2138</v>
      </c>
      <c r="J62" s="105">
        <v>2132</v>
      </c>
      <c r="K62" s="79">
        <v>12</v>
      </c>
      <c r="L62" s="81">
        <v>0.56285178236397748</v>
      </c>
    </row>
    <row r="63" spans="1:12" ht="15" customHeight="1" x14ac:dyDescent="0.2">
      <c r="A63" s="85"/>
      <c r="B63" s="84"/>
      <c r="D63" s="216" t="s">
        <v>193</v>
      </c>
      <c r="E63" s="78">
        <v>74.347014925373131</v>
      </c>
      <c r="F63" s="80">
        <v>1594</v>
      </c>
      <c r="G63" s="79">
        <v>1613</v>
      </c>
      <c r="H63" s="79">
        <v>1617</v>
      </c>
      <c r="I63" s="79">
        <v>1593</v>
      </c>
      <c r="J63" s="105">
        <v>1589</v>
      </c>
      <c r="K63" s="79">
        <v>5</v>
      </c>
      <c r="L63" s="81">
        <v>0.31466331025802391</v>
      </c>
    </row>
    <row r="64" spans="1:12" ht="15" customHeight="1" x14ac:dyDescent="0.2">
      <c r="A64" s="85"/>
      <c r="B64" s="84"/>
      <c r="D64" s="216" t="s">
        <v>194</v>
      </c>
      <c r="E64" s="78">
        <v>25.652985074626866</v>
      </c>
      <c r="F64" s="80">
        <v>550</v>
      </c>
      <c r="G64" s="79">
        <v>558</v>
      </c>
      <c r="H64" s="79">
        <v>549</v>
      </c>
      <c r="I64" s="79">
        <v>545</v>
      </c>
      <c r="J64" s="105">
        <v>543</v>
      </c>
      <c r="K64" s="79">
        <v>7</v>
      </c>
      <c r="L64" s="81">
        <v>1.2891344383057091</v>
      </c>
    </row>
    <row r="65" spans="1:12" ht="15" customHeight="1" x14ac:dyDescent="0.2">
      <c r="A65" s="85"/>
      <c r="B65" s="84" t="s">
        <v>196</v>
      </c>
      <c r="E65" s="78">
        <v>13.858048636935177</v>
      </c>
      <c r="F65" s="80">
        <v>5180</v>
      </c>
      <c r="G65" s="79">
        <v>5167</v>
      </c>
      <c r="H65" s="79">
        <v>5084</v>
      </c>
      <c r="I65" s="79">
        <v>5017</v>
      </c>
      <c r="J65" s="105">
        <v>5037</v>
      </c>
      <c r="K65" s="79">
        <v>143</v>
      </c>
      <c r="L65" s="81">
        <v>2.8389914631725235</v>
      </c>
    </row>
    <row r="66" spans="1:12" ht="15" customHeight="1" x14ac:dyDescent="0.2">
      <c r="A66" s="85"/>
      <c r="B66" s="84"/>
      <c r="C66" s="53" t="s">
        <v>98</v>
      </c>
      <c r="E66" s="78">
        <v>47.818532818532816</v>
      </c>
      <c r="F66" s="80">
        <v>2477</v>
      </c>
      <c r="G66" s="79">
        <v>2464</v>
      </c>
      <c r="H66" s="79">
        <v>2424</v>
      </c>
      <c r="I66" s="79">
        <v>2405</v>
      </c>
      <c r="J66" s="105">
        <v>2458</v>
      </c>
      <c r="K66" s="79">
        <v>19</v>
      </c>
      <c r="L66" s="81">
        <v>0.77298616761594796</v>
      </c>
    </row>
    <row r="67" spans="1:12" ht="15" customHeight="1" x14ac:dyDescent="0.2">
      <c r="A67" s="85"/>
      <c r="B67" s="84"/>
      <c r="C67" s="53" t="s">
        <v>99</v>
      </c>
      <c r="E67" s="78">
        <v>52.181467181467184</v>
      </c>
      <c r="F67" s="80">
        <v>2703</v>
      </c>
      <c r="G67" s="79">
        <v>2703</v>
      </c>
      <c r="H67" s="79">
        <v>2660</v>
      </c>
      <c r="I67" s="79">
        <v>2612</v>
      </c>
      <c r="J67" s="105">
        <v>2579</v>
      </c>
      <c r="K67" s="79">
        <v>124</v>
      </c>
      <c r="L67" s="81">
        <v>4.8080651415277238</v>
      </c>
    </row>
    <row r="68" spans="1:12" ht="15" customHeight="1" x14ac:dyDescent="0.2">
      <c r="A68" s="85"/>
      <c r="B68" s="84"/>
      <c r="C68" s="53" t="s">
        <v>97</v>
      </c>
      <c r="D68" s="53" t="s">
        <v>197</v>
      </c>
      <c r="E68" s="78">
        <v>30.173745173745175</v>
      </c>
      <c r="F68" s="80">
        <v>1563</v>
      </c>
      <c r="G68" s="79">
        <v>1562</v>
      </c>
      <c r="H68" s="79">
        <v>1526</v>
      </c>
      <c r="I68" s="79">
        <v>1474</v>
      </c>
      <c r="J68" s="105">
        <v>1463</v>
      </c>
      <c r="K68" s="79">
        <v>100</v>
      </c>
      <c r="L68" s="81">
        <v>6.8352699931647303</v>
      </c>
    </row>
    <row r="69" spans="1:12" ht="15" customHeight="1" x14ac:dyDescent="0.2">
      <c r="A69" s="85"/>
      <c r="B69" s="84"/>
      <c r="D69" s="216" t="s">
        <v>193</v>
      </c>
      <c r="E69" s="78">
        <v>47.280870121561101</v>
      </c>
      <c r="F69" s="80">
        <v>739</v>
      </c>
      <c r="G69" s="79">
        <v>726</v>
      </c>
      <c r="H69" s="79">
        <v>699</v>
      </c>
      <c r="I69" s="79">
        <v>677</v>
      </c>
      <c r="J69" s="105">
        <v>690</v>
      </c>
      <c r="K69" s="79">
        <v>49</v>
      </c>
      <c r="L69" s="81">
        <v>7.1014492753623184</v>
      </c>
    </row>
    <row r="70" spans="1:12" ht="15" customHeight="1" x14ac:dyDescent="0.2">
      <c r="A70" s="85"/>
      <c r="B70" s="84"/>
      <c r="D70" s="216" t="s">
        <v>194</v>
      </c>
      <c r="E70" s="78">
        <v>52.719129878438899</v>
      </c>
      <c r="F70" s="80">
        <v>824</v>
      </c>
      <c r="G70" s="79">
        <v>836</v>
      </c>
      <c r="H70" s="79">
        <v>827</v>
      </c>
      <c r="I70" s="79">
        <v>797</v>
      </c>
      <c r="J70" s="105">
        <v>773</v>
      </c>
      <c r="K70" s="79">
        <v>51</v>
      </c>
      <c r="L70" s="81">
        <v>6.5976714100905562</v>
      </c>
    </row>
    <row r="71" spans="1:12" ht="15" customHeight="1" x14ac:dyDescent="0.2">
      <c r="A71" s="85"/>
      <c r="B71" s="84"/>
      <c r="D71" s="53" t="s">
        <v>198</v>
      </c>
      <c r="E71" s="78">
        <v>62.509652509652511</v>
      </c>
      <c r="F71" s="80">
        <v>3238</v>
      </c>
      <c r="G71" s="79">
        <v>3222</v>
      </c>
      <c r="H71" s="79">
        <v>3182</v>
      </c>
      <c r="I71" s="79">
        <v>3143</v>
      </c>
      <c r="J71" s="105">
        <v>3181</v>
      </c>
      <c r="K71" s="79">
        <v>57</v>
      </c>
      <c r="L71" s="81">
        <v>1.7918893429739076</v>
      </c>
    </row>
    <row r="72" spans="1:12" ht="15" customHeight="1" x14ac:dyDescent="0.2">
      <c r="A72" s="85"/>
      <c r="B72" s="84"/>
      <c r="D72" s="216" t="s">
        <v>193</v>
      </c>
      <c r="E72" s="78">
        <v>47.251389746757255</v>
      </c>
      <c r="F72" s="80">
        <v>1530</v>
      </c>
      <c r="G72" s="79">
        <v>1530</v>
      </c>
      <c r="H72" s="79">
        <v>1516</v>
      </c>
      <c r="I72" s="79">
        <v>1500</v>
      </c>
      <c r="J72" s="105">
        <v>1547</v>
      </c>
      <c r="K72" s="79">
        <v>-17</v>
      </c>
      <c r="L72" s="81">
        <v>-1.098901098901099</v>
      </c>
    </row>
    <row r="73" spans="1:12" ht="15" customHeight="1" x14ac:dyDescent="0.2">
      <c r="A73" s="85"/>
      <c r="B73" s="84"/>
      <c r="D73" s="216" t="s">
        <v>194</v>
      </c>
      <c r="E73" s="78">
        <v>52.748610253242745</v>
      </c>
      <c r="F73" s="80">
        <v>1708</v>
      </c>
      <c r="G73" s="79">
        <v>1692</v>
      </c>
      <c r="H73" s="79">
        <v>1666</v>
      </c>
      <c r="I73" s="79">
        <v>1643</v>
      </c>
      <c r="J73" s="105">
        <v>1634</v>
      </c>
      <c r="K73" s="79">
        <v>74</v>
      </c>
      <c r="L73" s="81">
        <v>4.5287637698898413</v>
      </c>
    </row>
    <row r="74" spans="1:12" ht="15" customHeight="1" x14ac:dyDescent="0.2">
      <c r="A74" s="85"/>
      <c r="B74" s="84"/>
      <c r="D74" s="53" t="s">
        <v>199</v>
      </c>
      <c r="E74" s="78">
        <v>7.3166023166023164</v>
      </c>
      <c r="F74" s="80">
        <v>379</v>
      </c>
      <c r="G74" s="79">
        <v>383</v>
      </c>
      <c r="H74" s="79">
        <v>376</v>
      </c>
      <c r="I74" s="79">
        <v>400</v>
      </c>
      <c r="J74" s="105">
        <v>393</v>
      </c>
      <c r="K74" s="79">
        <v>-14</v>
      </c>
      <c r="L74" s="81">
        <v>-3.5623409669211195</v>
      </c>
    </row>
    <row r="75" spans="1:12" ht="15" customHeight="1" x14ac:dyDescent="0.2">
      <c r="A75" s="85"/>
      <c r="B75" s="84"/>
      <c r="D75" s="216" t="s">
        <v>193</v>
      </c>
      <c r="E75" s="78">
        <v>54.881266490765171</v>
      </c>
      <c r="F75" s="80">
        <v>208</v>
      </c>
      <c r="G75" s="79">
        <v>208</v>
      </c>
      <c r="H75" s="79">
        <v>209</v>
      </c>
      <c r="I75" s="79">
        <v>228</v>
      </c>
      <c r="J75" s="105">
        <v>221</v>
      </c>
      <c r="K75" s="79">
        <v>-13</v>
      </c>
      <c r="L75" s="81">
        <v>-5.882352941176471</v>
      </c>
    </row>
    <row r="76" spans="1:12" ht="15" customHeight="1" x14ac:dyDescent="0.2">
      <c r="A76" s="85"/>
      <c r="B76" s="84"/>
      <c r="D76" s="216" t="s">
        <v>194</v>
      </c>
      <c r="E76" s="78">
        <v>45.118733509234829</v>
      </c>
      <c r="F76" s="80">
        <v>171</v>
      </c>
      <c r="G76" s="79">
        <v>175</v>
      </c>
      <c r="H76" s="79">
        <v>167</v>
      </c>
      <c r="I76" s="79">
        <v>172</v>
      </c>
      <c r="J76" s="105">
        <v>172</v>
      </c>
      <c r="K76" s="79">
        <v>-1</v>
      </c>
      <c r="L76" s="81">
        <v>-0.58139534883720934</v>
      </c>
    </row>
    <row r="77" spans="1:12" ht="15" customHeight="1" x14ac:dyDescent="0.2">
      <c r="A77" s="85"/>
      <c r="B77" s="84" t="s">
        <v>200</v>
      </c>
      <c r="E77" s="78">
        <v>7.9456379250381231</v>
      </c>
      <c r="F77" s="80">
        <v>2970</v>
      </c>
      <c r="G77" s="79">
        <v>3232</v>
      </c>
      <c r="H77" s="79">
        <v>3155</v>
      </c>
      <c r="I77" s="79">
        <v>3047</v>
      </c>
      <c r="J77" s="105">
        <v>3034</v>
      </c>
      <c r="K77" s="79">
        <v>-64</v>
      </c>
      <c r="L77" s="81">
        <v>-2.109426499670402</v>
      </c>
    </row>
    <row r="78" spans="1:12" ht="15" customHeight="1" x14ac:dyDescent="0.2">
      <c r="A78" s="85"/>
      <c r="B78" s="84"/>
      <c r="C78" s="53" t="s">
        <v>98</v>
      </c>
      <c r="E78" s="78">
        <v>62.727272727272727</v>
      </c>
      <c r="F78" s="80">
        <v>1863</v>
      </c>
      <c r="G78" s="79">
        <v>2020</v>
      </c>
      <c r="H78" s="79">
        <v>2002</v>
      </c>
      <c r="I78" s="79">
        <v>1905</v>
      </c>
      <c r="J78" s="105">
        <v>1929</v>
      </c>
      <c r="K78" s="79">
        <v>-66</v>
      </c>
      <c r="L78" s="81">
        <v>-3.421461897356143</v>
      </c>
    </row>
    <row r="79" spans="1:12" ht="15" customHeight="1" x14ac:dyDescent="0.2">
      <c r="A79" s="88"/>
      <c r="B79" s="89"/>
      <c r="C79" s="131" t="s">
        <v>99</v>
      </c>
      <c r="D79" s="131"/>
      <c r="E79" s="90">
        <v>37.272727272727273</v>
      </c>
      <c r="F79" s="108">
        <v>1107</v>
      </c>
      <c r="G79" s="109">
        <v>1212</v>
      </c>
      <c r="H79" s="109">
        <v>1153</v>
      </c>
      <c r="I79" s="109">
        <v>1142</v>
      </c>
      <c r="J79" s="110">
        <v>1105</v>
      </c>
      <c r="K79" s="109">
        <v>2</v>
      </c>
      <c r="L79" s="111">
        <v>0.18099547511312217</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B8AFD-406D-4CD3-AA76-E44CB15FC7D3}">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37379</v>
      </c>
      <c r="E11" s="79">
        <v>38091</v>
      </c>
      <c r="F11" s="79">
        <v>37711</v>
      </c>
      <c r="G11" s="79">
        <v>37466</v>
      </c>
      <c r="H11" s="105">
        <v>37600</v>
      </c>
      <c r="I11" s="80">
        <v>-221</v>
      </c>
      <c r="J11" s="81">
        <v>-0.58776595744680848</v>
      </c>
    </row>
    <row r="12" spans="1:15" ht="24.95" customHeight="1" x14ac:dyDescent="0.2">
      <c r="A12" s="158" t="s">
        <v>124</v>
      </c>
      <c r="B12" s="159" t="s">
        <v>125</v>
      </c>
      <c r="C12" s="78">
        <v>0.95775702934802964</v>
      </c>
      <c r="D12" s="80">
        <v>358</v>
      </c>
      <c r="E12" s="79">
        <v>494</v>
      </c>
      <c r="F12" s="79">
        <v>456</v>
      </c>
      <c r="G12" s="79">
        <v>370</v>
      </c>
      <c r="H12" s="105">
        <v>374</v>
      </c>
      <c r="I12" s="80">
        <v>-16</v>
      </c>
      <c r="J12" s="81">
        <v>-4.2780748663101607</v>
      </c>
    </row>
    <row r="13" spans="1:15" ht="24.95" customHeight="1" x14ac:dyDescent="0.2">
      <c r="A13" s="158" t="s">
        <v>126</v>
      </c>
      <c r="B13" s="164" t="s">
        <v>208</v>
      </c>
      <c r="C13" s="78">
        <v>0.89622515316086571</v>
      </c>
      <c r="D13" s="80">
        <v>335</v>
      </c>
      <c r="E13" s="79">
        <v>334</v>
      </c>
      <c r="F13" s="79">
        <v>332</v>
      </c>
      <c r="G13" s="79">
        <v>325</v>
      </c>
      <c r="H13" s="105">
        <v>313</v>
      </c>
      <c r="I13" s="80">
        <v>22</v>
      </c>
      <c r="J13" s="81">
        <v>7.0287539936102235</v>
      </c>
    </row>
    <row r="14" spans="1:15" s="180" customFormat="1" ht="24" customHeight="1" x14ac:dyDescent="0.2">
      <c r="A14" s="158" t="s">
        <v>209</v>
      </c>
      <c r="B14" s="164" t="s">
        <v>129</v>
      </c>
      <c r="C14" s="78">
        <v>18.406056876855988</v>
      </c>
      <c r="D14" s="80">
        <v>6880</v>
      </c>
      <c r="E14" s="79">
        <v>6918</v>
      </c>
      <c r="F14" s="79">
        <v>6884</v>
      </c>
      <c r="G14" s="79">
        <v>6880</v>
      </c>
      <c r="H14" s="105">
        <v>6906</v>
      </c>
      <c r="I14" s="80">
        <v>-26</v>
      </c>
      <c r="J14" s="81">
        <v>-0.37648421662322618</v>
      </c>
      <c r="K14" s="53"/>
      <c r="L14" s="53"/>
      <c r="M14" s="53"/>
      <c r="N14" s="53"/>
      <c r="O14" s="53"/>
    </row>
    <row r="15" spans="1:15" ht="24.75" customHeight="1" x14ac:dyDescent="0.2">
      <c r="A15" s="158" t="s">
        <v>210</v>
      </c>
      <c r="B15" s="164" t="s">
        <v>211</v>
      </c>
      <c r="C15" s="78">
        <v>5.4174804034350839</v>
      </c>
      <c r="D15" s="80">
        <v>2025</v>
      </c>
      <c r="E15" s="79">
        <v>2018</v>
      </c>
      <c r="F15" s="79">
        <v>1952</v>
      </c>
      <c r="G15" s="79">
        <v>1915</v>
      </c>
      <c r="H15" s="105">
        <v>1913</v>
      </c>
      <c r="I15" s="80">
        <v>112</v>
      </c>
      <c r="J15" s="81">
        <v>5.8546785154208054</v>
      </c>
    </row>
    <row r="16" spans="1:15" s="180" customFormat="1" ht="24.95" customHeight="1" x14ac:dyDescent="0.2">
      <c r="A16" s="158" t="s">
        <v>212</v>
      </c>
      <c r="B16" s="164" t="s">
        <v>133</v>
      </c>
      <c r="C16" s="78">
        <v>8.0660263784477912</v>
      </c>
      <c r="D16" s="80">
        <v>3015</v>
      </c>
      <c r="E16" s="79">
        <v>3038</v>
      </c>
      <c r="F16" s="79">
        <v>3032</v>
      </c>
      <c r="G16" s="79">
        <v>3043</v>
      </c>
      <c r="H16" s="105">
        <v>3060</v>
      </c>
      <c r="I16" s="80">
        <v>-45</v>
      </c>
      <c r="J16" s="81">
        <v>-1.4705882352941178</v>
      </c>
      <c r="K16" s="53"/>
      <c r="L16" s="53"/>
      <c r="M16" s="53"/>
      <c r="N16" s="53"/>
      <c r="O16" s="53"/>
    </row>
    <row r="17" spans="1:15" ht="24.95" customHeight="1" x14ac:dyDescent="0.2">
      <c r="A17" s="158" t="s">
        <v>213</v>
      </c>
      <c r="B17" s="164" t="s">
        <v>214</v>
      </c>
      <c r="C17" s="78">
        <v>4.9225500949731131</v>
      </c>
      <c r="D17" s="80">
        <v>1840</v>
      </c>
      <c r="E17" s="79">
        <v>1862</v>
      </c>
      <c r="F17" s="79">
        <v>1900</v>
      </c>
      <c r="G17" s="79">
        <v>1922</v>
      </c>
      <c r="H17" s="105">
        <v>1933</v>
      </c>
      <c r="I17" s="80">
        <v>-93</v>
      </c>
      <c r="J17" s="81">
        <v>-4.8111743404035181</v>
      </c>
    </row>
    <row r="18" spans="1:15" s="180" customFormat="1" ht="24.95" customHeight="1" x14ac:dyDescent="0.2">
      <c r="A18" s="167" t="s">
        <v>136</v>
      </c>
      <c r="B18" s="168" t="s">
        <v>137</v>
      </c>
      <c r="C18" s="78">
        <v>9.0050563150432055</v>
      </c>
      <c r="D18" s="80">
        <v>3366</v>
      </c>
      <c r="E18" s="79">
        <v>3432</v>
      </c>
      <c r="F18" s="79">
        <v>3393</v>
      </c>
      <c r="G18" s="79">
        <v>3403</v>
      </c>
      <c r="H18" s="105">
        <v>3485</v>
      </c>
      <c r="I18" s="80">
        <v>-119</v>
      </c>
      <c r="J18" s="81">
        <v>-3.4146341463414633</v>
      </c>
      <c r="K18" s="53"/>
      <c r="L18" s="53"/>
      <c r="M18" s="53"/>
      <c r="N18" s="53"/>
      <c r="O18" s="53"/>
    </row>
    <row r="19" spans="1:15" ht="24.95" customHeight="1" x14ac:dyDescent="0.2">
      <c r="A19" s="158" t="s">
        <v>138</v>
      </c>
      <c r="B19" s="164" t="s">
        <v>139</v>
      </c>
      <c r="C19" s="78">
        <v>13.756387276278124</v>
      </c>
      <c r="D19" s="80">
        <v>5142</v>
      </c>
      <c r="E19" s="79">
        <v>5183</v>
      </c>
      <c r="F19" s="79">
        <v>5135</v>
      </c>
      <c r="G19" s="79">
        <v>5130</v>
      </c>
      <c r="H19" s="105">
        <v>5172</v>
      </c>
      <c r="I19" s="80">
        <v>-30</v>
      </c>
      <c r="J19" s="81">
        <v>-0.58004640371229699</v>
      </c>
    </row>
    <row r="20" spans="1:15" s="180" customFormat="1" ht="24.95" customHeight="1" x14ac:dyDescent="0.2">
      <c r="A20" s="158" t="s">
        <v>140</v>
      </c>
      <c r="B20" s="164" t="s">
        <v>141</v>
      </c>
      <c r="C20" s="78">
        <v>5.3853768158591722</v>
      </c>
      <c r="D20" s="80">
        <v>2013</v>
      </c>
      <c r="E20" s="79">
        <v>2039</v>
      </c>
      <c r="F20" s="79">
        <v>2125</v>
      </c>
      <c r="G20" s="79">
        <v>2100</v>
      </c>
      <c r="H20" s="105">
        <v>2113</v>
      </c>
      <c r="I20" s="80">
        <v>-100</v>
      </c>
      <c r="J20" s="81">
        <v>-4.7326076668244204</v>
      </c>
      <c r="K20" s="53"/>
      <c r="L20" s="53"/>
      <c r="M20" s="53"/>
      <c r="N20" s="53"/>
      <c r="O20" s="53"/>
    </row>
    <row r="21" spans="1:15" ht="24.95" customHeight="1" x14ac:dyDescent="0.2">
      <c r="A21" s="167" t="s">
        <v>142</v>
      </c>
      <c r="B21" s="168" t="s">
        <v>143</v>
      </c>
      <c r="C21" s="78">
        <v>4.6871237860830952</v>
      </c>
      <c r="D21" s="80">
        <v>1752</v>
      </c>
      <c r="E21" s="79">
        <v>2108</v>
      </c>
      <c r="F21" s="79">
        <v>2050</v>
      </c>
      <c r="G21" s="79">
        <v>1706</v>
      </c>
      <c r="H21" s="105">
        <v>1658</v>
      </c>
      <c r="I21" s="80">
        <v>94</v>
      </c>
      <c r="J21" s="81">
        <v>5.6694813027744271</v>
      </c>
    </row>
    <row r="22" spans="1:15" ht="24.95" customHeight="1" x14ac:dyDescent="0.2">
      <c r="A22" s="167" t="s">
        <v>144</v>
      </c>
      <c r="B22" s="164" t="s">
        <v>145</v>
      </c>
      <c r="C22" s="78">
        <v>2.1776933572326707</v>
      </c>
      <c r="D22" s="80">
        <v>814</v>
      </c>
      <c r="E22" s="79">
        <v>809</v>
      </c>
      <c r="F22" s="79">
        <v>811</v>
      </c>
      <c r="G22" s="79">
        <v>814</v>
      </c>
      <c r="H22" s="105">
        <v>834</v>
      </c>
      <c r="I22" s="80">
        <v>-20</v>
      </c>
      <c r="J22" s="81">
        <v>-2.3980815347721824</v>
      </c>
    </row>
    <row r="23" spans="1:15" ht="24.95" customHeight="1" x14ac:dyDescent="0.2">
      <c r="A23" s="158" t="s">
        <v>146</v>
      </c>
      <c r="B23" s="164" t="s">
        <v>147</v>
      </c>
      <c r="C23" s="78">
        <v>2.8491933973621553</v>
      </c>
      <c r="D23" s="80">
        <v>1065</v>
      </c>
      <c r="E23" s="79">
        <v>1067</v>
      </c>
      <c r="F23" s="79">
        <v>1051</v>
      </c>
      <c r="G23" s="79">
        <v>1041</v>
      </c>
      <c r="H23" s="105">
        <v>1158</v>
      </c>
      <c r="I23" s="80">
        <v>-93</v>
      </c>
      <c r="J23" s="81">
        <v>-8.0310880829015545</v>
      </c>
    </row>
    <row r="24" spans="1:15" ht="24.95" customHeight="1" x14ac:dyDescent="0.2">
      <c r="A24" s="158" t="s">
        <v>148</v>
      </c>
      <c r="B24" s="164" t="s">
        <v>215</v>
      </c>
      <c r="C24" s="78">
        <v>6.8594665453864465</v>
      </c>
      <c r="D24" s="80">
        <v>2564</v>
      </c>
      <c r="E24" s="79">
        <v>2581</v>
      </c>
      <c r="F24" s="79">
        <v>2530</v>
      </c>
      <c r="G24" s="79">
        <v>2515</v>
      </c>
      <c r="H24" s="105">
        <v>2508</v>
      </c>
      <c r="I24" s="80">
        <v>56</v>
      </c>
      <c r="J24" s="81">
        <v>2.2328548644338118</v>
      </c>
    </row>
    <row r="25" spans="1:15" ht="24.95" customHeight="1" x14ac:dyDescent="0.2">
      <c r="A25" s="158" t="s">
        <v>150</v>
      </c>
      <c r="B25" s="171" t="s">
        <v>216</v>
      </c>
      <c r="C25" s="78">
        <v>4.7352791674469623</v>
      </c>
      <c r="D25" s="80">
        <v>1770</v>
      </c>
      <c r="E25" s="79">
        <v>1857</v>
      </c>
      <c r="F25" s="79">
        <v>1865</v>
      </c>
      <c r="G25" s="79">
        <v>1830</v>
      </c>
      <c r="H25" s="105">
        <v>1787</v>
      </c>
      <c r="I25" s="80">
        <v>-17</v>
      </c>
      <c r="J25" s="81">
        <v>-0.9513150531617236</v>
      </c>
    </row>
    <row r="26" spans="1:15" ht="24.95" customHeight="1" x14ac:dyDescent="0.2">
      <c r="A26" s="158" t="s">
        <v>217</v>
      </c>
      <c r="B26" s="171" t="s">
        <v>153</v>
      </c>
      <c r="C26" s="78" t="s">
        <v>546</v>
      </c>
      <c r="D26" s="80" t="s">
        <v>546</v>
      </c>
      <c r="E26" s="79" t="s">
        <v>546</v>
      </c>
      <c r="F26" s="79" t="s">
        <v>546</v>
      </c>
      <c r="G26" s="79" t="s">
        <v>546</v>
      </c>
      <c r="H26" s="105" t="s">
        <v>546</v>
      </c>
      <c r="I26" s="80" t="s">
        <v>546</v>
      </c>
      <c r="J26" s="81" t="s">
        <v>546</v>
      </c>
    </row>
    <row r="27" spans="1:15" ht="24.95" customHeight="1" x14ac:dyDescent="0.2">
      <c r="A27" s="167">
        <v>782.78300000000002</v>
      </c>
      <c r="B27" s="170" t="s">
        <v>154</v>
      </c>
      <c r="C27" s="78" t="s">
        <v>546</v>
      </c>
      <c r="D27" s="80" t="s">
        <v>546</v>
      </c>
      <c r="E27" s="79" t="s">
        <v>546</v>
      </c>
      <c r="F27" s="79" t="s">
        <v>546</v>
      </c>
      <c r="G27" s="79" t="s">
        <v>546</v>
      </c>
      <c r="H27" s="105" t="s">
        <v>546</v>
      </c>
      <c r="I27" s="80" t="s">
        <v>546</v>
      </c>
      <c r="J27" s="81" t="s">
        <v>546</v>
      </c>
    </row>
    <row r="28" spans="1:15" ht="24.95" customHeight="1" x14ac:dyDescent="0.2">
      <c r="A28" s="158" t="s">
        <v>155</v>
      </c>
      <c r="B28" s="164" t="s">
        <v>218</v>
      </c>
      <c r="C28" s="78">
        <v>7.61390085342037</v>
      </c>
      <c r="D28" s="80">
        <v>2846</v>
      </c>
      <c r="E28" s="79">
        <v>2832</v>
      </c>
      <c r="F28" s="79">
        <v>2762</v>
      </c>
      <c r="G28" s="79">
        <v>2752</v>
      </c>
      <c r="H28" s="105">
        <v>2734</v>
      </c>
      <c r="I28" s="80">
        <v>112</v>
      </c>
      <c r="J28" s="81">
        <v>4.0965618141916602</v>
      </c>
    </row>
    <row r="29" spans="1:15" ht="24.95" customHeight="1" x14ac:dyDescent="0.2">
      <c r="A29" s="158" t="s">
        <v>157</v>
      </c>
      <c r="B29" s="164" t="s">
        <v>158</v>
      </c>
      <c r="C29" s="78">
        <v>3.5554723240322108</v>
      </c>
      <c r="D29" s="80">
        <v>1329</v>
      </c>
      <c r="E29" s="79">
        <v>1294</v>
      </c>
      <c r="F29" s="79">
        <v>1294</v>
      </c>
      <c r="G29" s="79">
        <v>1299</v>
      </c>
      <c r="H29" s="105">
        <v>1287</v>
      </c>
      <c r="I29" s="80">
        <v>42</v>
      </c>
      <c r="J29" s="81">
        <v>3.2634032634032635</v>
      </c>
    </row>
    <row r="30" spans="1:15" ht="24.95" customHeight="1" x14ac:dyDescent="0.2">
      <c r="A30" s="158">
        <v>86</v>
      </c>
      <c r="B30" s="164" t="s">
        <v>159</v>
      </c>
      <c r="C30" s="78">
        <v>8.0820781722357466</v>
      </c>
      <c r="D30" s="80">
        <v>3021</v>
      </c>
      <c r="E30" s="79">
        <v>3027</v>
      </c>
      <c r="F30" s="79">
        <v>2938</v>
      </c>
      <c r="G30" s="79">
        <v>3066</v>
      </c>
      <c r="H30" s="105">
        <v>3055</v>
      </c>
      <c r="I30" s="80">
        <v>-34</v>
      </c>
      <c r="J30" s="81">
        <v>-1.1129296235679214</v>
      </c>
    </row>
    <row r="31" spans="1:15" ht="24.95" customHeight="1" x14ac:dyDescent="0.2">
      <c r="A31" s="158">
        <v>87.88</v>
      </c>
      <c r="B31" s="171" t="s">
        <v>160</v>
      </c>
      <c r="C31" s="78">
        <v>7.9429626260734638</v>
      </c>
      <c r="D31" s="80">
        <v>2969</v>
      </c>
      <c r="E31" s="79">
        <v>2950</v>
      </c>
      <c r="F31" s="79">
        <v>2916</v>
      </c>
      <c r="G31" s="79">
        <v>3057</v>
      </c>
      <c r="H31" s="105">
        <v>3032</v>
      </c>
      <c r="I31" s="80">
        <v>-63</v>
      </c>
      <c r="J31" s="81">
        <v>-2.0778364116094985</v>
      </c>
    </row>
    <row r="32" spans="1:15" ht="24.95" customHeight="1" x14ac:dyDescent="0.2">
      <c r="A32" s="158" t="s">
        <v>161</v>
      </c>
      <c r="B32" s="164" t="s">
        <v>162</v>
      </c>
      <c r="C32" s="78">
        <v>3.0899703041814921</v>
      </c>
      <c r="D32" s="80">
        <v>1155</v>
      </c>
      <c r="E32" s="79">
        <v>1165</v>
      </c>
      <c r="F32" s="79">
        <v>1169</v>
      </c>
      <c r="G32" s="79">
        <v>1177</v>
      </c>
      <c r="H32" s="105">
        <v>1184</v>
      </c>
      <c r="I32" s="80">
        <v>-29</v>
      </c>
      <c r="J32" s="81">
        <v>-2.4493243243243241</v>
      </c>
    </row>
    <row r="33" spans="1:10" ht="24.95" customHeight="1" x14ac:dyDescent="0.2">
      <c r="A33" s="158"/>
      <c r="B33" s="235" t="s">
        <v>163</v>
      </c>
      <c r="C33" s="78">
        <v>0</v>
      </c>
      <c r="D33" s="80">
        <v>0</v>
      </c>
      <c r="E33" s="79" t="s">
        <v>546</v>
      </c>
      <c r="F33" s="79">
        <v>0</v>
      </c>
      <c r="G33" s="79" t="s">
        <v>546</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0.95775702934802964</v>
      </c>
      <c r="D35" s="80">
        <v>358</v>
      </c>
      <c r="E35" s="79">
        <v>494</v>
      </c>
      <c r="F35" s="79">
        <v>456</v>
      </c>
      <c r="G35" s="79">
        <v>370</v>
      </c>
      <c r="H35" s="105">
        <v>374</v>
      </c>
      <c r="I35" s="80">
        <v>-16</v>
      </c>
      <c r="J35" s="81">
        <v>-4.2780748663101607</v>
      </c>
    </row>
    <row r="36" spans="1:10" ht="24.95" customHeight="1" x14ac:dyDescent="0.2">
      <c r="A36" s="239" t="s">
        <v>165</v>
      </c>
      <c r="B36" s="240" t="s">
        <v>166</v>
      </c>
      <c r="C36" s="78">
        <v>28.30733834506006</v>
      </c>
      <c r="D36" s="80">
        <v>10581</v>
      </c>
      <c r="E36" s="79">
        <v>10684</v>
      </c>
      <c r="F36" s="79">
        <v>10609</v>
      </c>
      <c r="G36" s="79">
        <v>10608</v>
      </c>
      <c r="H36" s="105">
        <v>10704</v>
      </c>
      <c r="I36" s="80">
        <v>-123</v>
      </c>
      <c r="J36" s="81">
        <v>-1.149103139013453</v>
      </c>
    </row>
    <row r="37" spans="1:10" ht="24.95" customHeight="1" x14ac:dyDescent="0.2">
      <c r="A37" s="241" t="s">
        <v>167</v>
      </c>
      <c r="B37" s="242" t="s">
        <v>168</v>
      </c>
      <c r="C37" s="90">
        <v>70.734904625591909</v>
      </c>
      <c r="D37" s="108">
        <v>26440</v>
      </c>
      <c r="E37" s="109">
        <v>26912</v>
      </c>
      <c r="F37" s="109">
        <v>26646</v>
      </c>
      <c r="G37" s="109">
        <v>26487</v>
      </c>
      <c r="H37" s="110">
        <v>26522</v>
      </c>
      <c r="I37" s="108">
        <v>-82</v>
      </c>
      <c r="J37" s="111">
        <v>-0.30917728678078576</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CB719-8541-4FAF-8CE4-BB59B9F129BA}">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37379</v>
      </c>
      <c r="F11" s="248">
        <v>38091</v>
      </c>
      <c r="G11" s="248">
        <v>37711</v>
      </c>
      <c r="H11" s="248">
        <v>37466</v>
      </c>
      <c r="I11" s="249">
        <v>37600</v>
      </c>
      <c r="J11" s="250">
        <v>-221</v>
      </c>
      <c r="K11" s="251">
        <v>-0.58776595744680848</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16.375504962679578</v>
      </c>
      <c r="E13" s="260">
        <v>6121</v>
      </c>
      <c r="F13" s="261">
        <v>6614</v>
      </c>
      <c r="G13" s="261">
        <v>6611</v>
      </c>
      <c r="H13" s="261">
        <v>6296</v>
      </c>
      <c r="I13" s="262">
        <v>6217</v>
      </c>
      <c r="J13" s="260">
        <v>-96</v>
      </c>
      <c r="K13" s="263">
        <v>-1.5441531285185781</v>
      </c>
    </row>
    <row r="14" spans="1:255" ht="14.1" customHeight="1" x14ac:dyDescent="0.2">
      <c r="A14" s="256" t="s">
        <v>224</v>
      </c>
      <c r="B14" s="257"/>
      <c r="C14" s="258"/>
      <c r="D14" s="259">
        <v>60.876427940822389</v>
      </c>
      <c r="E14" s="260">
        <v>22755</v>
      </c>
      <c r="F14" s="261">
        <v>22962</v>
      </c>
      <c r="G14" s="261">
        <v>22731</v>
      </c>
      <c r="H14" s="261">
        <v>22847</v>
      </c>
      <c r="I14" s="262">
        <v>23006</v>
      </c>
      <c r="J14" s="260">
        <v>-251</v>
      </c>
      <c r="K14" s="263">
        <v>-1.0910197339824395</v>
      </c>
    </row>
    <row r="15" spans="1:255" ht="14.1" customHeight="1" x14ac:dyDescent="0.2">
      <c r="A15" s="256" t="s">
        <v>225</v>
      </c>
      <c r="B15" s="257"/>
      <c r="C15" s="258"/>
      <c r="D15" s="259">
        <v>12.573905133898712</v>
      </c>
      <c r="E15" s="260">
        <v>4700</v>
      </c>
      <c r="F15" s="261">
        <v>4703</v>
      </c>
      <c r="G15" s="261">
        <v>4606</v>
      </c>
      <c r="H15" s="261">
        <v>4540</v>
      </c>
      <c r="I15" s="262">
        <v>4563</v>
      </c>
      <c r="J15" s="260">
        <v>137</v>
      </c>
      <c r="K15" s="263">
        <v>3.0024106947183871</v>
      </c>
    </row>
    <row r="16" spans="1:255" ht="14.1" customHeight="1" x14ac:dyDescent="0.2">
      <c r="A16" s="256" t="s">
        <v>226</v>
      </c>
      <c r="B16" s="257"/>
      <c r="C16" s="258"/>
      <c r="D16" s="259">
        <v>10.147408972952727</v>
      </c>
      <c r="E16" s="260">
        <v>3793</v>
      </c>
      <c r="F16" s="261">
        <v>3803</v>
      </c>
      <c r="G16" s="261">
        <v>3753</v>
      </c>
      <c r="H16" s="261">
        <v>3772</v>
      </c>
      <c r="I16" s="262">
        <v>3814</v>
      </c>
      <c r="J16" s="260">
        <v>-21</v>
      </c>
      <c r="K16" s="263">
        <v>-0.5506030414263241</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8.015195698119264</v>
      </c>
      <c r="E18" s="261">
        <v>2996</v>
      </c>
      <c r="F18" s="261">
        <v>3061</v>
      </c>
      <c r="G18" s="261">
        <v>3056</v>
      </c>
      <c r="H18" s="261">
        <v>3070</v>
      </c>
      <c r="I18" s="261">
        <v>3142</v>
      </c>
      <c r="J18" s="260">
        <v>-146</v>
      </c>
      <c r="K18" s="263">
        <v>-4.646721833227244</v>
      </c>
    </row>
    <row r="19" spans="1:255" ht="14.1" customHeight="1" x14ac:dyDescent="0.2">
      <c r="A19" s="256" t="s">
        <v>229</v>
      </c>
      <c r="B19" s="257"/>
      <c r="C19" s="258"/>
      <c r="D19" s="259">
        <v>12.078974825436742</v>
      </c>
      <c r="E19" s="261">
        <v>4515</v>
      </c>
      <c r="F19" s="261">
        <v>4555</v>
      </c>
      <c r="G19" s="261">
        <v>4471</v>
      </c>
      <c r="H19" s="261">
        <v>4525</v>
      </c>
      <c r="I19" s="261">
        <v>4636</v>
      </c>
      <c r="J19" s="260">
        <v>-121</v>
      </c>
      <c r="K19" s="263">
        <v>-2.6100086281276962</v>
      </c>
    </row>
    <row r="20" spans="1:255" ht="14.1" customHeight="1" x14ac:dyDescent="0.2">
      <c r="A20" s="256" t="s">
        <v>230</v>
      </c>
      <c r="B20" s="257"/>
      <c r="C20" s="258"/>
      <c r="D20" s="259">
        <v>2.1322132748334628</v>
      </c>
      <c r="E20" s="261">
        <v>797</v>
      </c>
      <c r="F20" s="261">
        <v>802</v>
      </c>
      <c r="G20" s="261">
        <v>781</v>
      </c>
      <c r="H20" s="261">
        <v>772</v>
      </c>
      <c r="I20" s="261">
        <v>771</v>
      </c>
      <c r="J20" s="260">
        <v>26</v>
      </c>
      <c r="K20" s="263">
        <v>3.3722438391699092</v>
      </c>
    </row>
    <row r="21" spans="1:255" ht="14.1" customHeight="1" x14ac:dyDescent="0.2">
      <c r="A21" s="256" t="s">
        <v>231</v>
      </c>
      <c r="B21" s="257"/>
      <c r="C21" s="258"/>
      <c r="D21" s="259">
        <v>20.367051017951255</v>
      </c>
      <c r="E21" s="261">
        <v>7613</v>
      </c>
      <c r="F21" s="261">
        <v>7661</v>
      </c>
      <c r="G21" s="261">
        <v>7500</v>
      </c>
      <c r="H21" s="261">
        <v>7534</v>
      </c>
      <c r="I21" s="261">
        <v>7630</v>
      </c>
      <c r="J21" s="260">
        <v>-17</v>
      </c>
      <c r="K21" s="263">
        <v>-0.22280471821756226</v>
      </c>
    </row>
    <row r="22" spans="1:255" ht="14.1" customHeight="1" x14ac:dyDescent="0.2">
      <c r="A22" s="256" t="s">
        <v>232</v>
      </c>
      <c r="B22" s="257"/>
      <c r="C22" s="258"/>
      <c r="D22" s="259">
        <v>5.4281815992937208</v>
      </c>
      <c r="E22" s="261">
        <v>2029</v>
      </c>
      <c r="F22" s="261">
        <v>2026</v>
      </c>
      <c r="G22" s="261">
        <v>1960</v>
      </c>
      <c r="H22" s="261">
        <v>2095</v>
      </c>
      <c r="I22" s="261">
        <v>2094</v>
      </c>
      <c r="J22" s="260">
        <v>-65</v>
      </c>
      <c r="K22" s="263">
        <v>-3.1041069723018149</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0.95240643141871106</v>
      </c>
      <c r="E24" s="260">
        <v>356</v>
      </c>
      <c r="F24" s="261">
        <v>514</v>
      </c>
      <c r="G24" s="261">
        <v>465</v>
      </c>
      <c r="H24" s="261">
        <v>379</v>
      </c>
      <c r="I24" s="262">
        <v>381</v>
      </c>
      <c r="J24" s="260">
        <v>-25</v>
      </c>
      <c r="K24" s="263">
        <v>-6.5616797900262469</v>
      </c>
    </row>
    <row r="25" spans="1:255" ht="13.5" customHeight="1" x14ac:dyDescent="0.2">
      <c r="A25" s="256" t="s">
        <v>235</v>
      </c>
      <c r="B25" s="257" t="s">
        <v>236</v>
      </c>
      <c r="C25" s="258"/>
      <c r="D25" s="259">
        <v>0.43607373123946602</v>
      </c>
      <c r="E25" s="260">
        <v>163</v>
      </c>
      <c r="F25" s="261">
        <v>309</v>
      </c>
      <c r="G25" s="261">
        <v>261</v>
      </c>
      <c r="H25" s="261">
        <v>177</v>
      </c>
      <c r="I25" s="262">
        <v>174</v>
      </c>
      <c r="J25" s="260">
        <v>-11</v>
      </c>
      <c r="K25" s="263">
        <v>-6.3218390804597702</v>
      </c>
    </row>
    <row r="26" spans="1:255" ht="13.5" customHeight="1" x14ac:dyDescent="0.2">
      <c r="A26" s="256">
        <v>12</v>
      </c>
      <c r="B26" s="257" t="s">
        <v>237</v>
      </c>
      <c r="C26" s="258"/>
      <c r="D26" s="259">
        <v>1.4580379357393189</v>
      </c>
      <c r="E26" s="260">
        <v>545</v>
      </c>
      <c r="F26" s="261">
        <v>580</v>
      </c>
      <c r="G26" s="261">
        <v>586</v>
      </c>
      <c r="H26" s="261">
        <v>593</v>
      </c>
      <c r="I26" s="262">
        <v>592</v>
      </c>
      <c r="J26" s="260">
        <v>-47</v>
      </c>
      <c r="K26" s="263">
        <v>-7.9391891891891895</v>
      </c>
    </row>
    <row r="27" spans="1:255" ht="13.5" customHeight="1" x14ac:dyDescent="0.2">
      <c r="A27" s="256">
        <v>21</v>
      </c>
      <c r="B27" s="257" t="s">
        <v>238</v>
      </c>
      <c r="C27" s="258"/>
      <c r="D27" s="259">
        <v>0.39594424676957651</v>
      </c>
      <c r="E27" s="260">
        <v>148</v>
      </c>
      <c r="F27" s="261">
        <v>158</v>
      </c>
      <c r="G27" s="261">
        <v>171</v>
      </c>
      <c r="H27" s="261">
        <v>172</v>
      </c>
      <c r="I27" s="262">
        <v>167</v>
      </c>
      <c r="J27" s="260">
        <v>-19</v>
      </c>
      <c r="K27" s="263">
        <v>-11.377245508982035</v>
      </c>
    </row>
    <row r="28" spans="1:255" ht="13.5" customHeight="1" x14ac:dyDescent="0.2">
      <c r="A28" s="256">
        <v>22</v>
      </c>
      <c r="B28" s="257" t="s">
        <v>239</v>
      </c>
      <c r="C28" s="258"/>
      <c r="D28" s="259">
        <v>1.4580379357393189</v>
      </c>
      <c r="E28" s="260">
        <v>545</v>
      </c>
      <c r="F28" s="261">
        <v>550</v>
      </c>
      <c r="G28" s="261">
        <v>576</v>
      </c>
      <c r="H28" s="261">
        <v>594</v>
      </c>
      <c r="I28" s="262">
        <v>598</v>
      </c>
      <c r="J28" s="260">
        <v>-53</v>
      </c>
      <c r="K28" s="263">
        <v>-8.8628762541806019</v>
      </c>
    </row>
    <row r="29" spans="1:255" ht="13.5" customHeight="1" x14ac:dyDescent="0.2">
      <c r="A29" s="256">
        <v>23</v>
      </c>
      <c r="B29" s="257" t="s">
        <v>240</v>
      </c>
      <c r="C29" s="258"/>
      <c r="D29" s="259">
        <v>0.5725139784370904</v>
      </c>
      <c r="E29" s="260">
        <v>214</v>
      </c>
      <c r="F29" s="261">
        <v>213</v>
      </c>
      <c r="G29" s="261">
        <v>219</v>
      </c>
      <c r="H29" s="261">
        <v>227</v>
      </c>
      <c r="I29" s="262">
        <v>231</v>
      </c>
      <c r="J29" s="260">
        <v>-17</v>
      </c>
      <c r="K29" s="263">
        <v>-7.3593073593073592</v>
      </c>
    </row>
    <row r="30" spans="1:255" ht="13.5" customHeight="1" x14ac:dyDescent="0.2">
      <c r="A30" s="256">
        <v>24</v>
      </c>
      <c r="B30" s="257" t="s">
        <v>241</v>
      </c>
      <c r="C30" s="258"/>
      <c r="D30" s="259">
        <v>2.2124722437732416</v>
      </c>
      <c r="E30" s="260">
        <v>827</v>
      </c>
      <c r="F30" s="261">
        <v>838</v>
      </c>
      <c r="G30" s="261">
        <v>849</v>
      </c>
      <c r="H30" s="261">
        <v>863</v>
      </c>
      <c r="I30" s="262">
        <v>880</v>
      </c>
      <c r="J30" s="260">
        <v>-53</v>
      </c>
      <c r="K30" s="263">
        <v>-6.0227272727272725</v>
      </c>
    </row>
    <row r="31" spans="1:255" ht="13.5" customHeight="1" x14ac:dyDescent="0.2">
      <c r="A31" s="256">
        <v>25</v>
      </c>
      <c r="B31" s="257" t="s">
        <v>242</v>
      </c>
      <c r="C31" s="258"/>
      <c r="D31" s="259">
        <v>5.0108349608068705</v>
      </c>
      <c r="E31" s="260">
        <v>1873</v>
      </c>
      <c r="F31" s="261">
        <v>1902</v>
      </c>
      <c r="G31" s="261">
        <v>1864</v>
      </c>
      <c r="H31" s="261">
        <v>1866</v>
      </c>
      <c r="I31" s="262">
        <v>1882</v>
      </c>
      <c r="J31" s="260">
        <v>-9</v>
      </c>
      <c r="K31" s="263">
        <v>-0.47821466524973433</v>
      </c>
    </row>
    <row r="32" spans="1:255" ht="13.5" customHeight="1" x14ac:dyDescent="0.2">
      <c r="A32" s="256">
        <v>26</v>
      </c>
      <c r="B32" s="257" t="s">
        <v>243</v>
      </c>
      <c r="C32" s="258"/>
      <c r="D32" s="259">
        <v>2.3087830065009767</v>
      </c>
      <c r="E32" s="260">
        <v>863</v>
      </c>
      <c r="F32" s="261">
        <v>865</v>
      </c>
      <c r="G32" s="261">
        <v>854</v>
      </c>
      <c r="H32" s="261">
        <v>877</v>
      </c>
      <c r="I32" s="262">
        <v>884</v>
      </c>
      <c r="J32" s="260">
        <v>-21</v>
      </c>
      <c r="K32" s="263">
        <v>-2.3755656108597285</v>
      </c>
    </row>
    <row r="33" spans="1:11" ht="13.5" customHeight="1" x14ac:dyDescent="0.2">
      <c r="A33" s="256">
        <v>27</v>
      </c>
      <c r="B33" s="257" t="s">
        <v>244</v>
      </c>
      <c r="C33" s="258"/>
      <c r="D33" s="259">
        <v>2.6699483667299821</v>
      </c>
      <c r="E33" s="260">
        <v>998</v>
      </c>
      <c r="F33" s="261">
        <v>1002</v>
      </c>
      <c r="G33" s="261">
        <v>976</v>
      </c>
      <c r="H33" s="261">
        <v>969</v>
      </c>
      <c r="I33" s="262">
        <v>960</v>
      </c>
      <c r="J33" s="260">
        <v>38</v>
      </c>
      <c r="K33" s="263">
        <v>3.9583333333333335</v>
      </c>
    </row>
    <row r="34" spans="1:11" ht="13.5" customHeight="1" x14ac:dyDescent="0.2">
      <c r="A34" s="256">
        <v>28</v>
      </c>
      <c r="B34" s="257" t="s">
        <v>245</v>
      </c>
      <c r="C34" s="258"/>
      <c r="D34" s="259">
        <v>0.15516733995023943</v>
      </c>
      <c r="E34" s="552">
        <v>58</v>
      </c>
      <c r="F34" s="554">
        <v>56</v>
      </c>
      <c r="G34" s="554">
        <v>57</v>
      </c>
      <c r="H34" s="554">
        <v>60</v>
      </c>
      <c r="I34" s="556">
        <v>59</v>
      </c>
      <c r="J34" s="260">
        <v>-1</v>
      </c>
      <c r="K34" s="263">
        <v>-1.6949152542372881</v>
      </c>
    </row>
    <row r="35" spans="1:11" ht="13.5" customHeight="1" x14ac:dyDescent="0.2">
      <c r="A35" s="256">
        <v>29</v>
      </c>
      <c r="B35" s="257" t="s">
        <v>246</v>
      </c>
      <c r="C35" s="258"/>
      <c r="D35" s="259">
        <v>3.9005858904732604</v>
      </c>
      <c r="E35" s="260">
        <v>1458</v>
      </c>
      <c r="F35" s="261">
        <v>1545</v>
      </c>
      <c r="G35" s="261">
        <v>1513</v>
      </c>
      <c r="H35" s="261">
        <v>1406</v>
      </c>
      <c r="I35" s="262">
        <v>1394</v>
      </c>
      <c r="J35" s="260">
        <v>64</v>
      </c>
      <c r="K35" s="263">
        <v>4.5911047345767573</v>
      </c>
    </row>
    <row r="36" spans="1:11" ht="13.5" customHeight="1" x14ac:dyDescent="0.2">
      <c r="A36" s="256" t="s">
        <v>247</v>
      </c>
      <c r="B36" s="257" t="s">
        <v>248</v>
      </c>
      <c r="C36" s="258"/>
      <c r="D36" s="259">
        <v>1.3349741833649911</v>
      </c>
      <c r="E36" s="260">
        <v>499</v>
      </c>
      <c r="F36" s="261">
        <v>495</v>
      </c>
      <c r="G36" s="261">
        <v>474</v>
      </c>
      <c r="H36" s="261">
        <v>460</v>
      </c>
      <c r="I36" s="262">
        <v>458</v>
      </c>
      <c r="J36" s="260">
        <v>41</v>
      </c>
      <c r="K36" s="263">
        <v>8.9519650655021827</v>
      </c>
    </row>
    <row r="37" spans="1:11" ht="13.5" customHeight="1" x14ac:dyDescent="0.2">
      <c r="A37" s="256" t="s">
        <v>249</v>
      </c>
      <c r="B37" s="257" t="s">
        <v>250</v>
      </c>
      <c r="C37" s="258"/>
      <c r="D37" s="259">
        <v>2.0091495224591349</v>
      </c>
      <c r="E37" s="260">
        <v>751</v>
      </c>
      <c r="F37" s="261">
        <v>855</v>
      </c>
      <c r="G37" s="261">
        <v>852</v>
      </c>
      <c r="H37" s="261">
        <v>757</v>
      </c>
      <c r="I37" s="262">
        <v>741</v>
      </c>
      <c r="J37" s="260">
        <v>10</v>
      </c>
      <c r="K37" s="263">
        <v>1.3495276653171391</v>
      </c>
    </row>
    <row r="38" spans="1:11" ht="13.5" customHeight="1" x14ac:dyDescent="0.2">
      <c r="A38" s="256">
        <v>31</v>
      </c>
      <c r="B38" s="257" t="s">
        <v>251</v>
      </c>
      <c r="C38" s="258"/>
      <c r="D38" s="259">
        <v>0.67952593702346242</v>
      </c>
      <c r="E38" s="260">
        <v>254</v>
      </c>
      <c r="F38" s="261">
        <v>249</v>
      </c>
      <c r="G38" s="261">
        <v>247</v>
      </c>
      <c r="H38" s="261">
        <v>247</v>
      </c>
      <c r="I38" s="262">
        <v>249</v>
      </c>
      <c r="J38" s="260">
        <v>5</v>
      </c>
      <c r="K38" s="263">
        <v>2.0080321285140563</v>
      </c>
    </row>
    <row r="39" spans="1:11" ht="13.5" customHeight="1" x14ac:dyDescent="0.2">
      <c r="A39" s="256">
        <v>32</v>
      </c>
      <c r="B39" s="257" t="s">
        <v>252</v>
      </c>
      <c r="C39" s="258"/>
      <c r="D39" s="259">
        <v>2.8705957890794296</v>
      </c>
      <c r="E39" s="260">
        <v>1073</v>
      </c>
      <c r="F39" s="261">
        <v>1109</v>
      </c>
      <c r="G39" s="261">
        <v>1150</v>
      </c>
      <c r="H39" s="261">
        <v>1137</v>
      </c>
      <c r="I39" s="262">
        <v>1163</v>
      </c>
      <c r="J39" s="260">
        <v>-90</v>
      </c>
      <c r="K39" s="263">
        <v>-7.7386070507308684</v>
      </c>
    </row>
    <row r="40" spans="1:11" ht="13.5" customHeight="1" x14ac:dyDescent="0.2">
      <c r="A40" s="256">
        <v>33</v>
      </c>
      <c r="B40" s="257" t="s">
        <v>253</v>
      </c>
      <c r="C40" s="258"/>
      <c r="D40" s="259">
        <v>1.9288905535193557</v>
      </c>
      <c r="E40" s="260">
        <v>721</v>
      </c>
      <c r="F40" s="261">
        <v>732</v>
      </c>
      <c r="G40" s="261">
        <v>709</v>
      </c>
      <c r="H40" s="261">
        <v>715</v>
      </c>
      <c r="I40" s="262">
        <v>765</v>
      </c>
      <c r="J40" s="260">
        <v>-44</v>
      </c>
      <c r="K40" s="263">
        <v>-5.7516339869281046</v>
      </c>
    </row>
    <row r="41" spans="1:11" ht="13.5" customHeight="1" x14ac:dyDescent="0.2">
      <c r="A41" s="256">
        <v>34</v>
      </c>
      <c r="B41" s="257" t="s">
        <v>254</v>
      </c>
      <c r="C41" s="258"/>
      <c r="D41" s="259">
        <v>2.8491933973621553</v>
      </c>
      <c r="E41" s="260">
        <v>1065</v>
      </c>
      <c r="F41" s="261">
        <v>1085</v>
      </c>
      <c r="G41" s="261">
        <v>1038</v>
      </c>
      <c r="H41" s="261">
        <v>1018</v>
      </c>
      <c r="I41" s="262">
        <v>996</v>
      </c>
      <c r="J41" s="260">
        <v>69</v>
      </c>
      <c r="K41" s="263">
        <v>6.927710843373494</v>
      </c>
    </row>
    <row r="42" spans="1:11" ht="13.5" customHeight="1" x14ac:dyDescent="0.2">
      <c r="A42" s="256">
        <v>41</v>
      </c>
      <c r="B42" s="257" t="s">
        <v>255</v>
      </c>
      <c r="C42" s="258"/>
      <c r="D42" s="259">
        <v>0.55378688568447521</v>
      </c>
      <c r="E42" s="260">
        <v>207</v>
      </c>
      <c r="F42" s="261">
        <v>205</v>
      </c>
      <c r="G42" s="261">
        <v>203</v>
      </c>
      <c r="H42" s="261">
        <v>204</v>
      </c>
      <c r="I42" s="262">
        <v>206</v>
      </c>
      <c r="J42" s="260">
        <v>1</v>
      </c>
      <c r="K42" s="263">
        <v>0.4854368932038835</v>
      </c>
    </row>
    <row r="43" spans="1:11" ht="13.5" customHeight="1" x14ac:dyDescent="0.2">
      <c r="A43" s="256">
        <v>42</v>
      </c>
      <c r="B43" s="257" t="s">
        <v>256</v>
      </c>
      <c r="C43" s="258"/>
      <c r="D43" s="259">
        <v>9.0960164798416218E-2</v>
      </c>
      <c r="E43" s="552">
        <v>34</v>
      </c>
      <c r="F43" s="554">
        <v>35</v>
      </c>
      <c r="G43" s="554">
        <v>31</v>
      </c>
      <c r="H43" s="554">
        <v>35</v>
      </c>
      <c r="I43" s="556">
        <v>34</v>
      </c>
      <c r="J43" s="260">
        <v>0</v>
      </c>
      <c r="K43" s="263">
        <v>0</v>
      </c>
    </row>
    <row r="44" spans="1:11" ht="13.5" customHeight="1" x14ac:dyDescent="0.2">
      <c r="A44" s="256">
        <v>43</v>
      </c>
      <c r="B44" s="257" t="s">
        <v>257</v>
      </c>
      <c r="C44" s="258"/>
      <c r="D44" s="259">
        <v>1.6881136467000186</v>
      </c>
      <c r="E44" s="260">
        <v>631</v>
      </c>
      <c r="F44" s="261">
        <v>635</v>
      </c>
      <c r="G44" s="261">
        <v>602</v>
      </c>
      <c r="H44" s="261">
        <v>606</v>
      </c>
      <c r="I44" s="262">
        <v>654</v>
      </c>
      <c r="J44" s="260">
        <v>-23</v>
      </c>
      <c r="K44" s="263">
        <v>-3.5168195718654434</v>
      </c>
    </row>
    <row r="45" spans="1:11" ht="13.5" customHeight="1" x14ac:dyDescent="0.2">
      <c r="A45" s="256">
        <v>51</v>
      </c>
      <c r="B45" s="257" t="s">
        <v>258</v>
      </c>
      <c r="C45" s="258"/>
      <c r="D45" s="259">
        <v>5.2703389603788224</v>
      </c>
      <c r="E45" s="260">
        <v>1970</v>
      </c>
      <c r="F45" s="261">
        <v>2040</v>
      </c>
      <c r="G45" s="261">
        <v>2059</v>
      </c>
      <c r="H45" s="261">
        <v>2011</v>
      </c>
      <c r="I45" s="262">
        <v>2002</v>
      </c>
      <c r="J45" s="260">
        <v>-32</v>
      </c>
      <c r="K45" s="263">
        <v>-1.5984015984015985</v>
      </c>
    </row>
    <row r="46" spans="1:11" ht="13.5" customHeight="1" x14ac:dyDescent="0.2">
      <c r="A46" s="256" t="s">
        <v>259</v>
      </c>
      <c r="B46" s="257" t="s">
        <v>260</v>
      </c>
      <c r="C46" s="258"/>
      <c r="D46" s="259">
        <v>4.5480082399208115</v>
      </c>
      <c r="E46" s="260">
        <v>1700</v>
      </c>
      <c r="F46" s="261">
        <v>1757</v>
      </c>
      <c r="G46" s="261">
        <v>1769</v>
      </c>
      <c r="H46" s="261">
        <v>1728</v>
      </c>
      <c r="I46" s="262">
        <v>1712</v>
      </c>
      <c r="J46" s="260">
        <v>-12</v>
      </c>
      <c r="K46" s="263">
        <v>-0.7009345794392523</v>
      </c>
    </row>
    <row r="47" spans="1:11" ht="13.5" customHeight="1" x14ac:dyDescent="0.2">
      <c r="A47" s="256"/>
      <c r="B47" s="257" t="s">
        <v>261</v>
      </c>
      <c r="C47" s="258"/>
      <c r="D47" s="259">
        <v>3.7908986329222292</v>
      </c>
      <c r="E47" s="260">
        <v>1417</v>
      </c>
      <c r="F47" s="261">
        <v>1498</v>
      </c>
      <c r="G47" s="261">
        <v>1514</v>
      </c>
      <c r="H47" s="261">
        <v>1456</v>
      </c>
      <c r="I47" s="262">
        <v>1421</v>
      </c>
      <c r="J47" s="260">
        <v>-4</v>
      </c>
      <c r="K47" s="263">
        <v>-0.28149190710767064</v>
      </c>
    </row>
    <row r="48" spans="1:11" ht="13.5" customHeight="1" x14ac:dyDescent="0.2">
      <c r="A48" s="256">
        <v>52</v>
      </c>
      <c r="B48" s="257" t="s">
        <v>262</v>
      </c>
      <c r="C48" s="258"/>
      <c r="D48" s="259">
        <v>4.3553867144653413</v>
      </c>
      <c r="E48" s="260">
        <v>1628</v>
      </c>
      <c r="F48" s="261">
        <v>1676</v>
      </c>
      <c r="G48" s="261">
        <v>1747</v>
      </c>
      <c r="H48" s="261">
        <v>1742</v>
      </c>
      <c r="I48" s="262">
        <v>1712</v>
      </c>
      <c r="J48" s="260">
        <v>-84</v>
      </c>
      <c r="K48" s="263">
        <v>-4.9065420560747661</v>
      </c>
    </row>
    <row r="49" spans="1:11" ht="13.5" customHeight="1" x14ac:dyDescent="0.2">
      <c r="A49" s="256" t="s">
        <v>263</v>
      </c>
      <c r="B49" s="257" t="s">
        <v>264</v>
      </c>
      <c r="C49" s="258"/>
      <c r="D49" s="259">
        <v>3.568848818855507</v>
      </c>
      <c r="E49" s="260">
        <v>1334</v>
      </c>
      <c r="F49" s="261">
        <v>1386</v>
      </c>
      <c r="G49" s="261">
        <v>1449</v>
      </c>
      <c r="H49" s="261">
        <v>1441</v>
      </c>
      <c r="I49" s="262">
        <v>1421</v>
      </c>
      <c r="J49" s="260">
        <v>-87</v>
      </c>
      <c r="K49" s="263">
        <v>-6.1224489795918364</v>
      </c>
    </row>
    <row r="50" spans="1:11" ht="13.5" customHeight="1" x14ac:dyDescent="0.2">
      <c r="A50" s="256">
        <v>53</v>
      </c>
      <c r="B50" s="257" t="s">
        <v>265</v>
      </c>
      <c r="C50" s="258"/>
      <c r="D50" s="259">
        <v>0.93902993659541456</v>
      </c>
      <c r="E50" s="260">
        <v>351</v>
      </c>
      <c r="F50" s="261">
        <v>345</v>
      </c>
      <c r="G50" s="261">
        <v>344</v>
      </c>
      <c r="H50" s="261">
        <v>330</v>
      </c>
      <c r="I50" s="262">
        <v>320</v>
      </c>
      <c r="J50" s="260">
        <v>31</v>
      </c>
      <c r="K50" s="263">
        <v>9.6875</v>
      </c>
    </row>
    <row r="51" spans="1:11" ht="13.5" customHeight="1" x14ac:dyDescent="0.2">
      <c r="A51" s="256" t="s">
        <v>266</v>
      </c>
      <c r="B51" s="257" t="s">
        <v>267</v>
      </c>
      <c r="C51" s="258"/>
      <c r="D51" s="259">
        <v>0.65277294737686942</v>
      </c>
      <c r="E51" s="260">
        <v>244</v>
      </c>
      <c r="F51" s="261">
        <v>238</v>
      </c>
      <c r="G51" s="261">
        <v>237</v>
      </c>
      <c r="H51" s="261">
        <v>233</v>
      </c>
      <c r="I51" s="262">
        <v>233</v>
      </c>
      <c r="J51" s="260">
        <v>11</v>
      </c>
      <c r="K51" s="263">
        <v>4.7210300429184553</v>
      </c>
    </row>
    <row r="52" spans="1:11" ht="13.5" customHeight="1" x14ac:dyDescent="0.2">
      <c r="A52" s="256">
        <v>54</v>
      </c>
      <c r="B52" s="257" t="s">
        <v>268</v>
      </c>
      <c r="C52" s="258"/>
      <c r="D52" s="259">
        <v>2.3676395837234812</v>
      </c>
      <c r="E52" s="260">
        <v>885</v>
      </c>
      <c r="F52" s="261">
        <v>895</v>
      </c>
      <c r="G52" s="261">
        <v>917</v>
      </c>
      <c r="H52" s="261">
        <v>869</v>
      </c>
      <c r="I52" s="262">
        <v>850</v>
      </c>
      <c r="J52" s="260">
        <v>35</v>
      </c>
      <c r="K52" s="263">
        <v>4.117647058823529</v>
      </c>
    </row>
    <row r="53" spans="1:11" ht="13.5" customHeight="1" x14ac:dyDescent="0.2">
      <c r="A53" s="256">
        <v>61</v>
      </c>
      <c r="B53" s="257" t="s">
        <v>269</v>
      </c>
      <c r="C53" s="258"/>
      <c r="D53" s="259">
        <v>3.0311137269589876</v>
      </c>
      <c r="E53" s="260">
        <v>1133</v>
      </c>
      <c r="F53" s="261">
        <v>1147</v>
      </c>
      <c r="G53" s="261">
        <v>1141</v>
      </c>
      <c r="H53" s="261">
        <v>1143</v>
      </c>
      <c r="I53" s="262">
        <v>1132</v>
      </c>
      <c r="J53" s="260">
        <v>1</v>
      </c>
      <c r="K53" s="263">
        <v>8.8339222614840993E-2</v>
      </c>
    </row>
    <row r="54" spans="1:11" ht="13.5" customHeight="1" x14ac:dyDescent="0.2">
      <c r="A54" s="256">
        <v>62</v>
      </c>
      <c r="B54" s="257" t="s">
        <v>270</v>
      </c>
      <c r="C54" s="258"/>
      <c r="D54" s="259">
        <v>5.976617887048878</v>
      </c>
      <c r="E54" s="260">
        <v>2234</v>
      </c>
      <c r="F54" s="261">
        <v>2250</v>
      </c>
      <c r="G54" s="261">
        <v>2273</v>
      </c>
      <c r="H54" s="261">
        <v>2254</v>
      </c>
      <c r="I54" s="262">
        <v>2262</v>
      </c>
      <c r="J54" s="260">
        <v>-28</v>
      </c>
      <c r="K54" s="263">
        <v>-1.237842617152962</v>
      </c>
    </row>
    <row r="55" spans="1:11" ht="13.5" customHeight="1" x14ac:dyDescent="0.2">
      <c r="A55" s="256">
        <v>63</v>
      </c>
      <c r="B55" s="257" t="s">
        <v>271</v>
      </c>
      <c r="C55" s="258"/>
      <c r="D55" s="259">
        <v>3.948741271837128</v>
      </c>
      <c r="E55" s="260">
        <v>1476</v>
      </c>
      <c r="F55" s="261">
        <v>1683</v>
      </c>
      <c r="G55" s="261">
        <v>1634</v>
      </c>
      <c r="H55" s="261">
        <v>1439</v>
      </c>
      <c r="I55" s="262">
        <v>1450</v>
      </c>
      <c r="J55" s="260">
        <v>26</v>
      </c>
      <c r="K55" s="263">
        <v>1.7931034482758621</v>
      </c>
    </row>
    <row r="56" spans="1:11" ht="13.5" customHeight="1" x14ac:dyDescent="0.2">
      <c r="A56" s="256" t="s">
        <v>272</v>
      </c>
      <c r="B56" s="257" t="s">
        <v>273</v>
      </c>
      <c r="C56" s="258"/>
      <c r="D56" s="259">
        <v>1.174456245485433</v>
      </c>
      <c r="E56" s="260">
        <v>439</v>
      </c>
      <c r="F56" s="261">
        <v>477</v>
      </c>
      <c r="G56" s="261">
        <v>472</v>
      </c>
      <c r="H56" s="261">
        <v>454</v>
      </c>
      <c r="I56" s="262">
        <v>455</v>
      </c>
      <c r="J56" s="260">
        <v>-16</v>
      </c>
      <c r="K56" s="263">
        <v>-3.5164835164835164</v>
      </c>
    </row>
    <row r="57" spans="1:11" ht="13.5" customHeight="1" x14ac:dyDescent="0.2">
      <c r="A57" s="256" t="s">
        <v>274</v>
      </c>
      <c r="B57" s="257" t="s">
        <v>275</v>
      </c>
      <c r="C57" s="258"/>
      <c r="D57" s="259">
        <v>2.2927312127130208</v>
      </c>
      <c r="E57" s="260">
        <v>857</v>
      </c>
      <c r="F57" s="261">
        <v>1028</v>
      </c>
      <c r="G57" s="261">
        <v>993</v>
      </c>
      <c r="H57" s="261">
        <v>815</v>
      </c>
      <c r="I57" s="262">
        <v>818</v>
      </c>
      <c r="J57" s="260">
        <v>39</v>
      </c>
      <c r="K57" s="263">
        <v>4.7677261613691932</v>
      </c>
    </row>
    <row r="58" spans="1:11" ht="13.5" customHeight="1" x14ac:dyDescent="0.2">
      <c r="A58" s="256">
        <v>71</v>
      </c>
      <c r="B58" s="257" t="s">
        <v>276</v>
      </c>
      <c r="C58" s="258"/>
      <c r="D58" s="259">
        <v>10.687819363813906</v>
      </c>
      <c r="E58" s="260">
        <v>3995</v>
      </c>
      <c r="F58" s="261">
        <v>4015</v>
      </c>
      <c r="G58" s="261">
        <v>3968</v>
      </c>
      <c r="H58" s="261">
        <v>3991</v>
      </c>
      <c r="I58" s="262">
        <v>4045</v>
      </c>
      <c r="J58" s="260">
        <v>-50</v>
      </c>
      <c r="K58" s="263">
        <v>-1.2360939431396787</v>
      </c>
    </row>
    <row r="59" spans="1:11" ht="13.5" customHeight="1" x14ac:dyDescent="0.2">
      <c r="A59" s="256" t="s">
        <v>277</v>
      </c>
      <c r="B59" s="257" t="s">
        <v>278</v>
      </c>
      <c r="C59" s="258"/>
      <c r="D59" s="259">
        <v>2.9615559538778458</v>
      </c>
      <c r="E59" s="260">
        <v>1107</v>
      </c>
      <c r="F59" s="261">
        <v>1103</v>
      </c>
      <c r="G59" s="261">
        <v>1077</v>
      </c>
      <c r="H59" s="261">
        <v>1081</v>
      </c>
      <c r="I59" s="262">
        <v>1096</v>
      </c>
      <c r="J59" s="260">
        <v>11</v>
      </c>
      <c r="K59" s="263">
        <v>1.0036496350364963</v>
      </c>
    </row>
    <row r="60" spans="1:11" ht="13.5" customHeight="1" x14ac:dyDescent="0.2">
      <c r="A60" s="256" t="s">
        <v>279</v>
      </c>
      <c r="B60" s="257" t="s">
        <v>280</v>
      </c>
      <c r="C60" s="258"/>
      <c r="D60" s="259">
        <v>6.4822493913694856</v>
      </c>
      <c r="E60" s="260">
        <v>2423</v>
      </c>
      <c r="F60" s="261">
        <v>2447</v>
      </c>
      <c r="G60" s="261">
        <v>2433</v>
      </c>
      <c r="H60" s="261">
        <v>2454</v>
      </c>
      <c r="I60" s="262">
        <v>2478</v>
      </c>
      <c r="J60" s="260">
        <v>-55</v>
      </c>
      <c r="K60" s="263">
        <v>-2.2195318805488298</v>
      </c>
    </row>
    <row r="61" spans="1:11" ht="13.5" customHeight="1" x14ac:dyDescent="0.2">
      <c r="A61" s="256">
        <v>72</v>
      </c>
      <c r="B61" s="257" t="s">
        <v>281</v>
      </c>
      <c r="C61" s="258"/>
      <c r="D61" s="259">
        <v>4.4169185906525055</v>
      </c>
      <c r="E61" s="260">
        <v>1651</v>
      </c>
      <c r="F61" s="261">
        <v>1655</v>
      </c>
      <c r="G61" s="261">
        <v>1617</v>
      </c>
      <c r="H61" s="261">
        <v>1596</v>
      </c>
      <c r="I61" s="262">
        <v>1616</v>
      </c>
      <c r="J61" s="260">
        <v>35</v>
      </c>
      <c r="K61" s="263">
        <v>2.1658415841584158</v>
      </c>
    </row>
    <row r="62" spans="1:11" ht="13.5" customHeight="1" x14ac:dyDescent="0.2">
      <c r="A62" s="256" t="s">
        <v>282</v>
      </c>
      <c r="B62" s="257" t="s">
        <v>283</v>
      </c>
      <c r="C62" s="258"/>
      <c r="D62" s="259">
        <v>2.3970678723347336</v>
      </c>
      <c r="E62" s="260">
        <v>896</v>
      </c>
      <c r="F62" s="261">
        <v>901</v>
      </c>
      <c r="G62" s="261">
        <v>886</v>
      </c>
      <c r="H62" s="261">
        <v>878</v>
      </c>
      <c r="I62" s="262">
        <v>896</v>
      </c>
      <c r="J62" s="260">
        <v>0</v>
      </c>
      <c r="K62" s="263">
        <v>0</v>
      </c>
    </row>
    <row r="63" spans="1:11" ht="13.5" customHeight="1" x14ac:dyDescent="0.2">
      <c r="A63" s="256" t="s">
        <v>284</v>
      </c>
      <c r="B63" s="257" t="s">
        <v>285</v>
      </c>
      <c r="C63" s="258"/>
      <c r="D63" s="259">
        <v>1.3751036678348805</v>
      </c>
      <c r="E63" s="260">
        <v>514</v>
      </c>
      <c r="F63" s="261">
        <v>507</v>
      </c>
      <c r="G63" s="261">
        <v>488</v>
      </c>
      <c r="H63" s="261">
        <v>481</v>
      </c>
      <c r="I63" s="262">
        <v>487</v>
      </c>
      <c r="J63" s="260">
        <v>27</v>
      </c>
      <c r="K63" s="263">
        <v>5.5441478439425049</v>
      </c>
    </row>
    <row r="64" spans="1:11" ht="13.5" customHeight="1" x14ac:dyDescent="0.2">
      <c r="A64" s="256">
        <v>73</v>
      </c>
      <c r="B64" s="257" t="s">
        <v>286</v>
      </c>
      <c r="C64" s="258"/>
      <c r="D64" s="259">
        <v>3.7159902619117688</v>
      </c>
      <c r="E64" s="260">
        <v>1389</v>
      </c>
      <c r="F64" s="261">
        <v>1382</v>
      </c>
      <c r="G64" s="261">
        <v>1365</v>
      </c>
      <c r="H64" s="261">
        <v>1354</v>
      </c>
      <c r="I64" s="262">
        <v>1367</v>
      </c>
      <c r="J64" s="260">
        <v>22</v>
      </c>
      <c r="K64" s="263">
        <v>1.6093635698610096</v>
      </c>
    </row>
    <row r="65" spans="1:11" ht="13.5" customHeight="1" x14ac:dyDescent="0.2">
      <c r="A65" s="256" t="s">
        <v>287</v>
      </c>
      <c r="B65" s="257" t="s">
        <v>288</v>
      </c>
      <c r="C65" s="258"/>
      <c r="D65" s="259">
        <v>3.2932930254955992</v>
      </c>
      <c r="E65" s="260">
        <v>1231</v>
      </c>
      <c r="F65" s="261">
        <v>1225</v>
      </c>
      <c r="G65" s="261">
        <v>1208</v>
      </c>
      <c r="H65" s="261">
        <v>1201</v>
      </c>
      <c r="I65" s="262">
        <v>1203</v>
      </c>
      <c r="J65" s="260">
        <v>28</v>
      </c>
      <c r="K65" s="263">
        <v>2.3275145469659186</v>
      </c>
    </row>
    <row r="66" spans="1:11" ht="13.5" customHeight="1" x14ac:dyDescent="0.2">
      <c r="A66" s="256">
        <v>81</v>
      </c>
      <c r="B66" s="257" t="s">
        <v>289</v>
      </c>
      <c r="C66" s="258"/>
      <c r="D66" s="259">
        <v>9.0451857995130958</v>
      </c>
      <c r="E66" s="260">
        <v>3381</v>
      </c>
      <c r="F66" s="261">
        <v>3385</v>
      </c>
      <c r="G66" s="261">
        <v>3270</v>
      </c>
      <c r="H66" s="261">
        <v>3475</v>
      </c>
      <c r="I66" s="262">
        <v>3457</v>
      </c>
      <c r="J66" s="260">
        <v>-76</v>
      </c>
      <c r="K66" s="263">
        <v>-2.1984379519814867</v>
      </c>
    </row>
    <row r="67" spans="1:11" ht="13.5" customHeight="1" x14ac:dyDescent="0.2">
      <c r="A67" s="256" t="s">
        <v>290</v>
      </c>
      <c r="B67" s="257" t="s">
        <v>291</v>
      </c>
      <c r="C67" s="258"/>
      <c r="D67" s="259">
        <v>2.5040798309211056</v>
      </c>
      <c r="E67" s="260">
        <v>936</v>
      </c>
      <c r="F67" s="261">
        <v>944</v>
      </c>
      <c r="G67" s="261">
        <v>908</v>
      </c>
      <c r="H67" s="261">
        <v>921</v>
      </c>
      <c r="I67" s="262">
        <v>926</v>
      </c>
      <c r="J67" s="260">
        <v>10</v>
      </c>
      <c r="K67" s="263">
        <v>1.079913606911447</v>
      </c>
    </row>
    <row r="68" spans="1:11" ht="13.5" customHeight="1" x14ac:dyDescent="0.2">
      <c r="A68" s="256" t="s">
        <v>292</v>
      </c>
      <c r="B68" s="257" t="s">
        <v>293</v>
      </c>
      <c r="C68" s="268"/>
      <c r="D68" s="259">
        <v>3.3922790871879931</v>
      </c>
      <c r="E68" s="260">
        <v>1268</v>
      </c>
      <c r="F68" s="261">
        <v>1267</v>
      </c>
      <c r="G68" s="261">
        <v>1209</v>
      </c>
      <c r="H68" s="261">
        <v>1352</v>
      </c>
      <c r="I68" s="262">
        <v>1345</v>
      </c>
      <c r="J68" s="260">
        <v>-77</v>
      </c>
      <c r="K68" s="263">
        <v>-5.7249070631970262</v>
      </c>
    </row>
    <row r="69" spans="1:11" ht="13.5" customHeight="1" x14ac:dyDescent="0.2">
      <c r="A69" s="256" t="s">
        <v>294</v>
      </c>
      <c r="B69" s="257" t="s">
        <v>295</v>
      </c>
      <c r="C69" s="258"/>
      <c r="D69" s="259">
        <v>0.97113352417132615</v>
      </c>
      <c r="E69" s="260">
        <v>363</v>
      </c>
      <c r="F69" s="261">
        <v>363</v>
      </c>
      <c r="G69" s="261">
        <v>360</v>
      </c>
      <c r="H69" s="261">
        <v>405</v>
      </c>
      <c r="I69" s="262">
        <v>398</v>
      </c>
      <c r="J69" s="260">
        <v>-35</v>
      </c>
      <c r="K69" s="263">
        <v>-8.7939698492462313</v>
      </c>
    </row>
    <row r="70" spans="1:11" ht="13.5" customHeight="1" x14ac:dyDescent="0.2">
      <c r="A70" s="256" t="s">
        <v>296</v>
      </c>
      <c r="B70" s="257" t="s">
        <v>297</v>
      </c>
      <c r="C70" s="258"/>
      <c r="D70" s="259">
        <v>1.1584044516974772</v>
      </c>
      <c r="E70" s="260">
        <v>433</v>
      </c>
      <c r="F70" s="261">
        <v>424</v>
      </c>
      <c r="G70" s="261">
        <v>408</v>
      </c>
      <c r="H70" s="261">
        <v>410</v>
      </c>
      <c r="I70" s="262">
        <v>399</v>
      </c>
      <c r="J70" s="260">
        <v>34</v>
      </c>
      <c r="K70" s="263">
        <v>8.5213032581453643</v>
      </c>
    </row>
    <row r="71" spans="1:11" ht="13.5" customHeight="1" x14ac:dyDescent="0.2">
      <c r="A71" s="256">
        <v>82</v>
      </c>
      <c r="B71" s="257" t="s">
        <v>298</v>
      </c>
      <c r="C71" s="258"/>
      <c r="D71" s="259">
        <v>3.4966157468097059</v>
      </c>
      <c r="E71" s="260">
        <v>1307</v>
      </c>
      <c r="F71" s="261">
        <v>1293</v>
      </c>
      <c r="G71" s="261">
        <v>1272</v>
      </c>
      <c r="H71" s="261">
        <v>1281</v>
      </c>
      <c r="I71" s="262">
        <v>1295</v>
      </c>
      <c r="J71" s="260">
        <v>12</v>
      </c>
      <c r="K71" s="263">
        <v>0.92664092664092668</v>
      </c>
    </row>
    <row r="72" spans="1:11" ht="13.5" customHeight="1" x14ac:dyDescent="0.2">
      <c r="A72" s="256" t="s">
        <v>299</v>
      </c>
      <c r="B72" s="269" t="s">
        <v>548</v>
      </c>
      <c r="C72" s="258"/>
      <c r="D72" s="259">
        <v>2.5147810267797426</v>
      </c>
      <c r="E72" s="260">
        <v>940</v>
      </c>
      <c r="F72" s="261">
        <v>931</v>
      </c>
      <c r="G72" s="261">
        <v>919</v>
      </c>
      <c r="H72" s="261">
        <v>923</v>
      </c>
      <c r="I72" s="262">
        <v>924</v>
      </c>
      <c r="J72" s="260">
        <v>16</v>
      </c>
      <c r="K72" s="263">
        <v>1.7316017316017316</v>
      </c>
    </row>
    <row r="73" spans="1:11" ht="13.5" customHeight="1" x14ac:dyDescent="0.2">
      <c r="A73" s="256" t="s">
        <v>300</v>
      </c>
      <c r="B73" s="257" t="s">
        <v>301</v>
      </c>
      <c r="C73" s="258"/>
      <c r="D73" s="259">
        <v>0.43072313331014739</v>
      </c>
      <c r="E73" s="260">
        <v>161</v>
      </c>
      <c r="F73" s="261">
        <v>160</v>
      </c>
      <c r="G73" s="261">
        <v>165</v>
      </c>
      <c r="H73" s="261">
        <v>168</v>
      </c>
      <c r="I73" s="262">
        <v>175</v>
      </c>
      <c r="J73" s="260">
        <v>-14</v>
      </c>
      <c r="K73" s="263">
        <v>-8</v>
      </c>
    </row>
    <row r="74" spans="1:11" ht="13.5" customHeight="1" x14ac:dyDescent="0.2">
      <c r="A74" s="256">
        <v>83</v>
      </c>
      <c r="B74" s="257" t="s">
        <v>302</v>
      </c>
      <c r="C74" s="258"/>
      <c r="D74" s="259">
        <v>7.4774606062227456</v>
      </c>
      <c r="E74" s="260">
        <v>2795</v>
      </c>
      <c r="F74" s="261">
        <v>2766</v>
      </c>
      <c r="G74" s="261">
        <v>2698</v>
      </c>
      <c r="H74" s="261">
        <v>2712</v>
      </c>
      <c r="I74" s="262">
        <v>2711</v>
      </c>
      <c r="J74" s="260">
        <v>84</v>
      </c>
      <c r="K74" s="263">
        <v>3.0984876429361861</v>
      </c>
    </row>
    <row r="75" spans="1:11" ht="13.5" customHeight="1" x14ac:dyDescent="0.2">
      <c r="A75" s="256" t="s">
        <v>303</v>
      </c>
      <c r="B75" s="257" t="s">
        <v>304</v>
      </c>
      <c r="C75" s="258"/>
      <c r="D75" s="259">
        <v>5.9819684849781964</v>
      </c>
      <c r="E75" s="260">
        <v>2236</v>
      </c>
      <c r="F75" s="261">
        <v>2204</v>
      </c>
      <c r="G75" s="261">
        <v>2151</v>
      </c>
      <c r="H75" s="261">
        <v>2160</v>
      </c>
      <c r="I75" s="262">
        <v>2144</v>
      </c>
      <c r="J75" s="260">
        <v>92</v>
      </c>
      <c r="K75" s="263">
        <v>4.2910447761194028</v>
      </c>
    </row>
    <row r="76" spans="1:11" ht="13.5" customHeight="1" x14ac:dyDescent="0.2">
      <c r="A76" s="256"/>
      <c r="B76" s="257" t="s">
        <v>305</v>
      </c>
      <c r="C76" s="258"/>
      <c r="D76" s="259">
        <v>3.8872093956499638</v>
      </c>
      <c r="E76" s="260">
        <v>1453</v>
      </c>
      <c r="F76" s="261">
        <v>1433</v>
      </c>
      <c r="G76" s="261">
        <v>1389</v>
      </c>
      <c r="H76" s="261">
        <v>1389</v>
      </c>
      <c r="I76" s="262">
        <v>1388</v>
      </c>
      <c r="J76" s="260">
        <v>65</v>
      </c>
      <c r="K76" s="263">
        <v>4.6829971181556198</v>
      </c>
    </row>
    <row r="77" spans="1:11" ht="13.5" customHeight="1" x14ac:dyDescent="0.2">
      <c r="A77" s="256">
        <v>84</v>
      </c>
      <c r="B77" s="257" t="s">
        <v>306</v>
      </c>
      <c r="C77" s="258"/>
      <c r="D77" s="259">
        <v>1.2573905133898713</v>
      </c>
      <c r="E77" s="260">
        <v>470</v>
      </c>
      <c r="F77" s="261">
        <v>464</v>
      </c>
      <c r="G77" s="261">
        <v>477</v>
      </c>
      <c r="H77" s="261">
        <v>479</v>
      </c>
      <c r="I77" s="262">
        <v>480</v>
      </c>
      <c r="J77" s="260">
        <v>-10</v>
      </c>
      <c r="K77" s="263">
        <v>-2.0833333333333335</v>
      </c>
    </row>
    <row r="78" spans="1:11" ht="13.5" customHeight="1" x14ac:dyDescent="0.2">
      <c r="A78" s="256" t="s">
        <v>307</v>
      </c>
      <c r="B78" s="257" t="s">
        <v>308</v>
      </c>
      <c r="C78" s="258"/>
      <c r="D78" s="259">
        <v>0.78118729768051576</v>
      </c>
      <c r="E78" s="260">
        <v>292</v>
      </c>
      <c r="F78" s="261">
        <v>281</v>
      </c>
      <c r="G78" s="261">
        <v>294</v>
      </c>
      <c r="H78" s="261">
        <v>296</v>
      </c>
      <c r="I78" s="262">
        <v>293</v>
      </c>
      <c r="J78" s="260">
        <v>-1</v>
      </c>
      <c r="K78" s="263">
        <v>-0.34129692832764508</v>
      </c>
    </row>
    <row r="79" spans="1:11" ht="13.5" customHeight="1" x14ac:dyDescent="0.2">
      <c r="A79" s="256" t="s">
        <v>309</v>
      </c>
      <c r="B79" s="257" t="s">
        <v>310</v>
      </c>
      <c r="C79" s="258"/>
      <c r="D79" s="259">
        <v>4.8155381363867412E-2</v>
      </c>
      <c r="E79" s="552">
        <v>18</v>
      </c>
      <c r="F79" s="554">
        <v>17</v>
      </c>
      <c r="G79" s="554">
        <v>16</v>
      </c>
      <c r="H79" s="554">
        <v>16</v>
      </c>
      <c r="I79" s="556">
        <v>17</v>
      </c>
      <c r="J79" s="260">
        <v>1</v>
      </c>
      <c r="K79" s="263">
        <v>5.882352941176471</v>
      </c>
    </row>
    <row r="80" spans="1:11" s="113" customFormat="1" ht="13.5" customHeight="1" x14ac:dyDescent="0.15">
      <c r="A80" s="256" t="s">
        <v>311</v>
      </c>
      <c r="B80" s="257" t="s">
        <v>312</v>
      </c>
      <c r="C80" s="258"/>
      <c r="D80" s="259">
        <v>8.5609566869097625E-2</v>
      </c>
      <c r="E80" s="552">
        <v>32</v>
      </c>
      <c r="F80" s="554">
        <v>33</v>
      </c>
      <c r="G80" s="554">
        <v>37</v>
      </c>
      <c r="H80" s="554">
        <v>42</v>
      </c>
      <c r="I80" s="556">
        <v>40</v>
      </c>
      <c r="J80" s="260">
        <v>-8</v>
      </c>
      <c r="K80" s="263">
        <v>-20</v>
      </c>
    </row>
    <row r="81" spans="1:11" s="113" customFormat="1" ht="13.5" customHeight="1" x14ac:dyDescent="0.15">
      <c r="A81" s="256">
        <v>91</v>
      </c>
      <c r="B81" s="257" t="s">
        <v>313</v>
      </c>
      <c r="C81" s="258"/>
      <c r="D81" s="259">
        <v>0.22204981406672195</v>
      </c>
      <c r="E81" s="552">
        <v>83</v>
      </c>
      <c r="F81" s="554">
        <v>77</v>
      </c>
      <c r="G81" s="554">
        <v>82</v>
      </c>
      <c r="H81" s="554">
        <v>75</v>
      </c>
      <c r="I81" s="556">
        <v>66</v>
      </c>
      <c r="J81" s="260">
        <v>17</v>
      </c>
      <c r="K81" s="263">
        <v>25.757575757575758</v>
      </c>
    </row>
    <row r="82" spans="1:11" s="86" customFormat="1" ht="13.5" customHeight="1" x14ac:dyDescent="0.2">
      <c r="A82" s="256">
        <v>92</v>
      </c>
      <c r="B82" s="257" t="s">
        <v>314</v>
      </c>
      <c r="C82" s="258"/>
      <c r="D82" s="259">
        <v>1.3590518740469248</v>
      </c>
      <c r="E82" s="260">
        <v>508</v>
      </c>
      <c r="F82" s="261">
        <v>497</v>
      </c>
      <c r="G82" s="261">
        <v>494</v>
      </c>
      <c r="H82" s="261">
        <v>499</v>
      </c>
      <c r="I82" s="262">
        <v>486</v>
      </c>
      <c r="J82" s="260">
        <v>22</v>
      </c>
      <c r="K82" s="263">
        <v>4.5267489711934159</v>
      </c>
    </row>
    <row r="83" spans="1:11" s="113" customFormat="1" ht="13.5" customHeight="1" x14ac:dyDescent="0.15">
      <c r="A83" s="256">
        <v>93</v>
      </c>
      <c r="B83" s="257" t="s">
        <v>315</v>
      </c>
      <c r="C83" s="258"/>
      <c r="D83" s="259">
        <v>0.43607373123946602</v>
      </c>
      <c r="E83" s="260">
        <v>163</v>
      </c>
      <c r="F83" s="261">
        <v>159</v>
      </c>
      <c r="G83" s="261">
        <v>153</v>
      </c>
      <c r="H83" s="261">
        <v>152</v>
      </c>
      <c r="I83" s="262">
        <v>168</v>
      </c>
      <c r="J83" s="260">
        <v>-5</v>
      </c>
      <c r="K83" s="263">
        <v>-2.9761904761904763</v>
      </c>
    </row>
    <row r="84" spans="1:11" s="86" customFormat="1" ht="13.5" customHeight="1" x14ac:dyDescent="0.2">
      <c r="A84" s="256">
        <v>94</v>
      </c>
      <c r="B84" s="257" t="s">
        <v>316</v>
      </c>
      <c r="C84" s="258"/>
      <c r="D84" s="259">
        <v>0.21402391717274405</v>
      </c>
      <c r="E84" s="552">
        <v>80</v>
      </c>
      <c r="F84" s="554">
        <v>80</v>
      </c>
      <c r="G84" s="554">
        <v>80</v>
      </c>
      <c r="H84" s="554">
        <v>84</v>
      </c>
      <c r="I84" s="556">
        <v>85</v>
      </c>
      <c r="J84" s="260">
        <v>-5</v>
      </c>
      <c r="K84" s="263">
        <v>-5.882352941176471</v>
      </c>
    </row>
    <row r="85" spans="1:11" s="86" customFormat="1" ht="13.5" customHeight="1" x14ac:dyDescent="0.2">
      <c r="A85" s="270" t="s">
        <v>317</v>
      </c>
      <c r="B85" s="271" t="s">
        <v>318</v>
      </c>
      <c r="C85" s="272"/>
      <c r="D85" s="273">
        <v>2.6752989646593006E-2</v>
      </c>
      <c r="E85" s="553">
        <v>10</v>
      </c>
      <c r="F85" s="555">
        <v>9</v>
      </c>
      <c r="G85" s="555">
        <v>10</v>
      </c>
      <c r="H85" s="555">
        <v>12</v>
      </c>
      <c r="I85" s="276" t="s">
        <v>546</v>
      </c>
      <c r="J85" s="274" t="s">
        <v>546</v>
      </c>
      <c r="K85" s="551" t="s">
        <v>546</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2026-06-18T12:35:05Z</dcterms:created>
  <dcterms:modified xsi:type="dcterms:W3CDTF">2026-06-18T12:36:56Z</dcterms:modified>
</cp:coreProperties>
</file>