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385320C5-2435-4E7B-8331-A15BD553CF5F}"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'2.1'!$A$1:$M$34</definedName>
    <definedName name="_xlnm.Print_Area" localSheetId="9">'2.2'!$A$1:$M$34</definedName>
    <definedName name="_xlnm.Print_Area" localSheetId="10">'2.3'!$A$1:$M$34</definedName>
    <definedName name="_xlnm.Print_Area" localSheetId="11">'2.4'!$A$1:$M$34</definedName>
    <definedName name="_xlnm.Print_Area" localSheetId="12">'2.5'!$A$1:$M$34</definedName>
    <definedName name="_xlnm.Print_Area" localSheetId="13">'2.6'!$A$1:$M$34</definedName>
    <definedName name="_xlnm.Print_Area" localSheetId="14">'2.7'!$A$1:$L$44</definedName>
    <definedName name="_xlnm.Print_Area" localSheetId="15">'2.8'!$A$1:$L$44</definedName>
    <definedName name="_xlnm.Print_Area" localSheetId="16">'2.9'!$A$1:$L$44</definedName>
    <definedName name="_xlnm.Print_Area" localSheetId="17">'3.1'!$A$1:$M$37</definedName>
    <definedName name="_xlnm.Print_Area" localSheetId="18">'3.2'!$A$1:$M$37</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24" i="24" l="1"/>
  <c r="B23" i="24"/>
  <c r="B22" i="24"/>
  <c r="B21" i="24"/>
  <c r="B20" i="24"/>
  <c r="B19" i="24"/>
  <c r="B18" i="24"/>
  <c r="B17" i="24"/>
  <c r="B16"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L18" i="10" s="1"/>
  <c r="K15" i="10"/>
  <c r="J15" i="10"/>
  <c r="I15" i="10"/>
  <c r="H15" i="10"/>
  <c r="G15" i="10"/>
  <c r="F15" i="10"/>
  <c r="E15" i="10"/>
  <c r="E18" i="10" s="1"/>
  <c r="D15" i="10"/>
  <c r="D18" i="10" s="1"/>
  <c r="C15" i="10"/>
  <c r="B15" i="10"/>
  <c r="B18" i="10" s="1"/>
  <c r="F18" i="10" l="1"/>
  <c r="K18" i="10"/>
  <c r="C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C19" i="17"/>
  <c r="B19" i="17"/>
  <c r="L18" i="17"/>
  <c r="K18" i="17"/>
  <c r="K18" i="19" s="1"/>
  <c r="J18" i="17"/>
  <c r="I18" i="17"/>
  <c r="H18" i="17"/>
  <c r="G18" i="17"/>
  <c r="F18" i="17"/>
  <c r="E18" i="17"/>
  <c r="D18" i="17"/>
  <c r="C18" i="17"/>
  <c r="B18" i="17"/>
  <c r="L17" i="17"/>
  <c r="K17" i="17"/>
  <c r="J17" i="17"/>
  <c r="J17" i="19" s="1"/>
  <c r="I17" i="17"/>
  <c r="H17" i="17"/>
  <c r="G17" i="17"/>
  <c r="F17" i="17"/>
  <c r="E17" i="17"/>
  <c r="D17" i="17"/>
  <c r="C17" i="17"/>
  <c r="B17" i="17"/>
  <c r="L16" i="17"/>
  <c r="K16" i="17"/>
  <c r="J16" i="17"/>
  <c r="I16" i="17"/>
  <c r="I16" i="19" s="1"/>
  <c r="H16" i="17"/>
  <c r="G16" i="17"/>
  <c r="F16" i="17"/>
  <c r="E16" i="17"/>
  <c r="D16" i="17"/>
  <c r="C16" i="17"/>
  <c r="C16" i="19" s="1"/>
  <c r="B16" i="17"/>
  <c r="L15" i="17"/>
  <c r="K15" i="17"/>
  <c r="J15" i="17"/>
  <c r="I15" i="17"/>
  <c r="H15" i="17"/>
  <c r="H15" i="19" s="1"/>
  <c r="G15" i="17"/>
  <c r="F15" i="17"/>
  <c r="E15" i="17"/>
  <c r="D15" i="17"/>
  <c r="C15" i="17"/>
  <c r="B15" i="17"/>
  <c r="B15" i="19" s="1"/>
  <c r="L14" i="17"/>
  <c r="K14" i="17"/>
  <c r="K14" i="19" s="1"/>
  <c r="J14" i="17"/>
  <c r="I14" i="17"/>
  <c r="I14" i="19" s="1"/>
  <c r="H14" i="17"/>
  <c r="G14" i="17"/>
  <c r="G14" i="19" s="1"/>
  <c r="F14" i="17"/>
  <c r="E14" i="17"/>
  <c r="D14" i="17"/>
  <c r="C14" i="17"/>
  <c r="C14" i="19" s="1"/>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D17" i="19" l="1"/>
  <c r="E18" i="19"/>
  <c r="B27" i="19"/>
  <c r="C28" i="19"/>
  <c r="D29" i="19"/>
  <c r="E30" i="19"/>
  <c r="C15" i="19"/>
  <c r="D16" i="19"/>
  <c r="E17" i="19"/>
  <c r="B26" i="19"/>
  <c r="C27" i="19"/>
  <c r="D28" i="19"/>
  <c r="E29" i="19"/>
  <c r="D15" i="19"/>
  <c r="E16" i="19"/>
  <c r="C26" i="19"/>
  <c r="D27" i="19"/>
  <c r="E28" i="19"/>
  <c r="D14" i="19"/>
  <c r="E15" i="19"/>
  <c r="D26" i="19"/>
  <c r="E27" i="19"/>
  <c r="D24" i="19"/>
  <c r="L19" i="19"/>
  <c r="B21" i="19"/>
  <c r="C22" i="19"/>
  <c r="D23" i="19"/>
  <c r="E24" i="19"/>
  <c r="G26" i="19"/>
  <c r="H27" i="19"/>
  <c r="I28" i="19"/>
  <c r="J29" i="19"/>
  <c r="K30" i="19"/>
  <c r="L31" i="19"/>
  <c r="B33" i="19"/>
  <c r="C34" i="19"/>
  <c r="D35" i="19"/>
  <c r="E36" i="19"/>
  <c r="H14" i="19"/>
  <c r="I15" i="19"/>
  <c r="J16" i="19"/>
  <c r="K17" i="19"/>
  <c r="L18" i="19"/>
  <c r="B20" i="19"/>
  <c r="C21" i="19"/>
  <c r="D22" i="19"/>
  <c r="E23" i="19"/>
  <c r="H26" i="19"/>
  <c r="I27" i="19"/>
  <c r="J28" i="19"/>
  <c r="K29" i="19"/>
  <c r="L30" i="19"/>
  <c r="B32" i="19"/>
  <c r="C33" i="19"/>
  <c r="D34" i="19"/>
  <c r="E35" i="19"/>
  <c r="J15" i="19"/>
  <c r="K16" i="19"/>
  <c r="L17" i="19"/>
  <c r="B19" i="19"/>
  <c r="C20" i="19"/>
  <c r="D21" i="19"/>
  <c r="E22" i="19"/>
  <c r="I26" i="19"/>
  <c r="J27" i="19"/>
  <c r="K28" i="19"/>
  <c r="L29" i="19"/>
  <c r="B31" i="19"/>
  <c r="C32" i="19"/>
  <c r="D33" i="19"/>
  <c r="E34" i="19"/>
  <c r="J14" i="19"/>
  <c r="K15" i="19"/>
  <c r="L16" i="19"/>
  <c r="B18" i="19"/>
  <c r="C19" i="19"/>
  <c r="D20" i="19"/>
  <c r="E21" i="19"/>
  <c r="J26" i="19"/>
  <c r="K27" i="19"/>
  <c r="L28" i="19"/>
  <c r="B30" i="19"/>
  <c r="C31" i="19"/>
  <c r="D32" i="19"/>
  <c r="E33" i="19"/>
  <c r="L15" i="19"/>
  <c r="B17" i="19"/>
  <c r="C18" i="19"/>
  <c r="D19" i="19"/>
  <c r="E20" i="19"/>
  <c r="B29" i="19"/>
  <c r="C30" i="19"/>
  <c r="D31" i="19"/>
  <c r="E32" i="19"/>
  <c r="L14" i="19"/>
  <c r="B16" i="19"/>
  <c r="C17" i="19"/>
  <c r="D18" i="19"/>
  <c r="E19" i="19"/>
  <c r="B28" i="19"/>
  <c r="C29" i="19"/>
  <c r="D30" i="19"/>
  <c r="E31" i="19"/>
  <c r="F34" i="19"/>
  <c r="H23" i="19"/>
  <c r="G20" i="19"/>
  <c r="L25" i="19"/>
  <c r="G32" i="19"/>
  <c r="H20" i="19"/>
  <c r="J22" i="19"/>
  <c r="F30" i="19"/>
  <c r="J34" i="19"/>
  <c r="L36" i="19"/>
  <c r="F17" i="19"/>
  <c r="J21" i="19"/>
  <c r="L23" i="19"/>
  <c r="H31" i="19"/>
  <c r="I32" i="19"/>
  <c r="K34" i="19"/>
  <c r="L35" i="19"/>
  <c r="H18" i="19"/>
  <c r="J20" i="19"/>
  <c r="B24" i="19"/>
  <c r="G29" i="19"/>
  <c r="J32" i="19"/>
  <c r="L34" i="19"/>
  <c r="E14" i="19"/>
  <c r="F15" i="19"/>
  <c r="G16" i="19"/>
  <c r="H17" i="19"/>
  <c r="I18" i="19"/>
  <c r="J19" i="19"/>
  <c r="K20" i="19"/>
  <c r="L21" i="19"/>
  <c r="B23" i="19"/>
  <c r="C24" i="19"/>
  <c r="D25" i="19"/>
  <c r="E26" i="19"/>
  <c r="F27" i="19"/>
  <c r="G28" i="19"/>
  <c r="H29" i="19"/>
  <c r="I30" i="19"/>
  <c r="J31" i="19"/>
  <c r="K32" i="19"/>
  <c r="L33" i="19"/>
  <c r="B35" i="19"/>
  <c r="C36" i="19"/>
  <c r="G35" i="19"/>
  <c r="I24" i="19"/>
  <c r="F20" i="19"/>
  <c r="J23" i="19"/>
  <c r="F31" i="19"/>
  <c r="G19" i="19"/>
  <c r="I21" i="19"/>
  <c r="G31" i="19"/>
  <c r="K35" i="19"/>
  <c r="G18" i="19"/>
  <c r="K22" i="19"/>
  <c r="F16" i="19"/>
  <c r="I19" i="19"/>
  <c r="K21" i="19"/>
  <c r="C25" i="19"/>
  <c r="H30" i="19"/>
  <c r="I31" i="19"/>
  <c r="K33" i="19"/>
  <c r="B36" i="19"/>
  <c r="F14" i="19"/>
  <c r="G15" i="19"/>
  <c r="H16" i="19"/>
  <c r="I17" i="19"/>
  <c r="J18" i="19"/>
  <c r="K19" i="19"/>
  <c r="L20" i="19"/>
  <c r="B22" i="19"/>
  <c r="C23" i="19"/>
  <c r="E25" i="19"/>
  <c r="F26" i="19"/>
  <c r="G27" i="19"/>
  <c r="H28" i="19"/>
  <c r="I29" i="19"/>
  <c r="J30" i="19"/>
  <c r="K31" i="19"/>
  <c r="L32" i="19"/>
  <c r="B34" i="19"/>
  <c r="C35" i="19"/>
  <c r="D36" i="19"/>
  <c r="F24" i="19"/>
  <c r="F36" i="19"/>
  <c r="F23" i="19"/>
  <c r="G23" i="19"/>
  <c r="G25" i="19"/>
  <c r="G24" i="19"/>
  <c r="I25" i="19"/>
  <c r="J25" i="19"/>
  <c r="K26" i="19"/>
  <c r="L27" i="19"/>
  <c r="F33" i="19"/>
  <c r="G34" i="19"/>
  <c r="H35" i="19"/>
  <c r="I36" i="19"/>
  <c r="H25" i="19"/>
  <c r="F35" i="19"/>
  <c r="H36" i="19"/>
  <c r="G21" i="19"/>
  <c r="I23" i="19"/>
  <c r="J24" i="19"/>
  <c r="K25" i="19"/>
  <c r="L26" i="19"/>
  <c r="F32" i="19"/>
  <c r="G33" i="19"/>
  <c r="H34" i="19"/>
  <c r="I35" i="19"/>
  <c r="J36" i="19"/>
  <c r="G22" i="19"/>
  <c r="K24" i="19"/>
  <c r="H33" i="19"/>
  <c r="I34" i="19"/>
  <c r="J35" i="19"/>
  <c r="K36" i="19"/>
  <c r="H24" i="19"/>
  <c r="F21" i="19"/>
  <c r="H21" i="19"/>
  <c r="F18" i="19"/>
  <c r="F25" i="19"/>
  <c r="I22" i="19"/>
  <c r="K23" i="19"/>
  <c r="H32" i="19"/>
  <c r="I20" i="19"/>
  <c r="G30" i="19"/>
  <c r="J33" i="19"/>
  <c r="G36" i="19"/>
  <c r="F22" i="19"/>
  <c r="H22" i="19"/>
  <c r="F19" i="19"/>
  <c r="L24" i="19"/>
  <c r="I33" i="19"/>
  <c r="H19" i="19"/>
  <c r="B25" i="19"/>
  <c r="F29" i="19"/>
  <c r="G17" i="19"/>
  <c r="L22" i="19"/>
  <c r="F28"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<sst xmlns="http://schemas.openxmlformats.org/spreadsheetml/2006/main" count="2328" uniqueCount="257">
  <si>
    <t>Impressum</t>
  </si>
  <si>
    <t>Produktlinie/Reihe:</t>
  </si>
  <si>
    <t>Tabellen</t>
  </si>
  <si>
    <t>Titel:</t>
  </si>
  <si>
    <t>Region:</t>
  </si>
  <si>
    <t>Deutschland</t>
  </si>
  <si>
    <t>Berichtsmonat:</t>
  </si>
  <si>
    <t>Erstellungsdatum:</t>
  </si>
  <si>
    <t>Periodizität:</t>
  </si>
  <si>
    <t>vierteljährlich</t>
  </si>
  <si>
    <t>Nächster Veröffentlichungstermin:</t>
  </si>
  <si>
    <t>Herausgeberin:</t>
  </si>
  <si>
    <t>Bundesagentur für Arbeit</t>
  </si>
  <si>
    <t>Statistik</t>
  </si>
  <si>
    <t>Rückfragen an:</t>
  </si>
  <si>
    <t>Zentraler Statistik-Service</t>
  </si>
  <si>
    <t>90478 Nürnberg</t>
  </si>
  <si>
    <t>E-Mail:</t>
  </si>
  <si>
    <t>Zentraler-Statistik-Service@arbeitsagentur.de</t>
  </si>
  <si>
    <t>Hotline:</t>
  </si>
  <si>
    <t>0911/179-3632</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</si>
  <si>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</si>
  <si>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</si>
  <si>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</si>
  <si>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</si>
  <si>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</si>
  <si>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</si>
  <si>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</si>
  <si>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</si>
  <si>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</si>
  <si>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</si>
  <si>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</si>
  <si>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</si>
  <si>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</si>
  <si>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</si>
  <si>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</si>
  <si>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</si>
  <si>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</si>
  <si>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</si>
  <si>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</si>
  <si>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</si>
  <si>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</si>
  <si>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</si>
  <si>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</si>
  <si>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</si>
  <si>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</si>
  <si>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</si>
  <si>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</si>
  <si>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</si>
  <si>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</si>
  <si>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</si>
  <si>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</si>
  <si>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</si>
  <si>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</si>
  <si>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</si>
  <si>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</si>
  <si>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</si>
  <si>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</si>
  <si>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</si>
  <si>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</si>
  <si>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</si>
  <si>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</si>
  <si>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</si>
  <si>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</si>
  <si>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</si>
  <si>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</si>
  <si>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</si>
  <si>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</si>
  <si>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</si>
  <si>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</si>
  <si>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</si>
  <si>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</si>
  <si>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</si>
  <si>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</si>
  <si>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</si>
  <si>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</si>
  <si>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</si>
  <si>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</si>
  <si>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</si>
  <si>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</si>
  <si>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</si>
  <si>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</si>
  <si>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</si>
  <si>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</si>
  <si>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</si>
  <si>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</si>
  <si>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</si>
  <si>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</si>
  <si>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</si>
  <si>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</si>
  <si>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</si>
  <si>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</si>
  <si>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</si>
  <si>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</si>
  <si>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</si>
  <si>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</si>
  <si>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</si>
  <si>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</si>
  <si>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</si>
  <si>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</si>
  <si>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</si>
  <si>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</si>
  <si>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</si>
  <si>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</si>
  <si>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</si>
  <si>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</si>
  <si>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</si>
  <si>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</si>
  <si>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</si>
  <si>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</si>
  <si>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</si>
  <si>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</si>
  <si>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</si>
  <si>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</si>
  <si>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</si>
  <si>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</si>
  <si>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</si>
  <si>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</si>
  <si>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</si>
  <si>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</si>
  <si>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</si>
  <si>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</si>
  <si>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</si>
  <si>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</si>
  <si>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</si>
  <si>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</si>
  <si>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</si>
  <si>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</si>
  <si>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</si>
  <si>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</si>
  <si>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</si>
  <si>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</si>
  <si>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</si>
  <si>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</si>
  <si>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</si>
  <si>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</si>
  <si>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</si>
  <si>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</si>
  <si>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</si>
  <si>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</si>
  <si>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</si>
  <si>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</si>
  <si>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</si>
  <si>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</si>
  <si>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</si>
  <si>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</si>
  <si>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</si>
  <si>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</si>
  <si>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</si>
  <si>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</si>
  <si>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</si>
  <si>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</si>
  <si>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</si>
  <si>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</si>
  <si>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</si>
  <si>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</si>
  <si>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</si>
  <si>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</si>
  <si>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</si>
  <si>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</si>
  <si>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</si>
  <si>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</si>
  <si>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</si>
  <si>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</si>
  <si>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</si>
  <si>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</si>
  <si>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</si>
  <si>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</si>
  <si>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</si>
  <si>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</si>
  <si>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</si>
  <si>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</si>
  <si>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</si>
  <si>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</si>
  <si>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</si>
  <si>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</si>
  <si>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</si>
  <si>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</si>
  <si>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</si>
  <si>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</si>
  <si>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</si>
  <si>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</si>
  <si>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</si>
  <si>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</si>
  <si>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</si>
  <si>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</si>
  <si>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</si>
  <si>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</si>
  <si>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</si>
  <si>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</si>
  <si>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</si>
  <si>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</si>
  <si>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</si>
  <si>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</si>
  <si>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</si>
  <si>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</si>
  <si>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</si>
  <si>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</si>
  <si>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</si>
  <si>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</si>
  <si>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</si>
  <si>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</si>
  <si>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</si>
  <si>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</si>
  <si>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</si>
  <si>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</si>
  <si>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</si>
  <si>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</si>
  <si>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</si>
  <si>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</si>
  <si>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</si>
  <si>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</si>
  <si>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</si>
  <si>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</si>
  <si>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</si>
  <si>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</si>
  <si>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</si>
  <si>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</si>
  <si>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</si>
  <si>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</si>
  <si>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</si>
  <si>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</si>
  <si>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</si>
  <si>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</si>
  <si>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</si>
  <si>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</si>
  <si>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</si>
  <si>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Regensburger Str. 104</t>
  </si>
  <si>
    <t>BM</t>
  </si>
  <si>
    <t>Persmerk</t>
  </si>
  <si>
    <t>darunter: Befragte mit Angabe zum Migrationshintergrund</t>
  </si>
  <si>
    <t>Westdeutschland</t>
  </si>
  <si>
    <t>Schleswig-Holstein</t>
  </si>
  <si>
    <t>*</t>
  </si>
  <si>
    <t>Hamburg</t>
  </si>
  <si>
    <t>Niedersachsen</t>
  </si>
  <si>
    <t>Bremen</t>
  </si>
  <si>
    <t>Nordrhein-Westfalen</t>
  </si>
  <si>
    <t>Hessen</t>
  </si>
  <si>
    <t>Rheinland-Pfalz</t>
  </si>
  <si>
    <t>Baden-Württemberg</t>
  </si>
  <si>
    <t>Bayern</t>
  </si>
  <si>
    <t>Saarland</t>
  </si>
  <si>
    <t>Ostdeutschland</t>
  </si>
  <si>
    <t>Berlin</t>
  </si>
  <si>
    <t>Brandenburg</t>
  </si>
  <si>
    <t>Mecklenburg-Vorpommern</t>
  </si>
  <si>
    <t>Sachsen</t>
  </si>
  <si>
    <t>Sachsen-Anhalt</t>
  </si>
  <si>
    <t>Thüringen</t>
  </si>
  <si>
    <t>Deutschland (Gebietsstand Dezember 2025)</t>
  </si>
  <si>
    <t>Dezember 2025 (Datenstand April 2026)</t>
  </si>
  <si>
    <t>Deutschland und Länder (Gebietsstand Dezember 2025)</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</si>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</sst>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7" fillId="0" borderId="0" xfId="4" applyFill="1" applyAlignment="1" applyProtection="1">
      <alignment horizontal="left" wrapText="1" indent="2"/>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Alignment="1" applyProtection="1">
      <alignment horizontal="left"/>
    </xf>
    <xf numFmtId="0" fontId="13" fillId="0" borderId="0" xfId="2" applyAlignment="1">
      <alignment horizontal="left" wrapText="1"/>
    </xf>
    <xf numFmtId="0" fontId="17" fillId="0" borderId="0" xfId="4"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6" fillId="4" borderId="0" xfId="2" applyFont="1" applyFill="1" applyAlignment="1">
      <alignment horizontal="left" wrapText="1"/>
    </xf>
    <xf numFmtId="0" fontId="13" fillId="4" borderId="0" xfId="2"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xf numFmtId="0" fontId="13" fillId="0" borderId="1" xfId="2" applyBorder="1" applyAlignment="1">
      <alignment horizontal="right" vertical="center"/>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B13ED9A-B9B6-48C0-82FC-84B16C641B3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4A11DEFF-B855-419D-9970-0813E72EEF43}"/>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19" noThreeD="1" sel="1" val="0"/>
</file>

<file path=xl/ctrlProps/ctrlProp2.xml><?xml version="1.0" encoding="utf-8"?>
<formControlPr xmlns="http://schemas.microsoft.com/office/spreadsheetml/2009/9/main" objectType="Drop" dropStyle="combo" dx="16" fmlaLink="strg!$B$1" fmlaRange="strg!$A$1:$A19" noThreeD="1" sel="1" val="10"/>
</file>

<file path=xl/ctrlProps/ctrlProp3.xml><?xml version="1.0" encoding="utf-8"?>
<formControlPr xmlns="http://schemas.microsoft.com/office/spreadsheetml/2009/9/main" objectType="Drop" dropStyle="combo" dx="16" fmlaLink="strg!$B$1" fmlaRange="strg!$A$1:$A$19" noThreeD="1" sel="1" val="0"/>
</file>

<file path=xl/ctrlProps/ctrlProp4.xml><?xml version="1.0" encoding="utf-8"?>
<formControlPr xmlns="http://schemas.microsoft.com/office/spreadsheetml/2009/9/main" objectType="Drop" dropStyle="combo" dx="16" fmlaLink="strg!$B$1" fmlaRange="strg!$A$1:$A$19" noThreeD="1" sel="1" val="0"/>
</file>

<file path=xl/ctrlProps/ctrlProp5.xml><?xml version="1.0" encoding="utf-8"?>
<formControlPr xmlns="http://schemas.microsoft.com/office/spreadsheetml/2009/9/main" objectType="Drop" dropStyle="combo" dx="16" fmlaLink="strg!$B$1" fmlaRange="strg!$A$1:$A$19" noThreeD="1" sel="1" val="0"/>
</file>

<file path=xl/ctrlProps/ctrlProp6.xml><?xml version="1.0" encoding="utf-8"?>
<formControlPr xmlns="http://schemas.microsoft.com/office/spreadsheetml/2009/9/main" objectType="Drop" dropStyle="combo" dx="16" fmlaLink="strg!$B$1" fmlaRange="strg!$A$1:$A$19" noThreeD="1" sel="1" val="4"/>
</file>

<file path=xl/ctrlProps/ctrlProp7.xml><?xml version="1.0" encoding="utf-8"?>
<formControlPr xmlns="http://schemas.microsoft.com/office/spreadsheetml/2009/9/main" objectType="Drop" dropStyle="combo" dx="16" fmlaLink="strg!$B$1" fmlaRange="strg!$A$1:$A$19"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Deutschland</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Dezember 2025</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35D0446-E0F7-47C1-AE76-9E849893D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8D8758CD-05AD-4B7B-93BC-C5D2400BC309}"/>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51AA6B23-E8EC-4513-B3CC-93211623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Zentraler-Statistik-Service@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19"/>
  <sheetViews>
    <sheetView workbookViewId="0">
      <selection activeCell="B1" sqref="B1"/>
    </sheetView>
  </sheetViews>
  <sheetFormatPr baseColWidth="10" defaultRowHeight="12.5" x14ac:dyDescent="0.25"/>
  <sheetData>
    <row r="1" spans="1:2" x14ac:dyDescent="0.25">
      <c r="A1" t="s">
        <v>5</v>
      </c>
      <c r="B1">
        <v>1</v>
      </c>
    </row>
    <row r="2" spans="1:2" x14ac:dyDescent="0.25">
      <c r="A2" t="s">
        <v>231</v>
      </c>
    </row>
    <row r="3" spans="1:2" x14ac:dyDescent="0.25">
      <c r="A3" t="s">
        <v>243</v>
      </c>
    </row>
    <row r="4" spans="1:2" x14ac:dyDescent="0.25">
      <c r="A4" t="s">
        <v>240</v>
      </c>
    </row>
    <row r="5" spans="1:2" x14ac:dyDescent="0.25">
      <c r="A5" t="s">
        <v>241</v>
      </c>
    </row>
    <row r="6" spans="1:2" x14ac:dyDescent="0.25">
      <c r="A6" t="s">
        <v>244</v>
      </c>
    </row>
    <row r="7" spans="1:2" x14ac:dyDescent="0.25">
      <c r="A7" t="s">
        <v>245</v>
      </c>
    </row>
    <row r="8" spans="1:2" x14ac:dyDescent="0.25">
      <c r="A8" t="s">
        <v>236</v>
      </c>
    </row>
    <row r="9" spans="1:2" x14ac:dyDescent="0.25">
      <c r="A9" t="s">
        <v>234</v>
      </c>
    </row>
    <row r="10" spans="1:2" x14ac:dyDescent="0.25">
      <c r="A10" t="s">
        <v>238</v>
      </c>
    </row>
    <row r="11" spans="1:2" x14ac:dyDescent="0.25">
      <c r="A11" t="s">
        <v>246</v>
      </c>
    </row>
    <row r="12" spans="1:2" x14ac:dyDescent="0.25">
      <c r="A12" t="s">
        <v>235</v>
      </c>
    </row>
    <row r="13" spans="1:2" x14ac:dyDescent="0.25">
      <c r="A13" t="s">
        <v>237</v>
      </c>
    </row>
    <row r="14" spans="1:2" x14ac:dyDescent="0.25">
      <c r="A14" t="s">
        <v>239</v>
      </c>
    </row>
    <row r="15" spans="1:2" x14ac:dyDescent="0.25">
      <c r="A15" t="s">
        <v>242</v>
      </c>
    </row>
    <row r="16" spans="1:2" x14ac:dyDescent="0.25">
      <c r="A16" t="s">
        <v>247</v>
      </c>
    </row>
    <row r="17" spans="1:1" x14ac:dyDescent="0.25">
      <c r="A17" t="s">
        <v>248</v>
      </c>
    </row>
    <row r="18" spans="1:1" x14ac:dyDescent="0.25">
      <c r="A18" t="s">
        <v>232</v>
      </c>
    </row>
    <row r="19" spans="1:1" x14ac:dyDescent="0.25">
      <c r="A19" t="s">
        <v>249</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67</v>
      </c>
    </row>
    <row r="2" spans="1:24" ht="11.25" customHeight="1" x14ac:dyDescent="0.2"/>
    <row r="3" spans="1:24" ht="15" customHeight="1" x14ac:dyDescent="0.2">
      <c r="A3" s="42" t="s">
        <v>169</v>
      </c>
      <c r="B3" s="42"/>
      <c r="C3" s="42"/>
      <c r="D3" s="42"/>
      <c r="E3" s="42"/>
      <c r="F3" s="42"/>
      <c r="G3" s="42"/>
      <c r="H3" s="42"/>
      <c r="I3" s="42"/>
      <c r="J3" s="42"/>
      <c r="K3" s="42"/>
      <c r="L3" s="42"/>
      <c r="M3" s="42"/>
    </row>
    <row r="4" spans="1:24" ht="11.25" customHeight="1" x14ac:dyDescent="0.2">
      <c r="A4" s="43" t="s">
        <v>252</v>
      </c>
      <c r="B4" s="43"/>
    </row>
    <row r="5" spans="1:24" ht="11.25" customHeight="1" x14ac:dyDescent="0.2">
      <c r="A5" s="44" t="s">
        <v>251</v>
      </c>
      <c r="B5" s="44"/>
    </row>
    <row r="6" spans="1:24" ht="11.25" customHeight="1" x14ac:dyDescent="0.2">
      <c r="A6" s="44"/>
      <c r="B6" s="44"/>
    </row>
    <row r="7" spans="1:24" ht="15" customHeight="1" x14ac:dyDescent="0.2">
      <c r="A7" s="215" t="s">
        <v>68</v>
      </c>
      <c r="B7" s="215"/>
      <c r="C7" s="233" t="s">
        <v>69</v>
      </c>
      <c r="D7" s="215" t="s">
        <v>162</v>
      </c>
      <c r="E7" s="215"/>
      <c r="F7" s="215"/>
      <c r="G7" s="215"/>
      <c r="H7" s="215"/>
      <c r="I7" s="215"/>
      <c r="J7" s="215"/>
      <c r="K7" s="215"/>
      <c r="L7" s="215"/>
      <c r="M7" s="215"/>
    </row>
    <row r="8" spans="1:24" ht="15" customHeight="1" x14ac:dyDescent="0.2">
      <c r="A8" s="215"/>
      <c r="B8" s="215"/>
      <c r="C8" s="233"/>
      <c r="D8" s="224" t="s">
        <v>51</v>
      </c>
      <c r="E8" s="226" t="s">
        <v>70</v>
      </c>
      <c r="F8" s="226"/>
      <c r="G8" s="226"/>
      <c r="H8" s="226"/>
      <c r="I8" s="226"/>
      <c r="J8" s="226"/>
      <c r="K8" s="226"/>
      <c r="L8" s="226"/>
      <c r="M8" s="226"/>
    </row>
    <row r="9" spans="1:24" ht="15" customHeight="1" x14ac:dyDescent="0.2">
      <c r="A9" s="215"/>
      <c r="B9" s="215"/>
      <c r="C9" s="233"/>
      <c r="D9" s="224"/>
      <c r="E9" s="224" t="s">
        <v>53</v>
      </c>
      <c r="F9" s="228" t="s">
        <v>54</v>
      </c>
      <c r="G9" s="228"/>
      <c r="H9" s="228"/>
      <c r="I9" s="228"/>
      <c r="J9" s="228" t="s">
        <v>55</v>
      </c>
      <c r="K9" s="228"/>
      <c r="L9" s="228"/>
      <c r="M9" s="213" t="s">
        <v>56</v>
      </c>
    </row>
    <row r="10" spans="1:24" ht="11.25" customHeight="1" x14ac:dyDescent="0.2">
      <c r="A10" s="215"/>
      <c r="B10" s="215"/>
      <c r="C10" s="233"/>
      <c r="D10" s="224"/>
      <c r="E10" s="224"/>
      <c r="F10" s="213" t="s">
        <v>53</v>
      </c>
      <c r="G10" s="215" t="s">
        <v>57</v>
      </c>
      <c r="H10" s="215"/>
      <c r="I10" s="215"/>
      <c r="J10" s="213" t="s">
        <v>53</v>
      </c>
      <c r="K10" s="215" t="s">
        <v>57</v>
      </c>
      <c r="L10" s="215"/>
      <c r="M10" s="213"/>
    </row>
    <row r="11" spans="1:24" ht="56.25" customHeight="1" x14ac:dyDescent="0.2">
      <c r="A11" s="215"/>
      <c r="B11" s="215"/>
      <c r="C11" s="235"/>
      <c r="D11" s="225"/>
      <c r="E11" s="225"/>
      <c r="F11" s="214"/>
      <c r="G11" s="47" t="s">
        <v>58</v>
      </c>
      <c r="H11" s="47" t="s">
        <v>59</v>
      </c>
      <c r="I11" s="47" t="s">
        <v>60</v>
      </c>
      <c r="J11" s="214"/>
      <c r="K11" s="47" t="s">
        <v>58</v>
      </c>
      <c r="L11" s="47" t="s">
        <v>61</v>
      </c>
      <c r="M11" s="214"/>
    </row>
    <row r="12" spans="1:24" s="52" customFormat="1" ht="11.25" customHeight="1" x14ac:dyDescent="0.2">
      <c r="A12" s="215"/>
      <c r="B12" s="234"/>
      <c r="C12" s="49">
        <v>1</v>
      </c>
      <c r="D12" s="50">
        <v>2</v>
      </c>
      <c r="E12" s="50">
        <v>3</v>
      </c>
      <c r="F12" s="50">
        <v>4</v>
      </c>
      <c r="G12" s="50">
        <v>5</v>
      </c>
      <c r="H12" s="50">
        <v>6</v>
      </c>
      <c r="I12" s="50">
        <v>7</v>
      </c>
      <c r="J12" s="50">
        <v>8</v>
      </c>
      <c r="K12" s="50">
        <v>9</v>
      </c>
      <c r="L12" s="50">
        <v>10</v>
      </c>
      <c r="M12" s="51">
        <v>11</v>
      </c>
    </row>
    <row r="13" spans="1:24" ht="15" customHeight="1" x14ac:dyDescent="0.3">
      <c r="A13" s="93" t="s">
        <v>5</v>
      </c>
      <c r="B13" s="94"/>
      <c r="C13" s="81">
        <v>100</v>
      </c>
      <c r="D13" s="95">
        <v>46.73213584861233</v>
      </c>
      <c r="E13" s="95">
        <v>53.267795375384928</v>
      </c>
      <c r="F13" s="95">
        <v>42.422445131024134</v>
      </c>
      <c r="G13" s="95">
        <v>31.783449410338616</v>
      </c>
      <c r="H13" s="95">
        <v>10.577791869861908</v>
      </c>
      <c r="I13" s="95">
        <v>2.8858616358388898</v>
      </c>
      <c r="J13" s="95">
        <v>9.538127872883031</v>
      </c>
      <c r="K13" s="95">
        <v>4.2401632003112457</v>
      </c>
      <c r="L13" s="95">
        <v>5.2778806965150169</v>
      </c>
      <c r="M13" s="96">
        <v>1.3072223714783024</v>
      </c>
    </row>
    <row r="14" spans="1:24" ht="18.75" customHeight="1" x14ac:dyDescent="0.3">
      <c r="A14" s="97" t="s">
        <v>231</v>
      </c>
      <c r="B14" s="98"/>
      <c r="C14" s="81">
        <v>100</v>
      </c>
      <c r="D14" s="95">
        <v>42.559261045477811</v>
      </c>
      <c r="E14" s="95">
        <v>57.440694204526288</v>
      </c>
      <c r="F14" s="95">
        <v>45.58660302846458</v>
      </c>
      <c r="G14" s="95">
        <v>33.60488552429657</v>
      </c>
      <c r="H14" s="95">
        <v>11.927040063866526</v>
      </c>
      <c r="I14" s="95">
        <v>3.2754694056525335</v>
      </c>
      <c r="J14" s="95">
        <v>10.50303074215884</v>
      </c>
      <c r="K14" s="95">
        <v>4.7091719552378306</v>
      </c>
      <c r="L14" s="95">
        <v>5.7721473965094559</v>
      </c>
      <c r="M14" s="96">
        <v>1.3510604339040344</v>
      </c>
      <c r="N14" s="67"/>
      <c r="O14" s="67"/>
      <c r="P14" s="67"/>
      <c r="Q14" s="67"/>
      <c r="R14" s="67"/>
      <c r="S14" s="67"/>
      <c r="T14" s="67"/>
      <c r="U14" s="67"/>
      <c r="V14" s="67"/>
      <c r="W14" s="67"/>
      <c r="X14" s="67"/>
    </row>
    <row r="15" spans="1:24" ht="15" customHeight="1" x14ac:dyDescent="0.3">
      <c r="A15" s="97" t="s">
        <v>243</v>
      </c>
      <c r="B15" s="98"/>
      <c r="C15" s="81">
        <v>100</v>
      </c>
      <c r="D15" s="95">
        <v>60.580513420367744</v>
      </c>
      <c r="E15" s="95">
        <v>39.419338069336938</v>
      </c>
      <c r="F15" s="95">
        <v>31.92166201922495</v>
      </c>
      <c r="G15" s="95">
        <v>25.738711377466238</v>
      </c>
      <c r="H15" s="95">
        <v>6.1000878144826647</v>
      </c>
      <c r="I15" s="95">
        <v>1.5928835917297737</v>
      </c>
      <c r="J15" s="95">
        <v>6.3359375642341922</v>
      </c>
      <c r="K15" s="95">
        <v>2.68367980957927</v>
      </c>
      <c r="L15" s="95">
        <v>3.6375746232230299</v>
      </c>
      <c r="M15" s="96">
        <v>1.1617384858774893</v>
      </c>
    </row>
    <row r="16" spans="1:24" ht="15" customHeight="1" x14ac:dyDescent="0.3">
      <c r="A16" s="97" t="s">
        <v>240</v>
      </c>
      <c r="B16" s="98"/>
      <c r="C16" s="81">
        <v>100</v>
      </c>
      <c r="D16" s="95">
        <v>37.450056398648876</v>
      </c>
      <c r="E16" s="95">
        <v>62.549943601349746</v>
      </c>
      <c r="F16" s="95">
        <v>48.974612099364641</v>
      </c>
      <c r="G16" s="95">
        <v>35.89467650906029</v>
      </c>
      <c r="H16" s="95">
        <v>13.041811417340018</v>
      </c>
      <c r="I16" s="95">
        <v>3.7532542215223161</v>
      </c>
      <c r="J16" s="95">
        <v>11.975646544234737</v>
      </c>
      <c r="K16" s="95">
        <v>5.841850714835009</v>
      </c>
      <c r="L16" s="95">
        <v>6.1086033710955379</v>
      </c>
      <c r="M16" s="96">
        <v>1.599684957749286</v>
      </c>
    </row>
    <row r="17" spans="1:13" ht="15" customHeight="1" x14ac:dyDescent="0.3">
      <c r="A17" s="97" t="s">
        <v>241</v>
      </c>
      <c r="B17" s="98"/>
      <c r="C17" s="81">
        <v>100</v>
      </c>
      <c r="D17" s="95">
        <v>45.551194096229992</v>
      </c>
      <c r="E17" s="95">
        <v>54.44848414826847</v>
      </c>
      <c r="F17" s="95">
        <v>44.272523946325386</v>
      </c>
      <c r="G17" s="95">
        <v>33.177657832421374</v>
      </c>
      <c r="H17" s="95">
        <v>11.022072668860309</v>
      </c>
      <c r="I17" s="95">
        <v>3.189098335209402</v>
      </c>
      <c r="J17" s="95">
        <v>8.7162066611049092</v>
      </c>
      <c r="K17" s="95">
        <v>3.8500638758437877</v>
      </c>
      <c r="L17" s="95">
        <v>4.8539307762007109</v>
      </c>
      <c r="M17" s="96">
        <v>1.4597535408404962</v>
      </c>
    </row>
    <row r="18" spans="1:13" ht="15" customHeight="1" x14ac:dyDescent="0.3">
      <c r="A18" s="97" t="s">
        <v>244</v>
      </c>
      <c r="B18" s="98"/>
      <c r="C18" s="81">
        <v>100</v>
      </c>
      <c r="D18" s="95">
        <v>37.041016894932952</v>
      </c>
      <c r="E18" s="95">
        <v>62.958983105068725</v>
      </c>
      <c r="F18" s="95">
        <v>47.393120968576739</v>
      </c>
      <c r="G18" s="95">
        <v>36.345314924319247</v>
      </c>
      <c r="H18" s="95">
        <v>10.927614173883658</v>
      </c>
      <c r="I18" s="95">
        <v>2.1760513007067961</v>
      </c>
      <c r="J18" s="95">
        <v>13.076425189731749</v>
      </c>
      <c r="K18" s="95">
        <v>5.2700913819409045</v>
      </c>
      <c r="L18" s="95">
        <v>7.7701266497050767</v>
      </c>
      <c r="M18" s="96">
        <v>2.489436946757321</v>
      </c>
    </row>
    <row r="19" spans="1:13" ht="15" customHeight="1" x14ac:dyDescent="0.3">
      <c r="A19" s="97" t="s">
        <v>245</v>
      </c>
      <c r="B19" s="98"/>
      <c r="C19" s="81">
        <v>100</v>
      </c>
      <c r="D19" s="95">
        <v>71.563649873368888</v>
      </c>
      <c r="E19" s="95">
        <v>28.436350126627019</v>
      </c>
      <c r="F19" s="95">
        <v>23.619957837554708</v>
      </c>
      <c r="G19" s="95">
        <v>19.769328164965557</v>
      </c>
      <c r="H19" s="95">
        <v>3.8123173797759611</v>
      </c>
      <c r="I19" s="95">
        <v>1.2370920659052547</v>
      </c>
      <c r="J19" s="95">
        <v>4.0977939018545664</v>
      </c>
      <c r="K19" s="95">
        <v>2.1365702516595793</v>
      </c>
      <c r="L19" s="95">
        <v>1.9571154873629815</v>
      </c>
      <c r="M19" s="96">
        <v>0.71859838721767066</v>
      </c>
    </row>
    <row r="20" spans="1:13" ht="15" customHeight="1" x14ac:dyDescent="0.3">
      <c r="A20" s="97" t="s">
        <v>236</v>
      </c>
      <c r="B20" s="98"/>
      <c r="C20" s="81">
        <v>100</v>
      </c>
      <c r="D20" s="95">
        <v>36.799503589332552</v>
      </c>
      <c r="E20" s="95">
        <v>63.200496410660776</v>
      </c>
      <c r="F20" s="95">
        <v>50.425678439925235</v>
      </c>
      <c r="G20" s="95">
        <v>38.597701611489903</v>
      </c>
      <c r="H20" s="95">
        <v>11.75851023171583</v>
      </c>
      <c r="I20" s="95">
        <v>2.6991519243511051</v>
      </c>
      <c r="J20" s="95">
        <v>11.399811276271194</v>
      </c>
      <c r="K20" s="95">
        <v>5.2823949539087529</v>
      </c>
      <c r="L20" s="95">
        <v>6.088195768517692</v>
      </c>
      <c r="M20" s="96">
        <v>1.3750066944632868</v>
      </c>
    </row>
    <row r="21" spans="1:13" ht="15" customHeight="1" x14ac:dyDescent="0.3">
      <c r="A21" s="97" t="s">
        <v>234</v>
      </c>
      <c r="B21" s="98"/>
      <c r="C21" s="81">
        <v>100</v>
      </c>
      <c r="D21" s="95">
        <v>36.436250930745288</v>
      </c>
      <c r="E21" s="95">
        <v>63.563749069248445</v>
      </c>
      <c r="F21" s="95">
        <v>49.075729027131054</v>
      </c>
      <c r="G21" s="95">
        <v>35.69244458169613</v>
      </c>
      <c r="H21" s="95">
        <v>13.340586313043929</v>
      </c>
      <c r="I21" s="95">
        <v>2.4968360177698883</v>
      </c>
      <c r="J21" s="95">
        <v>12.847491431766562</v>
      </c>
      <c r="K21" s="95">
        <v>5.5307413300663093</v>
      </c>
      <c r="L21" s="95">
        <v>7.299118063500674</v>
      </c>
      <c r="M21" s="96">
        <v>1.6405286103490999</v>
      </c>
    </row>
    <row r="22" spans="1:13" ht="15" customHeight="1" x14ac:dyDescent="0.3">
      <c r="A22" s="97" t="s">
        <v>238</v>
      </c>
      <c r="B22" s="98"/>
      <c r="C22" s="81">
        <v>100</v>
      </c>
      <c r="D22" s="95">
        <v>33.552707230885318</v>
      </c>
      <c r="E22" s="95">
        <v>66.447292769113417</v>
      </c>
      <c r="F22" s="95">
        <v>53.89609225091111</v>
      </c>
      <c r="G22" s="95">
        <v>41.412836236924782</v>
      </c>
      <c r="H22" s="95">
        <v>12.420821055688211</v>
      </c>
      <c r="I22" s="95">
        <v>2.9301702864471144</v>
      </c>
      <c r="J22" s="95">
        <v>11.410056715259556</v>
      </c>
      <c r="K22" s="95">
        <v>5.2488976035528907</v>
      </c>
      <c r="L22" s="95">
        <v>6.1481894151967618</v>
      </c>
      <c r="M22" s="96">
        <v>1.1411438029442433</v>
      </c>
    </row>
    <row r="23" spans="1:13" ht="15" customHeight="1" x14ac:dyDescent="0.3">
      <c r="A23" s="97" t="s">
        <v>246</v>
      </c>
      <c r="B23" s="98"/>
      <c r="C23" s="81">
        <v>100</v>
      </c>
      <c r="D23" s="95">
        <v>76.213739350169391</v>
      </c>
      <c r="E23" s="95">
        <v>23.786260649828609</v>
      </c>
      <c r="F23" s="95">
        <v>20.886272223422903</v>
      </c>
      <c r="G23" s="95">
        <v>17.283331950517077</v>
      </c>
      <c r="H23" s="95">
        <v>3.5535732143571495</v>
      </c>
      <c r="I23" s="95">
        <v>1.2039471111027988</v>
      </c>
      <c r="J23" s="95">
        <v>2.5798554918886882</v>
      </c>
      <c r="K23" s="95">
        <v>1.0964229653363928</v>
      </c>
      <c r="L23" s="95">
        <v>1.4802145691344695</v>
      </c>
      <c r="M23" s="96">
        <v>0.32013293451701202</v>
      </c>
    </row>
    <row r="24" spans="1:13" ht="15" customHeight="1" x14ac:dyDescent="0.3">
      <c r="A24" s="97" t="s">
        <v>235</v>
      </c>
      <c r="B24" s="98"/>
      <c r="C24" s="81">
        <v>100</v>
      </c>
      <c r="D24" s="95">
        <v>50.015148177079752</v>
      </c>
      <c r="E24" s="95">
        <v>49.98485182292174</v>
      </c>
      <c r="F24" s="95">
        <v>40.301218967006811</v>
      </c>
      <c r="G24" s="95">
        <v>29.400418543864689</v>
      </c>
      <c r="H24" s="95">
        <v>10.842585936005172</v>
      </c>
      <c r="I24" s="95">
        <v>3.6337533061712666</v>
      </c>
      <c r="J24" s="95">
        <v>8.628719305993636</v>
      </c>
      <c r="K24" s="95">
        <v>3.7659460315680846</v>
      </c>
      <c r="L24" s="95">
        <v>4.8372569830600272</v>
      </c>
      <c r="M24" s="96">
        <v>1.0549135499212683</v>
      </c>
    </row>
    <row r="25" spans="1:13" ht="15" customHeight="1" x14ac:dyDescent="0.3">
      <c r="A25" s="97" t="s">
        <v>237</v>
      </c>
      <c r="B25" s="98"/>
      <c r="C25" s="81">
        <v>100</v>
      </c>
      <c r="D25" s="95">
        <v>41.168347326250917</v>
      </c>
      <c r="E25" s="95">
        <v>58.831652673749467</v>
      </c>
      <c r="F25" s="95">
        <v>45.573615016876673</v>
      </c>
      <c r="G25" s="95">
        <v>32.895754543562134</v>
      </c>
      <c r="H25" s="95">
        <v>12.626570413787293</v>
      </c>
      <c r="I25" s="95">
        <v>3.40229400964727</v>
      </c>
      <c r="J25" s="95">
        <v>11.745559351629337</v>
      </c>
      <c r="K25" s="95">
        <v>5.1744935077580285</v>
      </c>
      <c r="L25" s="95">
        <v>6.5447442991975926</v>
      </c>
      <c r="M25" s="96">
        <v>1.5124783052472892</v>
      </c>
    </row>
    <row r="26" spans="1:13" ht="15" customHeight="1" x14ac:dyDescent="0.3">
      <c r="A26" s="97" t="s">
        <v>239</v>
      </c>
      <c r="B26" s="98"/>
      <c r="C26" s="81">
        <v>100</v>
      </c>
      <c r="D26" s="95">
        <v>48.488954437123397</v>
      </c>
      <c r="E26" s="95">
        <v>51.511045562875324</v>
      </c>
      <c r="F26" s="95">
        <v>42.424876097454131</v>
      </c>
      <c r="G26" s="95">
        <v>31.384107748492941</v>
      </c>
      <c r="H26" s="95">
        <v>10.975059563164962</v>
      </c>
      <c r="I26" s="95">
        <v>3.2829646494559968</v>
      </c>
      <c r="J26" s="95">
        <v>8.339064109873501</v>
      </c>
      <c r="K26" s="95">
        <v>3.4431847883068389</v>
      </c>
      <c r="L26" s="95">
        <v>4.8693517878414809</v>
      </c>
      <c r="M26" s="96">
        <v>0.74710535554798041</v>
      </c>
    </row>
    <row r="27" spans="1:13" ht="15" customHeight="1" x14ac:dyDescent="0.3">
      <c r="A27" s="97" t="s">
        <v>242</v>
      </c>
      <c r="B27" s="98"/>
      <c r="C27" s="81">
        <v>100</v>
      </c>
      <c r="D27" s="95">
        <v>51.489794255708375</v>
      </c>
      <c r="E27" s="95">
        <v>48.510205744287695</v>
      </c>
      <c r="F27" s="95">
        <v>39.961152775415115</v>
      </c>
      <c r="G27" s="95">
        <v>31.810844161147074</v>
      </c>
      <c r="H27" s="95">
        <v>8.1342132747097846</v>
      </c>
      <c r="I27" s="95">
        <v>2.1416848054960456</v>
      </c>
      <c r="J27" s="95">
        <v>7.0816259945786992</v>
      </c>
      <c r="K27" s="95">
        <v>3.8084758943899835</v>
      </c>
      <c r="L27" s="95">
        <v>3.2663172761411237</v>
      </c>
      <c r="M27" s="96">
        <v>1.4674269742940824</v>
      </c>
    </row>
    <row r="28" spans="1:13" ht="15" customHeight="1" x14ac:dyDescent="0.3">
      <c r="A28" s="97" t="s">
        <v>247</v>
      </c>
      <c r="B28" s="98"/>
      <c r="C28" s="81">
        <v>100</v>
      </c>
      <c r="D28" s="95">
        <v>67.865014369358818</v>
      </c>
      <c r="E28" s="95">
        <v>32.134985630639505</v>
      </c>
      <c r="F28" s="95">
        <v>28.278286987056607</v>
      </c>
      <c r="G28" s="95">
        <v>23.45491860501015</v>
      </c>
      <c r="H28" s="95">
        <v>4.7074872500113916</v>
      </c>
      <c r="I28" s="95">
        <v>1.6675820198409401</v>
      </c>
      <c r="J28" s="95">
        <v>3.1670539827987065</v>
      </c>
      <c r="K28" s="95">
        <v>1.2673280713919175</v>
      </c>
      <c r="L28" s="95">
        <v>1.8945228260489104</v>
      </c>
      <c r="M28" s="96">
        <v>0.68964466078377429</v>
      </c>
    </row>
    <row r="29" spans="1:13" ht="15" customHeight="1" x14ac:dyDescent="0.3">
      <c r="A29" s="97" t="s">
        <v>248</v>
      </c>
      <c r="B29" s="98"/>
      <c r="C29" s="81">
        <v>100</v>
      </c>
      <c r="D29" s="95">
        <v>74.594332286549161</v>
      </c>
      <c r="E29" s="95">
        <v>25.405667713448356</v>
      </c>
      <c r="F29" s="95">
        <v>22.310305089078941</v>
      </c>
      <c r="G29" s="95">
        <v>19.292418644888045</v>
      </c>
      <c r="H29" s="95">
        <v>2.9812415164661985</v>
      </c>
      <c r="I29" s="95">
        <v>1.0267353345120143</v>
      </c>
      <c r="J29" s="95">
        <v>2.6493308538303091</v>
      </c>
      <c r="K29" s="95">
        <v>1.1883612797701584</v>
      </c>
      <c r="L29" s="95">
        <v>1.4555567595488532</v>
      </c>
      <c r="M29" s="96">
        <v>0.4460317705395061</v>
      </c>
    </row>
    <row r="30" spans="1:13" ht="15" customHeight="1" x14ac:dyDescent="0.3">
      <c r="A30" s="97" t="s">
        <v>232</v>
      </c>
      <c r="B30" s="98"/>
      <c r="C30" s="81">
        <v>100</v>
      </c>
      <c r="D30" s="95">
        <v>55.145490341534732</v>
      </c>
      <c r="E30" s="95">
        <v>44.854509658466959</v>
      </c>
      <c r="F30" s="95">
        <v>37.503694849226598</v>
      </c>
      <c r="G30" s="95">
        <v>28.162225640804646</v>
      </c>
      <c r="H30" s="95">
        <v>9.2886433703073497</v>
      </c>
      <c r="I30" s="95">
        <v>2.2537729965862305</v>
      </c>
      <c r="J30" s="95">
        <v>6.6773379627588083</v>
      </c>
      <c r="K30" s="95">
        <v>2.7640912866761727</v>
      </c>
      <c r="L30" s="95">
        <v>3.9000463696865517</v>
      </c>
      <c r="M30" s="96">
        <v>0.67347684648070461</v>
      </c>
    </row>
    <row r="31" spans="1:13" ht="15" customHeight="1" x14ac:dyDescent="0.3">
      <c r="A31" s="97" t="s">
        <v>249</v>
      </c>
      <c r="B31" s="98"/>
      <c r="C31" s="81">
        <v>100</v>
      </c>
      <c r="D31" s="95">
        <v>72.266880630812764</v>
      </c>
      <c r="E31" s="95">
        <v>27.731677283350976</v>
      </c>
      <c r="F31" s="95">
        <v>24.357420056972199</v>
      </c>
      <c r="G31" s="95">
        <v>21.094588612474332</v>
      </c>
      <c r="H31" s="95">
        <v>3.2214970512005072</v>
      </c>
      <c r="I31" s="95">
        <v>1.1421681464381879</v>
      </c>
      <c r="J31" s="95">
        <v>3.0914477258959678</v>
      </c>
      <c r="K31" s="95">
        <v>1.7235924979923427</v>
      </c>
      <c r="L31" s="95">
        <v>1.3643656522795555</v>
      </c>
      <c r="M31" s="96">
        <v>0.28280950048264741</v>
      </c>
    </row>
    <row r="32" spans="1:13" ht="11.25" customHeight="1" x14ac:dyDescent="0.2">
      <c r="A32" s="86"/>
      <c r="B32" s="101"/>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
      <c r="A35" s="231"/>
      <c r="B35" s="231"/>
      <c r="C35" s="231"/>
      <c r="D35" s="231"/>
      <c r="E35" s="231"/>
      <c r="F35" s="231"/>
      <c r="G35" s="231"/>
      <c r="H35" s="231"/>
      <c r="I35" s="231"/>
      <c r="J35" s="231"/>
      <c r="K35" s="231"/>
      <c r="L35" s="231"/>
      <c r="M35" s="231"/>
      <c r="O35" s="39"/>
    </row>
    <row r="36" spans="1:15" ht="20.25" customHeight="1" x14ac:dyDescent="0.2">
      <c r="A36" s="231"/>
      <c r="B36" s="231"/>
      <c r="C36" s="231"/>
      <c r="D36" s="231"/>
      <c r="E36" s="231"/>
      <c r="F36" s="231"/>
      <c r="G36" s="231"/>
      <c r="H36" s="231"/>
      <c r="I36" s="231"/>
      <c r="J36" s="231"/>
      <c r="K36" s="231"/>
      <c r="L36" s="231"/>
      <c r="M36" s="231"/>
    </row>
    <row r="37" spans="1:15" ht="20.25" customHeight="1" x14ac:dyDescent="0.2">
      <c r="A37" s="231"/>
      <c r="B37" s="231"/>
      <c r="C37" s="231"/>
      <c r="D37" s="231"/>
      <c r="E37" s="231"/>
      <c r="F37" s="231"/>
      <c r="G37" s="231"/>
      <c r="H37" s="231"/>
      <c r="I37" s="231"/>
      <c r="J37" s="231"/>
      <c r="K37" s="231"/>
      <c r="L37" s="231"/>
      <c r="M37" s="231"/>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67</v>
      </c>
    </row>
    <row r="2" spans="1:13" ht="11.25" customHeight="1" x14ac:dyDescent="0.2"/>
    <row r="3" spans="1:13" ht="15" customHeight="1" x14ac:dyDescent="0.2">
      <c r="A3" s="42" t="s">
        <v>166</v>
      </c>
      <c r="B3" s="42"/>
      <c r="C3" s="42"/>
      <c r="D3" s="42"/>
      <c r="E3" s="42"/>
      <c r="F3" s="42"/>
      <c r="G3" s="42"/>
      <c r="H3" s="42"/>
      <c r="I3" s="42"/>
      <c r="J3" s="42"/>
      <c r="K3" s="42"/>
      <c r="L3" s="42"/>
      <c r="M3" s="42"/>
    </row>
    <row r="4" spans="1:13" ht="11.25" customHeight="1" x14ac:dyDescent="0.2">
      <c r="A4" s="43" t="s">
        <v>252</v>
      </c>
      <c r="B4" s="43"/>
    </row>
    <row r="5" spans="1:13" ht="11.25" customHeight="1" x14ac:dyDescent="0.3">
      <c r="A5" s="44" t="s">
        <v>251</v>
      </c>
      <c r="B5" s="44"/>
      <c r="D5" s="78"/>
      <c r="E5" s="42"/>
      <c r="F5" s="78"/>
    </row>
    <row r="6" spans="1:13" ht="11.25" customHeight="1" x14ac:dyDescent="0.2">
      <c r="A6" s="44"/>
      <c r="B6" s="44"/>
      <c r="C6" s="171" t="s">
        <v>69</v>
      </c>
      <c r="D6" s="171" t="s">
        <v>137</v>
      </c>
      <c r="E6" s="171" t="s">
        <v>108</v>
      </c>
      <c r="F6" s="171" t="s">
        <v>54</v>
      </c>
      <c r="G6" s="171" t="s">
        <v>109</v>
      </c>
      <c r="H6" s="171" t="s">
        <v>110</v>
      </c>
      <c r="I6" s="171" t="s">
        <v>138</v>
      </c>
      <c r="J6" s="171" t="s">
        <v>55</v>
      </c>
      <c r="K6" s="171" t="s">
        <v>111</v>
      </c>
      <c r="L6" s="171" t="s">
        <v>139</v>
      </c>
      <c r="M6" s="171" t="s">
        <v>140</v>
      </c>
    </row>
    <row r="7" spans="1:13" ht="15" customHeight="1" x14ac:dyDescent="0.2">
      <c r="A7" s="215" t="s">
        <v>68</v>
      </c>
      <c r="B7" s="215"/>
      <c r="C7" s="233" t="s">
        <v>69</v>
      </c>
      <c r="D7" s="215" t="s">
        <v>161</v>
      </c>
      <c r="E7" s="215"/>
      <c r="F7" s="215"/>
      <c r="G7" s="215"/>
      <c r="H7" s="215"/>
      <c r="I7" s="215"/>
      <c r="J7" s="215"/>
      <c r="K7" s="215"/>
      <c r="L7" s="215"/>
      <c r="M7" s="215"/>
    </row>
    <row r="8" spans="1:13" ht="15" customHeight="1" x14ac:dyDescent="0.2">
      <c r="A8" s="215"/>
      <c r="B8" s="215"/>
      <c r="C8" s="233"/>
      <c r="D8" s="224" t="s">
        <v>51</v>
      </c>
      <c r="E8" s="226" t="s">
        <v>52</v>
      </c>
      <c r="F8" s="226"/>
      <c r="G8" s="226"/>
      <c r="H8" s="226"/>
      <c r="I8" s="226"/>
      <c r="J8" s="226"/>
      <c r="K8" s="226"/>
      <c r="L8" s="226"/>
      <c r="M8" s="226"/>
    </row>
    <row r="9" spans="1:13" ht="15" customHeight="1" x14ac:dyDescent="0.2">
      <c r="A9" s="215"/>
      <c r="B9" s="215"/>
      <c r="C9" s="233"/>
      <c r="D9" s="224"/>
      <c r="E9" s="224" t="s">
        <v>53</v>
      </c>
      <c r="F9" s="228" t="s">
        <v>54</v>
      </c>
      <c r="G9" s="228"/>
      <c r="H9" s="228"/>
      <c r="I9" s="228"/>
      <c r="J9" s="228" t="s">
        <v>55</v>
      </c>
      <c r="K9" s="228"/>
      <c r="L9" s="228"/>
      <c r="M9" s="213" t="s">
        <v>56</v>
      </c>
    </row>
    <row r="10" spans="1:13" ht="11.25" customHeight="1" x14ac:dyDescent="0.2">
      <c r="A10" s="215"/>
      <c r="B10" s="215"/>
      <c r="C10" s="233"/>
      <c r="D10" s="224"/>
      <c r="E10" s="224"/>
      <c r="F10" s="213" t="s">
        <v>53</v>
      </c>
      <c r="G10" s="215" t="s">
        <v>57</v>
      </c>
      <c r="H10" s="215"/>
      <c r="I10" s="215"/>
      <c r="J10" s="213" t="s">
        <v>53</v>
      </c>
      <c r="K10" s="215" t="s">
        <v>57</v>
      </c>
      <c r="L10" s="215"/>
      <c r="M10" s="213"/>
    </row>
    <row r="11" spans="1:13" ht="56.25" customHeight="1" x14ac:dyDescent="0.2">
      <c r="A11" s="215"/>
      <c r="B11" s="215"/>
      <c r="C11" s="235"/>
      <c r="D11" s="225"/>
      <c r="E11" s="225"/>
      <c r="F11" s="214"/>
      <c r="G11" s="47" t="s">
        <v>58</v>
      </c>
      <c r="H11" s="47" t="s">
        <v>59</v>
      </c>
      <c r="I11" s="47" t="s">
        <v>60</v>
      </c>
      <c r="J11" s="214"/>
      <c r="K11" s="47" t="s">
        <v>58</v>
      </c>
      <c r="L11" s="47" t="s">
        <v>61</v>
      </c>
      <c r="M11" s="214"/>
    </row>
    <row r="12" spans="1:13" s="52" customFormat="1" ht="11.25" customHeight="1" x14ac:dyDescent="0.2">
      <c r="A12" s="215"/>
      <c r="B12" s="234"/>
      <c r="C12" s="49">
        <v>1</v>
      </c>
      <c r="D12" s="50">
        <v>2</v>
      </c>
      <c r="E12" s="50">
        <v>3</v>
      </c>
      <c r="F12" s="50">
        <v>4</v>
      </c>
      <c r="G12" s="50">
        <v>5</v>
      </c>
      <c r="H12" s="50">
        <v>6</v>
      </c>
      <c r="I12" s="50">
        <v>7</v>
      </c>
      <c r="J12" s="50">
        <v>8</v>
      </c>
      <c r="K12" s="50">
        <v>9</v>
      </c>
      <c r="L12" s="50">
        <v>10</v>
      </c>
      <c r="M12" s="51">
        <v>11</v>
      </c>
    </row>
    <row r="13" spans="1:13" ht="15" customHeight="1" x14ac:dyDescent="0.3">
      <c r="A13" s="79" t="s">
        <v>5</v>
      </c>
      <c r="B13" s="102"/>
      <c r="C13" s="81">
        <v>1104358</v>
      </c>
      <c r="D13" s="82">
        <v>617389.26409524097</v>
      </c>
      <c r="E13" s="82">
        <v>486966.73590476299</v>
      </c>
      <c r="F13" s="82">
        <v>373717.23013647803</v>
      </c>
      <c r="G13" s="82">
        <v>240256.342412317</v>
      </c>
      <c r="H13" s="82">
        <v>132922.03684813299</v>
      </c>
      <c r="I13" s="82">
        <v>31483.8361374577</v>
      </c>
      <c r="J13" s="82">
        <v>100007.159372411</v>
      </c>
      <c r="K13" s="82">
        <v>40846.866969203002</v>
      </c>
      <c r="L13" s="82">
        <v>58984.988841192499</v>
      </c>
      <c r="M13" s="83">
        <v>13242.346395873201</v>
      </c>
    </row>
    <row r="14" spans="1:13" ht="18.75" customHeight="1" x14ac:dyDescent="0.3">
      <c r="A14" s="84" t="s">
        <v>231</v>
      </c>
      <c r="B14" s="103"/>
      <c r="C14" s="81">
        <v>866372</v>
      </c>
      <c r="D14" s="82">
        <v>454608.88228301</v>
      </c>
      <c r="E14" s="82">
        <v>411762.11771699903</v>
      </c>
      <c r="F14" s="82">
        <v>313903.80992347101</v>
      </c>
      <c r="G14" s="82">
        <v>196420.789913827</v>
      </c>
      <c r="H14" s="82">
        <v>117082.94737179</v>
      </c>
      <c r="I14" s="82">
        <v>28562.985689884401</v>
      </c>
      <c r="J14" s="82">
        <v>87399.449907863207</v>
      </c>
      <c r="K14" s="82">
        <v>35383.686829557599</v>
      </c>
      <c r="L14" s="82">
        <v>51860.1422809793</v>
      </c>
      <c r="M14" s="83">
        <v>10458.857885662601</v>
      </c>
    </row>
    <row r="15" spans="1:13" ht="15" customHeight="1" x14ac:dyDescent="0.3">
      <c r="A15" s="84" t="s">
        <v>243</v>
      </c>
      <c r="B15" s="103"/>
      <c r="C15" s="81">
        <v>237986</v>
      </c>
      <c r="D15" s="82">
        <v>162780.381812231</v>
      </c>
      <c r="E15" s="82">
        <v>75204.618187764499</v>
      </c>
      <c r="F15" s="82">
        <v>59813.420213006997</v>
      </c>
      <c r="G15" s="82">
        <v>43835.5524984902</v>
      </c>
      <c r="H15" s="82">
        <v>15839.089476343001</v>
      </c>
      <c r="I15" s="82">
        <v>2920.8504475732998</v>
      </c>
      <c r="J15" s="82">
        <v>12607.709464547501</v>
      </c>
      <c r="K15" s="82">
        <v>5463.1801396453102</v>
      </c>
      <c r="L15" s="82">
        <v>7124.8465602132501</v>
      </c>
      <c r="M15" s="83">
        <v>2783.48851021055</v>
      </c>
    </row>
    <row r="16" spans="1:13" ht="15" customHeight="1" x14ac:dyDescent="0.3">
      <c r="A16" s="84" t="s">
        <v>240</v>
      </c>
      <c r="B16" s="103"/>
      <c r="C16" s="81">
        <v>136711</v>
      </c>
      <c r="D16" s="82">
        <v>63190.924247171002</v>
      </c>
      <c r="E16" s="82">
        <v>73520.0757528291</v>
      </c>
      <c r="F16" s="82">
        <v>54779.465845320701</v>
      </c>
      <c r="G16" s="82">
        <v>33998.758299035901</v>
      </c>
      <c r="H16" s="82">
        <v>20728.9678059301</v>
      </c>
      <c r="I16" s="82">
        <v>5426.5703169344797</v>
      </c>
      <c r="J16" s="82">
        <v>16307.683892501</v>
      </c>
      <c r="K16" s="82">
        <v>7326.7440259004898</v>
      </c>
      <c r="L16" s="82">
        <v>8950.7444603530294</v>
      </c>
      <c r="M16" s="83">
        <v>2432.92601500722</v>
      </c>
    </row>
    <row r="17" spans="1:13" ht="15" customHeight="1" x14ac:dyDescent="0.3">
      <c r="A17" s="84" t="s">
        <v>241</v>
      </c>
      <c r="B17" s="103"/>
      <c r="C17" s="81">
        <v>168228</v>
      </c>
      <c r="D17" s="82">
        <v>90179.910307515602</v>
      </c>
      <c r="E17" s="82">
        <v>78047.089692481299</v>
      </c>
      <c r="F17" s="82">
        <v>61379.499764378597</v>
      </c>
      <c r="G17" s="82">
        <v>40488.405440573799</v>
      </c>
      <c r="H17" s="82">
        <v>20764.035901306499</v>
      </c>
      <c r="I17" s="82">
        <v>4977.5001640471501</v>
      </c>
      <c r="J17" s="82">
        <v>14105.6238229061</v>
      </c>
      <c r="K17" s="82">
        <v>5739.1617978119803</v>
      </c>
      <c r="L17" s="82">
        <v>8348.5463271001299</v>
      </c>
      <c r="M17" s="83">
        <v>2561.9661051962698</v>
      </c>
    </row>
    <row r="18" spans="1:13" ht="15" customHeight="1" x14ac:dyDescent="0.3">
      <c r="A18" s="84" t="s">
        <v>244</v>
      </c>
      <c r="B18" s="103"/>
      <c r="C18" s="81">
        <v>71292</v>
      </c>
      <c r="D18" s="82">
        <v>30619.425869590301</v>
      </c>
      <c r="E18" s="82">
        <v>40672.574130408902</v>
      </c>
      <c r="F18" s="82">
        <v>30960.177491086099</v>
      </c>
      <c r="G18" s="82">
        <v>22082.663172168101</v>
      </c>
      <c r="H18" s="82">
        <v>8835.8455346462906</v>
      </c>
      <c r="I18" s="82">
        <v>1297.9488122892201</v>
      </c>
      <c r="J18" s="82">
        <v>7825.5286460145899</v>
      </c>
      <c r="K18" s="82">
        <v>3163.3870794661798</v>
      </c>
      <c r="L18" s="82">
        <v>4645.1379299504297</v>
      </c>
      <c r="M18" s="83">
        <v>1886.8679933071301</v>
      </c>
    </row>
    <row r="19" spans="1:13" ht="15" customHeight="1" x14ac:dyDescent="0.3">
      <c r="A19" s="84" t="s">
        <v>245</v>
      </c>
      <c r="B19" s="103"/>
      <c r="C19" s="81">
        <v>30880</v>
      </c>
      <c r="D19" s="82">
        <v>24416.230974031299</v>
      </c>
      <c r="E19" s="82">
        <v>6463.7690259686797</v>
      </c>
      <c r="F19" s="82">
        <v>5124.3877186199197</v>
      </c>
      <c r="G19" s="82">
        <v>3768.5835629954599</v>
      </c>
      <c r="H19" s="82">
        <v>1339.0000224831199</v>
      </c>
      <c r="I19" s="82">
        <v>284.71043131948397</v>
      </c>
      <c r="J19" s="82">
        <v>1106.6497600064899</v>
      </c>
      <c r="K19" s="82">
        <v>564.77085220217998</v>
      </c>
      <c r="L19" s="82">
        <v>541.878907804307</v>
      </c>
      <c r="M19" s="83">
        <v>232.73154734226699</v>
      </c>
    </row>
    <row r="20" spans="1:13" ht="15" customHeight="1" x14ac:dyDescent="0.3">
      <c r="A20" s="84" t="s">
        <v>236</v>
      </c>
      <c r="B20" s="103"/>
      <c r="C20" s="81">
        <v>10775</v>
      </c>
      <c r="D20" s="82">
        <v>4660.7396624732401</v>
      </c>
      <c r="E20" s="82">
        <v>6114.2603375263297</v>
      </c>
      <c r="F20" s="82">
        <v>4637.3029096784203</v>
      </c>
      <c r="G20" s="82">
        <v>3061.1348895015699</v>
      </c>
      <c r="H20" s="82">
        <v>1565.5951971269899</v>
      </c>
      <c r="I20" s="82">
        <v>263.80805450433797</v>
      </c>
      <c r="J20" s="82">
        <v>1343.7511732906801</v>
      </c>
      <c r="K20" s="82">
        <v>544.43974074613698</v>
      </c>
      <c r="L20" s="82">
        <v>795.56277587602005</v>
      </c>
      <c r="M20" s="83">
        <v>133.20625455725801</v>
      </c>
    </row>
    <row r="21" spans="1:13" ht="15" customHeight="1" x14ac:dyDescent="0.3">
      <c r="A21" s="84" t="s">
        <v>234</v>
      </c>
      <c r="B21" s="103"/>
      <c r="C21" s="81">
        <v>33012</v>
      </c>
      <c r="D21" s="82">
        <v>15237.892367926401</v>
      </c>
      <c r="E21" s="82">
        <v>17774.1076320723</v>
      </c>
      <c r="F21" s="82">
        <v>13090.525036381399</v>
      </c>
      <c r="G21" s="82">
        <v>8294.1767621277795</v>
      </c>
      <c r="H21" s="82">
        <v>4779.1038614016798</v>
      </c>
      <c r="I21" s="82">
        <v>801.42592667264398</v>
      </c>
      <c r="J21" s="82">
        <v>4225.1289623419998</v>
      </c>
      <c r="K21" s="82">
        <v>1742.5167917865799</v>
      </c>
      <c r="L21" s="82">
        <v>2480.0794980074302</v>
      </c>
      <c r="M21" s="83">
        <v>458.453633348729</v>
      </c>
    </row>
    <row r="22" spans="1:13" ht="15" customHeight="1" x14ac:dyDescent="0.3">
      <c r="A22" s="84" t="s">
        <v>238</v>
      </c>
      <c r="B22" s="103"/>
      <c r="C22" s="81">
        <v>72586</v>
      </c>
      <c r="D22" s="82">
        <v>34098.882515886697</v>
      </c>
      <c r="E22" s="82">
        <v>38487.117484114802</v>
      </c>
      <c r="F22" s="82">
        <v>29373.606834240902</v>
      </c>
      <c r="G22" s="82">
        <v>19253.0398172676</v>
      </c>
      <c r="H22" s="82">
        <v>10079.6710069605</v>
      </c>
      <c r="I22" s="82">
        <v>2114.4693542412901</v>
      </c>
      <c r="J22" s="82">
        <v>8178.7648181105696</v>
      </c>
      <c r="K22" s="82">
        <v>3576.7032067237701</v>
      </c>
      <c r="L22" s="82">
        <v>4586.9225536348604</v>
      </c>
      <c r="M22" s="83">
        <v>934.74583176287797</v>
      </c>
    </row>
    <row r="23" spans="1:13" ht="15" customHeight="1" x14ac:dyDescent="0.3">
      <c r="A23" s="84" t="s">
        <v>246</v>
      </c>
      <c r="B23" s="103"/>
      <c r="C23" s="81">
        <v>23179</v>
      </c>
      <c r="D23" s="82">
        <v>19049.330078408198</v>
      </c>
      <c r="E23" s="82">
        <v>4129.6699215911403</v>
      </c>
      <c r="F23" s="82">
        <v>3475.6749359954301</v>
      </c>
      <c r="G23" s="82">
        <v>2505.1749739767201</v>
      </c>
      <c r="H23" s="82">
        <v>960.56396956290996</v>
      </c>
      <c r="I23" s="82">
        <v>234.59065713449601</v>
      </c>
      <c r="J23" s="82">
        <v>544.11444716114897</v>
      </c>
      <c r="K23" s="82">
        <v>240.18907285919801</v>
      </c>
      <c r="L23" s="82">
        <v>303.92537430195102</v>
      </c>
      <c r="M23" s="83">
        <v>109.880538434543</v>
      </c>
    </row>
    <row r="24" spans="1:13" ht="15" customHeight="1" x14ac:dyDescent="0.3">
      <c r="A24" s="84" t="s">
        <v>235</v>
      </c>
      <c r="B24" s="103"/>
      <c r="C24" s="81">
        <v>98746</v>
      </c>
      <c r="D24" s="82">
        <v>59170.192257210103</v>
      </c>
      <c r="E24" s="82">
        <v>39575.807742791199</v>
      </c>
      <c r="F24" s="82">
        <v>31201.282516048599</v>
      </c>
      <c r="G24" s="82">
        <v>19382.634129966002</v>
      </c>
      <c r="H24" s="82">
        <v>11776.94076978</v>
      </c>
      <c r="I24" s="82">
        <v>3572.27702066863</v>
      </c>
      <c r="J24" s="82">
        <v>7554.08787163548</v>
      </c>
      <c r="K24" s="82">
        <v>2847.03465568913</v>
      </c>
      <c r="L24" s="82">
        <v>4684.2459917802098</v>
      </c>
      <c r="M24" s="83">
        <v>820.437355106886</v>
      </c>
    </row>
    <row r="25" spans="1:13" ht="15" customHeight="1" x14ac:dyDescent="0.3">
      <c r="A25" s="84" t="s">
        <v>237</v>
      </c>
      <c r="B25" s="103"/>
      <c r="C25" s="81">
        <v>244124</v>
      </c>
      <c r="D25" s="82">
        <v>126116.308423248</v>
      </c>
      <c r="E25" s="82">
        <v>118007.69157675101</v>
      </c>
      <c r="F25" s="82">
        <v>87484.564892555907</v>
      </c>
      <c r="G25" s="82">
        <v>51791.247303672302</v>
      </c>
      <c r="H25" s="82">
        <v>35630.606870351097</v>
      </c>
      <c r="I25" s="82">
        <v>8626.5308958989808</v>
      </c>
      <c r="J25" s="82">
        <v>28231.543212127199</v>
      </c>
      <c r="K25" s="82">
        <v>10736.717676079499</v>
      </c>
      <c r="L25" s="82">
        <v>17446.737820750201</v>
      </c>
      <c r="M25" s="83">
        <v>2291.5834720649</v>
      </c>
    </row>
    <row r="26" spans="1:13" ht="15" customHeight="1" x14ac:dyDescent="0.3">
      <c r="A26" s="84" t="s">
        <v>239</v>
      </c>
      <c r="B26" s="103"/>
      <c r="C26" s="81">
        <v>53642</v>
      </c>
      <c r="D26" s="82">
        <v>30292.917174867001</v>
      </c>
      <c r="E26" s="82">
        <v>23349.0828251327</v>
      </c>
      <c r="F26" s="82">
        <v>18463.817989377902</v>
      </c>
      <c r="G26" s="82">
        <v>11521.611060797701</v>
      </c>
      <c r="H26" s="82">
        <v>6910.5777768318703</v>
      </c>
      <c r="I26" s="82">
        <v>1764.3543327920199</v>
      </c>
      <c r="J26" s="82">
        <v>4460.3310548581603</v>
      </c>
      <c r="K26" s="82">
        <v>1656.10819031554</v>
      </c>
      <c r="L26" s="82">
        <v>2793.7409039045701</v>
      </c>
      <c r="M26" s="83">
        <v>424.93378089628197</v>
      </c>
    </row>
    <row r="27" spans="1:13" ht="15" customHeight="1" x14ac:dyDescent="0.3">
      <c r="A27" s="84" t="s">
        <v>242</v>
      </c>
      <c r="B27" s="103"/>
      <c r="C27" s="81">
        <v>12805</v>
      </c>
      <c r="D27" s="82">
        <v>8127.1914211973099</v>
      </c>
      <c r="E27" s="82">
        <v>4677.8085788026601</v>
      </c>
      <c r="F27" s="82">
        <v>3654.0455894310799</v>
      </c>
      <c r="G27" s="82">
        <v>2345.5696482503399</v>
      </c>
      <c r="H27" s="82">
        <v>1305.1772398820499</v>
      </c>
      <c r="I27" s="82">
        <v>296.43254035183702</v>
      </c>
      <c r="J27" s="82">
        <v>870.37028132656599</v>
      </c>
      <c r="K27" s="82">
        <v>437.64389626130401</v>
      </c>
      <c r="L27" s="82">
        <v>432.72638506526198</v>
      </c>
      <c r="M27" s="83">
        <v>153.392708045006</v>
      </c>
    </row>
    <row r="28" spans="1:13" ht="15" customHeight="1" x14ac:dyDescent="0.3">
      <c r="A28" s="84" t="s">
        <v>247</v>
      </c>
      <c r="B28" s="103"/>
      <c r="C28" s="81">
        <v>55244</v>
      </c>
      <c r="D28" s="82">
        <v>42492.774704017502</v>
      </c>
      <c r="E28" s="82">
        <v>12751.2252959828</v>
      </c>
      <c r="F28" s="82">
        <v>10751.5655433709</v>
      </c>
      <c r="G28" s="82">
        <v>8081.6980442464301</v>
      </c>
      <c r="H28" s="82">
        <v>2622.6288475708702</v>
      </c>
      <c r="I28" s="82">
        <v>634.79331090577296</v>
      </c>
      <c r="J28" s="82">
        <v>1625.41002537079</v>
      </c>
      <c r="K28" s="82">
        <v>711.34301796024999</v>
      </c>
      <c r="L28" s="82">
        <v>914.06700741054703</v>
      </c>
      <c r="M28" s="83">
        <v>374.24972724099803</v>
      </c>
    </row>
    <row r="29" spans="1:13" ht="15" customHeight="1" x14ac:dyDescent="0.3">
      <c r="A29" s="84" t="s">
        <v>248</v>
      </c>
      <c r="B29" s="103"/>
      <c r="C29" s="81">
        <v>29987</v>
      </c>
      <c r="D29" s="82">
        <v>24325.711649144199</v>
      </c>
      <c r="E29" s="82">
        <v>5661.2883508556897</v>
      </c>
      <c r="F29" s="82">
        <v>4798.2271816995899</v>
      </c>
      <c r="G29" s="82">
        <v>3730.9919496985599</v>
      </c>
      <c r="H29" s="82">
        <v>1050.6944853693201</v>
      </c>
      <c r="I29" s="82">
        <v>242.40487964827901</v>
      </c>
      <c r="J29" s="82">
        <v>756.175654670526</v>
      </c>
      <c r="K29" s="82">
        <v>359.574996092878</v>
      </c>
      <c r="L29" s="82">
        <v>395.09134180746202</v>
      </c>
      <c r="M29" s="83">
        <v>106.885514485577</v>
      </c>
    </row>
    <row r="30" spans="1:13" ht="15" customHeight="1" x14ac:dyDescent="0.3">
      <c r="A30" s="84" t="s">
        <v>232</v>
      </c>
      <c r="B30" s="103"/>
      <c r="C30" s="81">
        <v>35743</v>
      </c>
      <c r="D30" s="82">
        <v>23533.923905497501</v>
      </c>
      <c r="E30" s="82">
        <v>12209.0760945029</v>
      </c>
      <c r="F30" s="82">
        <v>9839.6985460594296</v>
      </c>
      <c r="G30" s="82">
        <v>6284.2125626343004</v>
      </c>
      <c r="H30" s="82">
        <v>3542.2709422163498</v>
      </c>
      <c r="I30" s="82">
        <v>719.61708377320394</v>
      </c>
      <c r="J30" s="82">
        <v>2122.1648187662299</v>
      </c>
      <c r="K30" s="82">
        <v>776.61684824365102</v>
      </c>
      <c r="L30" s="82">
        <v>1340.8355645075501</v>
      </c>
      <c r="M30" s="83">
        <v>247.21272967719699</v>
      </c>
    </row>
    <row r="31" spans="1:13" ht="15" customHeight="1" x14ac:dyDescent="0.3">
      <c r="A31" s="84" t="s">
        <v>249</v>
      </c>
      <c r="B31" s="103"/>
      <c r="C31" s="81">
        <v>27404</v>
      </c>
      <c r="D31" s="82">
        <v>21876.908537040399</v>
      </c>
      <c r="E31" s="82">
        <v>5526.0914629591598</v>
      </c>
      <c r="F31" s="82">
        <v>4703.3873422351899</v>
      </c>
      <c r="G31" s="82">
        <v>3666.4407954067201</v>
      </c>
      <c r="H31" s="82">
        <v>1030.35661671046</v>
      </c>
      <c r="I31" s="82">
        <v>226.40235627605</v>
      </c>
      <c r="J31" s="82">
        <v>749.83093132394094</v>
      </c>
      <c r="K31" s="82">
        <v>423.91512106464302</v>
      </c>
      <c r="L31" s="82">
        <v>324.74599893854298</v>
      </c>
      <c r="M31" s="83">
        <v>72.873189400032004</v>
      </c>
    </row>
    <row r="32" spans="1:13" ht="11.25" customHeight="1" x14ac:dyDescent="0.2">
      <c r="A32" s="86"/>
      <c r="B32" s="87"/>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5">
      <c r="A35" s="236"/>
      <c r="B35" s="237"/>
      <c r="C35" s="237"/>
      <c r="D35" s="237"/>
      <c r="E35" s="237"/>
      <c r="F35" s="237"/>
      <c r="G35" s="237"/>
      <c r="H35" s="237"/>
      <c r="I35" s="237"/>
      <c r="J35" s="237"/>
      <c r="K35" s="237"/>
      <c r="L35" s="237"/>
      <c r="M35" s="237"/>
      <c r="O35" s="39"/>
    </row>
    <row r="36" spans="1:15" ht="21" customHeight="1" x14ac:dyDescent="0.2">
      <c r="A36" s="231"/>
      <c r="B36" s="231"/>
      <c r="C36" s="231"/>
      <c r="D36" s="231"/>
      <c r="E36" s="231"/>
      <c r="F36" s="231"/>
      <c r="G36" s="231"/>
      <c r="H36" s="231"/>
      <c r="I36" s="231"/>
      <c r="J36" s="231"/>
      <c r="K36" s="231"/>
      <c r="L36" s="231"/>
      <c r="M36" s="231"/>
    </row>
    <row r="37" spans="1:15" ht="21.75" customHeight="1" x14ac:dyDescent="0.2">
      <c r="A37" s="231"/>
      <c r="B37" s="231"/>
      <c r="C37" s="231"/>
      <c r="D37" s="231"/>
      <c r="E37" s="231"/>
      <c r="F37" s="231"/>
      <c r="G37" s="231"/>
      <c r="H37" s="231"/>
      <c r="I37" s="231"/>
      <c r="J37" s="231"/>
      <c r="K37" s="231"/>
      <c r="L37" s="231"/>
      <c r="M37" s="231"/>
    </row>
    <row r="38" spans="1:15" x14ac:dyDescent="0.2">
      <c r="A38" s="74"/>
    </row>
  </sheetData>
  <mergeCells count="16">
    <mergeCell ref="A37:M37"/>
    <mergeCell ref="F10:F11"/>
    <mergeCell ref="G10:I10"/>
    <mergeCell ref="J10:J11"/>
    <mergeCell ref="K10:L10"/>
    <mergeCell ref="A35:M35"/>
    <mergeCell ref="A36:M36"/>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67</v>
      </c>
    </row>
    <row r="2" spans="1:24" ht="11.25" customHeight="1" x14ac:dyDescent="0.2"/>
    <row r="3" spans="1:24" ht="15" customHeight="1" x14ac:dyDescent="0.2">
      <c r="A3" s="42" t="s">
        <v>170</v>
      </c>
      <c r="B3" s="42"/>
      <c r="C3" s="42"/>
      <c r="D3" s="42"/>
      <c r="E3" s="42"/>
      <c r="F3" s="42"/>
      <c r="G3" s="42"/>
      <c r="H3" s="42"/>
      <c r="I3" s="42"/>
      <c r="J3" s="42"/>
      <c r="K3" s="42"/>
      <c r="L3" s="42"/>
      <c r="M3" s="42"/>
    </row>
    <row r="4" spans="1:24" ht="11.25" customHeight="1" x14ac:dyDescent="0.2">
      <c r="A4" s="43" t="s">
        <v>252</v>
      </c>
      <c r="B4" s="43"/>
    </row>
    <row r="5" spans="1:24" ht="11.25" customHeight="1" x14ac:dyDescent="0.2">
      <c r="A5" s="44" t="s">
        <v>251</v>
      </c>
      <c r="B5" s="44"/>
    </row>
    <row r="6" spans="1:24" ht="11.25" customHeight="1" x14ac:dyDescent="0.2">
      <c r="A6" s="44"/>
      <c r="B6" s="44"/>
    </row>
    <row r="7" spans="1:24" ht="15" customHeight="1" x14ac:dyDescent="0.2">
      <c r="A7" s="215" t="s">
        <v>68</v>
      </c>
      <c r="B7" s="215"/>
      <c r="C7" s="233" t="s">
        <v>69</v>
      </c>
      <c r="D7" s="215" t="s">
        <v>162</v>
      </c>
      <c r="E7" s="215"/>
      <c r="F7" s="215"/>
      <c r="G7" s="215"/>
      <c r="H7" s="215"/>
      <c r="I7" s="215"/>
      <c r="J7" s="215"/>
      <c r="K7" s="215"/>
      <c r="L7" s="215"/>
      <c r="M7" s="215"/>
    </row>
    <row r="8" spans="1:24" ht="15" customHeight="1" x14ac:dyDescent="0.2">
      <c r="A8" s="215"/>
      <c r="B8" s="215"/>
      <c r="C8" s="233"/>
      <c r="D8" s="224" t="s">
        <v>51</v>
      </c>
      <c r="E8" s="226" t="s">
        <v>70</v>
      </c>
      <c r="F8" s="226"/>
      <c r="G8" s="226"/>
      <c r="H8" s="226"/>
      <c r="I8" s="226"/>
      <c r="J8" s="226"/>
      <c r="K8" s="226"/>
      <c r="L8" s="226"/>
      <c r="M8" s="226"/>
    </row>
    <row r="9" spans="1:24" ht="15" customHeight="1" x14ac:dyDescent="0.2">
      <c r="A9" s="215"/>
      <c r="B9" s="215"/>
      <c r="C9" s="233"/>
      <c r="D9" s="224"/>
      <c r="E9" s="224" t="s">
        <v>53</v>
      </c>
      <c r="F9" s="228" t="s">
        <v>54</v>
      </c>
      <c r="G9" s="228"/>
      <c r="H9" s="228"/>
      <c r="I9" s="228"/>
      <c r="J9" s="228" t="s">
        <v>55</v>
      </c>
      <c r="K9" s="228"/>
      <c r="L9" s="228"/>
      <c r="M9" s="213" t="s">
        <v>56</v>
      </c>
    </row>
    <row r="10" spans="1:24" ht="11.25" customHeight="1" x14ac:dyDescent="0.2">
      <c r="A10" s="215"/>
      <c r="B10" s="215"/>
      <c r="C10" s="233"/>
      <c r="D10" s="224"/>
      <c r="E10" s="224"/>
      <c r="F10" s="213" t="s">
        <v>53</v>
      </c>
      <c r="G10" s="215" t="s">
        <v>57</v>
      </c>
      <c r="H10" s="215"/>
      <c r="I10" s="215"/>
      <c r="J10" s="213" t="s">
        <v>53</v>
      </c>
      <c r="K10" s="215" t="s">
        <v>57</v>
      </c>
      <c r="L10" s="215"/>
      <c r="M10" s="213"/>
    </row>
    <row r="11" spans="1:24" ht="56.25" customHeight="1" x14ac:dyDescent="0.2">
      <c r="A11" s="215"/>
      <c r="B11" s="215"/>
      <c r="C11" s="235"/>
      <c r="D11" s="225"/>
      <c r="E11" s="225"/>
      <c r="F11" s="214"/>
      <c r="G11" s="47" t="s">
        <v>58</v>
      </c>
      <c r="H11" s="47" t="s">
        <v>59</v>
      </c>
      <c r="I11" s="47" t="s">
        <v>60</v>
      </c>
      <c r="J11" s="214"/>
      <c r="K11" s="47" t="s">
        <v>58</v>
      </c>
      <c r="L11" s="47" t="s">
        <v>61</v>
      </c>
      <c r="M11" s="214"/>
    </row>
    <row r="12" spans="1:24" s="52" customFormat="1" ht="11.25" customHeight="1" x14ac:dyDescent="0.2">
      <c r="A12" s="215"/>
      <c r="B12" s="234"/>
      <c r="C12" s="49">
        <v>1</v>
      </c>
      <c r="D12" s="50">
        <v>2</v>
      </c>
      <c r="E12" s="50">
        <v>3</v>
      </c>
      <c r="F12" s="50">
        <v>4</v>
      </c>
      <c r="G12" s="50">
        <v>5</v>
      </c>
      <c r="H12" s="50">
        <v>6</v>
      </c>
      <c r="I12" s="50">
        <v>7</v>
      </c>
      <c r="J12" s="50">
        <v>8</v>
      </c>
      <c r="K12" s="50">
        <v>9</v>
      </c>
      <c r="L12" s="50">
        <v>10</v>
      </c>
      <c r="M12" s="51">
        <v>11</v>
      </c>
    </row>
    <row r="13" spans="1:24" ht="15" customHeight="1" x14ac:dyDescent="0.3">
      <c r="A13" s="93" t="s">
        <v>5</v>
      </c>
      <c r="B13" s="94"/>
      <c r="C13" s="81">
        <v>100</v>
      </c>
      <c r="D13" s="95">
        <v>55.904812035158983</v>
      </c>
      <c r="E13" s="95">
        <v>44.095006864147585</v>
      </c>
      <c r="F13" s="95">
        <v>33.840224830759411</v>
      </c>
      <c r="G13" s="95">
        <v>21.755295149971023</v>
      </c>
      <c r="H13" s="95">
        <v>12.036136547037554</v>
      </c>
      <c r="I13" s="95">
        <v>2.8508722839385143</v>
      </c>
      <c r="J13" s="95">
        <v>9.0556829734932869</v>
      </c>
      <c r="K13" s="95">
        <v>3.6986979737732693</v>
      </c>
      <c r="L13" s="95">
        <v>5.341111201366993</v>
      </c>
      <c r="M13" s="96">
        <v>1.1990990598948168</v>
      </c>
      <c r="N13" s="67"/>
      <c r="O13" s="67"/>
      <c r="P13" s="67"/>
      <c r="Q13" s="67"/>
      <c r="R13" s="67"/>
      <c r="S13" s="67"/>
      <c r="T13" s="67"/>
      <c r="U13" s="67"/>
      <c r="V13" s="67"/>
      <c r="W13" s="67"/>
      <c r="X13" s="67"/>
    </row>
    <row r="14" spans="1:24" ht="18.75" customHeight="1" x14ac:dyDescent="0.3">
      <c r="A14" s="97" t="s">
        <v>231</v>
      </c>
      <c r="B14" s="98"/>
      <c r="C14" s="81">
        <v>100</v>
      </c>
      <c r="D14" s="95">
        <v>52.472711754651577</v>
      </c>
      <c r="E14" s="95">
        <v>47.527172821489962</v>
      </c>
      <c r="F14" s="95">
        <v>36.231989252130845</v>
      </c>
      <c r="G14" s="95">
        <v>22.671645657272745</v>
      </c>
      <c r="H14" s="95">
        <v>13.514165666917904</v>
      </c>
      <c r="I14" s="95">
        <v>3.2968500470795923</v>
      </c>
      <c r="J14" s="95">
        <v>10.087981826266686</v>
      </c>
      <c r="K14" s="95">
        <v>4.0841216970951972</v>
      </c>
      <c r="L14" s="95">
        <v>5.9858977761261096</v>
      </c>
      <c r="M14" s="96">
        <v>1.2072017430921822</v>
      </c>
    </row>
    <row r="15" spans="1:24" ht="15" customHeight="1" x14ac:dyDescent="0.3">
      <c r="A15" s="97" t="s">
        <v>243</v>
      </c>
      <c r="B15" s="98"/>
      <c r="C15" s="81">
        <v>100</v>
      </c>
      <c r="D15" s="95">
        <v>68.399141887434979</v>
      </c>
      <c r="E15" s="95">
        <v>31.600437919778685</v>
      </c>
      <c r="F15" s="95">
        <v>25.133167586751743</v>
      </c>
      <c r="G15" s="95">
        <v>18.41938286222307</v>
      </c>
      <c r="H15" s="95">
        <v>6.6554711102094242</v>
      </c>
      <c r="I15" s="95">
        <v>1.2273202825264091</v>
      </c>
      <c r="J15" s="95">
        <v>5.2976685454385972</v>
      </c>
      <c r="K15" s="95">
        <v>2.2955888748268007</v>
      </c>
      <c r="L15" s="95">
        <v>2.9938091149114863</v>
      </c>
      <c r="M15" s="96">
        <v>1.1696017875885767</v>
      </c>
    </row>
    <row r="16" spans="1:24" ht="15" customHeight="1" x14ac:dyDescent="0.3">
      <c r="A16" s="97" t="s">
        <v>240</v>
      </c>
      <c r="B16" s="98"/>
      <c r="C16" s="81">
        <v>100</v>
      </c>
      <c r="D16" s="95">
        <v>46.222267591613701</v>
      </c>
      <c r="E16" s="95">
        <v>53.777732408386377</v>
      </c>
      <c r="F16" s="95">
        <v>40.069537817235414</v>
      </c>
      <c r="G16" s="95">
        <v>24.869072934172014</v>
      </c>
      <c r="H16" s="95">
        <v>15.162618813358177</v>
      </c>
      <c r="I16" s="95">
        <v>3.9693735814488083</v>
      </c>
      <c r="J16" s="95">
        <v>11.928582112998223</v>
      </c>
      <c r="K16" s="95">
        <v>5.3592937114793173</v>
      </c>
      <c r="L16" s="95">
        <v>6.5472013666442566</v>
      </c>
      <c r="M16" s="96">
        <v>1.7796124781526139</v>
      </c>
    </row>
    <row r="17" spans="1:13" ht="15" customHeight="1" x14ac:dyDescent="0.3">
      <c r="A17" s="97" t="s">
        <v>241</v>
      </c>
      <c r="B17" s="98"/>
      <c r="C17" s="81">
        <v>100</v>
      </c>
      <c r="D17" s="95">
        <v>53.605767355919113</v>
      </c>
      <c r="E17" s="95">
        <v>46.393638212712091</v>
      </c>
      <c r="F17" s="95">
        <v>36.485899947915087</v>
      </c>
      <c r="G17" s="95">
        <v>24.067578191843094</v>
      </c>
      <c r="H17" s="95">
        <v>12.342794244303267</v>
      </c>
      <c r="I17" s="95">
        <v>2.9587822265301553</v>
      </c>
      <c r="J17" s="95">
        <v>8.3848252507942203</v>
      </c>
      <c r="K17" s="95">
        <v>3.4115377926456838</v>
      </c>
      <c r="L17" s="95">
        <v>4.9626378053000266</v>
      </c>
      <c r="M17" s="96">
        <v>1.5229130140025855</v>
      </c>
    </row>
    <row r="18" spans="1:13" ht="15" customHeight="1" x14ac:dyDescent="0.3">
      <c r="A18" s="97" t="s">
        <v>244</v>
      </c>
      <c r="B18" s="98"/>
      <c r="C18" s="81">
        <v>100</v>
      </c>
      <c r="D18" s="95">
        <v>42.94931530829588</v>
      </c>
      <c r="E18" s="95">
        <v>57.050684691703005</v>
      </c>
      <c r="F18" s="95">
        <v>43.42728144965227</v>
      </c>
      <c r="G18" s="95">
        <v>30.974952550311535</v>
      </c>
      <c r="H18" s="95">
        <v>12.393880848687497</v>
      </c>
      <c r="I18" s="95">
        <v>1.8206093422673233</v>
      </c>
      <c r="J18" s="95">
        <v>10.976727607606168</v>
      </c>
      <c r="K18" s="95">
        <v>4.4372258871488803</v>
      </c>
      <c r="L18" s="95">
        <v>6.5156510266936403</v>
      </c>
      <c r="M18" s="96">
        <v>2.6466756344430369</v>
      </c>
    </row>
    <row r="19" spans="1:13" ht="15" customHeight="1" x14ac:dyDescent="0.3">
      <c r="A19" s="97" t="s">
        <v>245</v>
      </c>
      <c r="B19" s="98"/>
      <c r="C19" s="81">
        <v>100</v>
      </c>
      <c r="D19" s="95">
        <v>79.068105485852655</v>
      </c>
      <c r="E19" s="95">
        <v>20.931894514147277</v>
      </c>
      <c r="F19" s="95">
        <v>16.594519814183677</v>
      </c>
      <c r="G19" s="95">
        <v>12.203962315399805</v>
      </c>
      <c r="H19" s="95">
        <v>4.3361399691810876</v>
      </c>
      <c r="I19" s="95">
        <v>0.92198973872889889</v>
      </c>
      <c r="J19" s="95">
        <v>3.5837103627153173</v>
      </c>
      <c r="K19" s="95">
        <v>1.8289211535044689</v>
      </c>
      <c r="L19" s="95">
        <v>1.7547892092108386</v>
      </c>
      <c r="M19" s="96">
        <v>0.75366433724827386</v>
      </c>
    </row>
    <row r="20" spans="1:13" ht="15" customHeight="1" x14ac:dyDescent="0.3">
      <c r="A20" s="97" t="s">
        <v>236</v>
      </c>
      <c r="B20" s="98"/>
      <c r="C20" s="81">
        <v>100</v>
      </c>
      <c r="D20" s="95">
        <v>43.255124477709884</v>
      </c>
      <c r="E20" s="95">
        <v>56.744875522286122</v>
      </c>
      <c r="F20" s="95">
        <v>43.037614010936615</v>
      </c>
      <c r="G20" s="95">
        <v>28.409604542938006</v>
      </c>
      <c r="H20" s="95">
        <v>14.529885820204083</v>
      </c>
      <c r="I20" s="95">
        <v>2.448334612569262</v>
      </c>
      <c r="J20" s="95">
        <v>12.471008568823017</v>
      </c>
      <c r="K20" s="95">
        <v>5.0528050185256328</v>
      </c>
      <c r="L20" s="95">
        <v>7.3834132331881213</v>
      </c>
      <c r="M20" s="96">
        <v>1.2362529425267565</v>
      </c>
    </row>
    <row r="21" spans="1:13" ht="15" customHeight="1" x14ac:dyDescent="0.3">
      <c r="A21" s="97" t="s">
        <v>234</v>
      </c>
      <c r="B21" s="98"/>
      <c r="C21" s="81">
        <v>100</v>
      </c>
      <c r="D21" s="95">
        <v>46.158646455611297</v>
      </c>
      <c r="E21" s="95">
        <v>53.841353544384773</v>
      </c>
      <c r="F21" s="95">
        <v>39.653838108510236</v>
      </c>
      <c r="G21" s="95">
        <v>25.124732709704894</v>
      </c>
      <c r="H21" s="95">
        <v>14.476868597484794</v>
      </c>
      <c r="I21" s="95">
        <v>2.4276806212063611</v>
      </c>
      <c r="J21" s="95">
        <v>12.798767000914818</v>
      </c>
      <c r="K21" s="95">
        <v>5.2784344837834123</v>
      </c>
      <c r="L21" s="95">
        <v>7.5126605416437355</v>
      </c>
      <c r="M21" s="96">
        <v>1.3887484349591936</v>
      </c>
    </row>
    <row r="22" spans="1:13" ht="15" customHeight="1" x14ac:dyDescent="0.3">
      <c r="A22" s="97" t="s">
        <v>238</v>
      </c>
      <c r="B22" s="98"/>
      <c r="C22" s="81">
        <v>100</v>
      </c>
      <c r="D22" s="95">
        <v>46.977216702789377</v>
      </c>
      <c r="E22" s="95">
        <v>53.022783297212683</v>
      </c>
      <c r="F22" s="95">
        <v>40.467317160665836</v>
      </c>
      <c r="G22" s="95">
        <v>26.524453499666052</v>
      </c>
      <c r="H22" s="95">
        <v>13.886522203951865</v>
      </c>
      <c r="I22" s="95">
        <v>2.9130539694173669</v>
      </c>
      <c r="J22" s="95">
        <v>11.26768911100015</v>
      </c>
      <c r="K22" s="95">
        <v>4.9275386530787895</v>
      </c>
      <c r="L22" s="95">
        <v>6.3192937393365938</v>
      </c>
      <c r="M22" s="96">
        <v>1.2877770255460805</v>
      </c>
    </row>
    <row r="23" spans="1:13" ht="15" customHeight="1" x14ac:dyDescent="0.3">
      <c r="A23" s="97" t="s">
        <v>246</v>
      </c>
      <c r="B23" s="98"/>
      <c r="C23" s="81">
        <v>100</v>
      </c>
      <c r="D23" s="95">
        <v>82.183571674395779</v>
      </c>
      <c r="E23" s="95">
        <v>17.816428325601365</v>
      </c>
      <c r="F23" s="95">
        <v>14.994930480156308</v>
      </c>
      <c r="G23" s="95">
        <v>10.807951050419431</v>
      </c>
      <c r="H23" s="95">
        <v>4.1441130746059356</v>
      </c>
      <c r="I23" s="95">
        <v>1.0120827349518791</v>
      </c>
      <c r="J23" s="95">
        <v>2.3474457360591439</v>
      </c>
      <c r="K23" s="95">
        <v>1.0362356998110274</v>
      </c>
      <c r="L23" s="95">
        <v>1.3112100362481169</v>
      </c>
      <c r="M23" s="96">
        <v>0.47405210938583631</v>
      </c>
    </row>
    <row r="24" spans="1:13" ht="15" customHeight="1" x14ac:dyDescent="0.3">
      <c r="A24" s="97" t="s">
        <v>235</v>
      </c>
      <c r="B24" s="98"/>
      <c r="C24" s="81">
        <v>100</v>
      </c>
      <c r="D24" s="95">
        <v>59.921609237042617</v>
      </c>
      <c r="E24" s="95">
        <v>40.078390762958698</v>
      </c>
      <c r="F24" s="95">
        <v>31.597515358646021</v>
      </c>
      <c r="G24" s="95">
        <v>19.628779018862538</v>
      </c>
      <c r="H24" s="95">
        <v>11.926499068093896</v>
      </c>
      <c r="I24" s="95">
        <v>3.6176422545405686</v>
      </c>
      <c r="J24" s="95">
        <v>7.65001911129107</v>
      </c>
      <c r="K24" s="95">
        <v>2.8831898564895084</v>
      </c>
      <c r="L24" s="95">
        <v>4.7437323960263811</v>
      </c>
      <c r="M24" s="96">
        <v>0.83085629302137398</v>
      </c>
    </row>
    <row r="25" spans="1:13" ht="15" customHeight="1" x14ac:dyDescent="0.3">
      <c r="A25" s="97" t="s">
        <v>237</v>
      </c>
      <c r="B25" s="98"/>
      <c r="C25" s="81">
        <v>100</v>
      </c>
      <c r="D25" s="95">
        <v>51.660757821126971</v>
      </c>
      <c r="E25" s="95">
        <v>48.339242178872624</v>
      </c>
      <c r="F25" s="95">
        <v>35.83611807628742</v>
      </c>
      <c r="G25" s="95">
        <v>21.215139561727771</v>
      </c>
      <c r="H25" s="95">
        <v>14.595290454994633</v>
      </c>
      <c r="I25" s="95">
        <v>3.5336676835948042</v>
      </c>
      <c r="J25" s="95">
        <v>11.564427590948533</v>
      </c>
      <c r="K25" s="95">
        <v>4.3980590503512556</v>
      </c>
      <c r="L25" s="95">
        <v>7.1466704710516789</v>
      </c>
      <c r="M25" s="96">
        <v>0.93869651163543932</v>
      </c>
    </row>
    <row r="26" spans="1:13" ht="15" customHeight="1" x14ac:dyDescent="0.3">
      <c r="A26" s="97" t="s">
        <v>239</v>
      </c>
      <c r="B26" s="98"/>
      <c r="C26" s="81">
        <v>100</v>
      </c>
      <c r="D26" s="95">
        <v>56.472385770230417</v>
      </c>
      <c r="E26" s="95">
        <v>43.527614229769021</v>
      </c>
      <c r="F26" s="95">
        <v>34.420450373546664</v>
      </c>
      <c r="G26" s="95">
        <v>21.478712689306327</v>
      </c>
      <c r="H26" s="95">
        <v>12.882774275440646</v>
      </c>
      <c r="I26" s="95">
        <v>3.2891285425450576</v>
      </c>
      <c r="J26" s="95">
        <v>8.314997678793036</v>
      </c>
      <c r="K26" s="95">
        <v>3.0873349060727415</v>
      </c>
      <c r="L26" s="95">
        <v>5.2081221876599866</v>
      </c>
      <c r="M26" s="96">
        <v>0.79216617742866036</v>
      </c>
    </row>
    <row r="27" spans="1:13" ht="15" customHeight="1" x14ac:dyDescent="0.3">
      <c r="A27" s="97" t="s">
        <v>242</v>
      </c>
      <c r="B27" s="98"/>
      <c r="C27" s="81">
        <v>100</v>
      </c>
      <c r="D27" s="95">
        <v>63.468890442774772</v>
      </c>
      <c r="E27" s="95">
        <v>36.531109557224987</v>
      </c>
      <c r="F27" s="95">
        <v>28.536084259516436</v>
      </c>
      <c r="G27" s="95">
        <v>18.317607561502069</v>
      </c>
      <c r="H27" s="95">
        <v>10.192715657024989</v>
      </c>
      <c r="I27" s="95">
        <v>2.314974934414971</v>
      </c>
      <c r="J27" s="95">
        <v>6.79711270071508</v>
      </c>
      <c r="K27" s="95">
        <v>3.4177578778703941</v>
      </c>
      <c r="L27" s="95">
        <v>3.3793548228446859</v>
      </c>
      <c r="M27" s="96">
        <v>1.1979125969934088</v>
      </c>
    </row>
    <row r="28" spans="1:13" ht="15" customHeight="1" x14ac:dyDescent="0.3">
      <c r="A28" s="97" t="s">
        <v>247</v>
      </c>
      <c r="B28" s="98"/>
      <c r="C28" s="81">
        <v>100</v>
      </c>
      <c r="D28" s="95">
        <v>76.918352588548075</v>
      </c>
      <c r="E28" s="95">
        <v>23.081647411452465</v>
      </c>
      <c r="F28" s="95">
        <v>19.461960653411953</v>
      </c>
      <c r="G28" s="95">
        <v>14.629096452549472</v>
      </c>
      <c r="H28" s="95">
        <v>4.7473550929890491</v>
      </c>
      <c r="I28" s="95">
        <v>1.1490719551549</v>
      </c>
      <c r="J28" s="95">
        <v>2.9422381170277134</v>
      </c>
      <c r="K28" s="95">
        <v>1.2876385090874121</v>
      </c>
      <c r="L28" s="95">
        <v>1.654599607940314</v>
      </c>
      <c r="M28" s="96">
        <v>0.67744864101259517</v>
      </c>
    </row>
    <row r="29" spans="1:13" ht="15" customHeight="1" x14ac:dyDescent="0.3">
      <c r="A29" s="97" t="s">
        <v>248</v>
      </c>
      <c r="B29" s="98"/>
      <c r="C29" s="81">
        <v>100</v>
      </c>
      <c r="D29" s="95">
        <v>81.120857868890511</v>
      </c>
      <c r="E29" s="95">
        <v>18.879142131109113</v>
      </c>
      <c r="F29" s="95">
        <v>16.001024382897889</v>
      </c>
      <c r="G29" s="95">
        <v>12.442031379259545</v>
      </c>
      <c r="H29" s="95">
        <v>3.5038332789852937</v>
      </c>
      <c r="I29" s="95">
        <v>0.80836655766925347</v>
      </c>
      <c r="J29" s="95">
        <v>2.5216782428069697</v>
      </c>
      <c r="K29" s="95">
        <v>1.1991029315799446</v>
      </c>
      <c r="L29" s="95">
        <v>1.3175420742570514</v>
      </c>
      <c r="M29" s="96">
        <v>0.35643950540426522</v>
      </c>
    </row>
    <row r="30" spans="1:13" ht="15" customHeight="1" x14ac:dyDescent="0.3">
      <c r="A30" s="97" t="s">
        <v>232</v>
      </c>
      <c r="B30" s="98"/>
      <c r="C30" s="81">
        <v>100</v>
      </c>
      <c r="D30" s="95">
        <v>65.842049927251495</v>
      </c>
      <c r="E30" s="95">
        <v>34.157950072749628</v>
      </c>
      <c r="F30" s="95">
        <v>27.529022594800185</v>
      </c>
      <c r="G30" s="95">
        <v>17.581659521121061</v>
      </c>
      <c r="H30" s="95">
        <v>9.9103906840957663</v>
      </c>
      <c r="I30" s="95">
        <v>2.0133091340212181</v>
      </c>
      <c r="J30" s="95">
        <v>5.9372879130633409</v>
      </c>
      <c r="K30" s="95">
        <v>2.172780259753381</v>
      </c>
      <c r="L30" s="95">
        <v>3.751323516513863</v>
      </c>
      <c r="M30" s="96">
        <v>0.69163956488598322</v>
      </c>
    </row>
    <row r="31" spans="1:13" ht="15" customHeight="1" x14ac:dyDescent="0.3">
      <c r="A31" s="97" t="s">
        <v>249</v>
      </c>
      <c r="B31" s="98"/>
      <c r="C31" s="81">
        <v>100</v>
      </c>
      <c r="D31" s="95">
        <v>79.831077715079545</v>
      </c>
      <c r="E31" s="95">
        <v>20.165273182598014</v>
      </c>
      <c r="F31" s="95">
        <v>17.163141666308533</v>
      </c>
      <c r="G31" s="95">
        <v>13.379217615701066</v>
      </c>
      <c r="H31" s="95">
        <v>3.7598767213197348</v>
      </c>
      <c r="I31" s="95">
        <v>0.82616536372810534</v>
      </c>
      <c r="J31" s="95">
        <v>2.7362097917236206</v>
      </c>
      <c r="K31" s="95">
        <v>1.5469096521115275</v>
      </c>
      <c r="L31" s="95">
        <v>1.1850313784065938</v>
      </c>
      <c r="M31" s="96">
        <v>0.2659217245658736</v>
      </c>
    </row>
    <row r="32" spans="1:13" ht="11.25" customHeight="1" x14ac:dyDescent="0.2">
      <c r="A32" s="86"/>
      <c r="B32" s="101"/>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
      <c r="A35" s="231"/>
      <c r="B35" s="231"/>
      <c r="C35" s="231"/>
      <c r="D35" s="231"/>
      <c r="E35" s="231"/>
      <c r="F35" s="231"/>
      <c r="G35" s="231"/>
      <c r="H35" s="231"/>
      <c r="I35" s="231"/>
      <c r="J35" s="231"/>
      <c r="K35" s="231"/>
      <c r="L35" s="231"/>
      <c r="M35" s="231"/>
      <c r="O35" s="39"/>
    </row>
    <row r="36" spans="1:15" ht="20.25" customHeight="1" x14ac:dyDescent="0.2">
      <c r="A36" s="231"/>
      <c r="B36" s="231"/>
      <c r="C36" s="231"/>
      <c r="D36" s="231"/>
      <c r="E36" s="231"/>
      <c r="F36" s="231"/>
      <c r="G36" s="231"/>
      <c r="H36" s="231"/>
      <c r="I36" s="231"/>
      <c r="J36" s="231"/>
      <c r="K36" s="231"/>
      <c r="L36" s="231"/>
      <c r="M36" s="231"/>
    </row>
    <row r="37" spans="1:15" ht="20.25" customHeight="1" x14ac:dyDescent="0.2">
      <c r="A37" s="231"/>
      <c r="B37" s="231"/>
      <c r="C37" s="231"/>
      <c r="D37" s="231"/>
      <c r="E37" s="231"/>
      <c r="F37" s="231"/>
      <c r="G37" s="231"/>
      <c r="H37" s="231"/>
      <c r="I37" s="231"/>
      <c r="J37" s="231"/>
      <c r="K37" s="231"/>
      <c r="L37" s="231"/>
      <c r="M37" s="231"/>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67</v>
      </c>
    </row>
    <row r="2" spans="1:13" ht="11.25" customHeight="1" x14ac:dyDescent="0.2"/>
    <row r="3" spans="1:13" ht="15" customHeight="1" x14ac:dyDescent="0.2">
      <c r="A3" s="42" t="s">
        <v>167</v>
      </c>
      <c r="B3" s="42"/>
      <c r="C3" s="42"/>
      <c r="D3" s="42"/>
      <c r="E3" s="42"/>
      <c r="F3" s="42"/>
      <c r="G3" s="42"/>
      <c r="H3" s="42"/>
      <c r="I3" s="42"/>
      <c r="J3" s="42"/>
      <c r="K3" s="42"/>
      <c r="L3" s="42"/>
      <c r="M3" s="42"/>
    </row>
    <row r="4" spans="1:13" ht="11.25" customHeight="1" x14ac:dyDescent="0.2">
      <c r="A4" s="43" t="s">
        <v>252</v>
      </c>
      <c r="B4" s="43"/>
    </row>
    <row r="5" spans="1:13" ht="11.25" customHeight="1" x14ac:dyDescent="0.3">
      <c r="A5" s="44" t="s">
        <v>251</v>
      </c>
      <c r="B5" s="44"/>
      <c r="D5" s="78"/>
      <c r="E5" s="42"/>
      <c r="F5" s="78"/>
    </row>
    <row r="6" spans="1:13" ht="11.25" customHeight="1" x14ac:dyDescent="0.2">
      <c r="A6" s="44"/>
      <c r="B6" s="44"/>
      <c r="C6" s="171" t="s">
        <v>69</v>
      </c>
      <c r="D6" s="171" t="s">
        <v>137</v>
      </c>
      <c r="E6" s="171" t="s">
        <v>108</v>
      </c>
      <c r="F6" s="171" t="s">
        <v>54</v>
      </c>
      <c r="G6" s="171" t="s">
        <v>109</v>
      </c>
      <c r="H6" s="171" t="s">
        <v>110</v>
      </c>
      <c r="I6" s="171" t="s">
        <v>138</v>
      </c>
      <c r="J6" s="171" t="s">
        <v>55</v>
      </c>
      <c r="K6" s="171" t="s">
        <v>111</v>
      </c>
      <c r="L6" s="171" t="s">
        <v>139</v>
      </c>
      <c r="M6" s="171" t="s">
        <v>140</v>
      </c>
    </row>
    <row r="7" spans="1:13" ht="15" customHeight="1" x14ac:dyDescent="0.2">
      <c r="A7" s="215" t="s">
        <v>68</v>
      </c>
      <c r="B7" s="215"/>
      <c r="C7" s="233" t="s">
        <v>69</v>
      </c>
      <c r="D7" s="215" t="s">
        <v>161</v>
      </c>
      <c r="E7" s="215"/>
      <c r="F7" s="215"/>
      <c r="G7" s="215"/>
      <c r="H7" s="215"/>
      <c r="I7" s="215"/>
      <c r="J7" s="215"/>
      <c r="K7" s="215"/>
      <c r="L7" s="215"/>
      <c r="M7" s="215"/>
    </row>
    <row r="8" spans="1:13" ht="15" customHeight="1" x14ac:dyDescent="0.2">
      <c r="A8" s="215"/>
      <c r="B8" s="215"/>
      <c r="C8" s="233"/>
      <c r="D8" s="224" t="s">
        <v>51</v>
      </c>
      <c r="E8" s="226" t="s">
        <v>52</v>
      </c>
      <c r="F8" s="226"/>
      <c r="G8" s="226"/>
      <c r="H8" s="226"/>
      <c r="I8" s="226"/>
      <c r="J8" s="226"/>
      <c r="K8" s="226"/>
      <c r="L8" s="226"/>
      <c r="M8" s="226"/>
    </row>
    <row r="9" spans="1:13" ht="15" customHeight="1" x14ac:dyDescent="0.2">
      <c r="A9" s="215"/>
      <c r="B9" s="215"/>
      <c r="C9" s="233"/>
      <c r="D9" s="224"/>
      <c r="E9" s="224" t="s">
        <v>53</v>
      </c>
      <c r="F9" s="228" t="s">
        <v>54</v>
      </c>
      <c r="G9" s="228"/>
      <c r="H9" s="228"/>
      <c r="I9" s="228"/>
      <c r="J9" s="228" t="s">
        <v>55</v>
      </c>
      <c r="K9" s="228"/>
      <c r="L9" s="228"/>
      <c r="M9" s="213" t="s">
        <v>56</v>
      </c>
    </row>
    <row r="10" spans="1:13" ht="11.25" customHeight="1" x14ac:dyDescent="0.2">
      <c r="A10" s="215"/>
      <c r="B10" s="215"/>
      <c r="C10" s="233"/>
      <c r="D10" s="224"/>
      <c r="E10" s="224"/>
      <c r="F10" s="213" t="s">
        <v>53</v>
      </c>
      <c r="G10" s="215" t="s">
        <v>57</v>
      </c>
      <c r="H10" s="215"/>
      <c r="I10" s="215"/>
      <c r="J10" s="213" t="s">
        <v>53</v>
      </c>
      <c r="K10" s="215" t="s">
        <v>57</v>
      </c>
      <c r="L10" s="215"/>
      <c r="M10" s="213"/>
    </row>
    <row r="11" spans="1:13" ht="56.25" customHeight="1" x14ac:dyDescent="0.2">
      <c r="A11" s="215"/>
      <c r="B11" s="215"/>
      <c r="C11" s="235"/>
      <c r="D11" s="225"/>
      <c r="E11" s="225"/>
      <c r="F11" s="214"/>
      <c r="G11" s="47" t="s">
        <v>58</v>
      </c>
      <c r="H11" s="47" t="s">
        <v>59</v>
      </c>
      <c r="I11" s="47" t="s">
        <v>60</v>
      </c>
      <c r="J11" s="214"/>
      <c r="K11" s="47" t="s">
        <v>58</v>
      </c>
      <c r="L11" s="47" t="s">
        <v>61</v>
      </c>
      <c r="M11" s="214"/>
    </row>
    <row r="12" spans="1:13" s="52" customFormat="1" ht="11.25" customHeight="1" x14ac:dyDescent="0.2">
      <c r="A12" s="215"/>
      <c r="B12" s="234"/>
      <c r="C12" s="49">
        <v>1</v>
      </c>
      <c r="D12" s="50">
        <v>2</v>
      </c>
      <c r="E12" s="50">
        <v>3</v>
      </c>
      <c r="F12" s="50">
        <v>4</v>
      </c>
      <c r="G12" s="50">
        <v>5</v>
      </c>
      <c r="H12" s="50">
        <v>6</v>
      </c>
      <c r="I12" s="50">
        <v>7</v>
      </c>
      <c r="J12" s="50">
        <v>8</v>
      </c>
      <c r="K12" s="50">
        <v>9</v>
      </c>
      <c r="L12" s="50">
        <v>10</v>
      </c>
      <c r="M12" s="51">
        <v>11</v>
      </c>
    </row>
    <row r="13" spans="1:13" ht="15" customHeight="1" x14ac:dyDescent="0.3">
      <c r="A13" s="79" t="s">
        <v>5</v>
      </c>
      <c r="B13" s="102"/>
      <c r="C13" s="81">
        <v>1803633</v>
      </c>
      <c r="D13" s="82">
        <v>741577.04049015802</v>
      </c>
      <c r="E13" s="82">
        <v>1062055.95950984</v>
      </c>
      <c r="F13" s="82">
        <v>859923.65625358606</v>
      </c>
      <c r="G13" s="82">
        <v>684003.50592987495</v>
      </c>
      <c r="H13" s="82">
        <v>174679.198726178</v>
      </c>
      <c r="I13" s="82">
        <v>52436.760505189501</v>
      </c>
      <c r="J13" s="82">
        <v>177360.74073952099</v>
      </c>
      <c r="K13" s="82">
        <v>82456.697281160799</v>
      </c>
      <c r="L13" s="82">
        <v>94495.306804203501</v>
      </c>
      <c r="M13" s="83">
        <v>24771.562516702299</v>
      </c>
    </row>
    <row r="14" spans="1:13" ht="18.75" customHeight="1" x14ac:dyDescent="0.3">
      <c r="A14" s="84" t="s">
        <v>231</v>
      </c>
      <c r="B14" s="103"/>
      <c r="C14" s="81">
        <v>1368265</v>
      </c>
      <c r="D14" s="82">
        <v>496436.11196580302</v>
      </c>
      <c r="E14" s="82">
        <v>871828.88803420099</v>
      </c>
      <c r="F14" s="82">
        <v>704791.28839366301</v>
      </c>
      <c r="G14" s="82">
        <v>554526.41581974004</v>
      </c>
      <c r="H14" s="82">
        <v>149443.102900189</v>
      </c>
      <c r="I14" s="82">
        <v>44631.8655725067</v>
      </c>
      <c r="J14" s="82">
        <v>147305.16117779401</v>
      </c>
      <c r="K14" s="82">
        <v>69849.212075811694</v>
      </c>
      <c r="L14" s="82">
        <v>77126.399135959495</v>
      </c>
      <c r="M14" s="83">
        <v>19732.4384627174</v>
      </c>
    </row>
    <row r="15" spans="1:13" ht="15" customHeight="1" x14ac:dyDescent="0.3">
      <c r="A15" s="84" t="s">
        <v>243</v>
      </c>
      <c r="B15" s="103"/>
      <c r="C15" s="81">
        <v>435368</v>
      </c>
      <c r="D15" s="82">
        <v>245140.928524355</v>
      </c>
      <c r="E15" s="82">
        <v>190227.07147563901</v>
      </c>
      <c r="F15" s="82">
        <v>155132.36785992401</v>
      </c>
      <c r="G15" s="82">
        <v>129477.090110134</v>
      </c>
      <c r="H15" s="82">
        <v>25236.095825988599</v>
      </c>
      <c r="I15" s="82">
        <v>7804.8949326827696</v>
      </c>
      <c r="J15" s="82">
        <v>30055.5795617269</v>
      </c>
      <c r="K15" s="82">
        <v>12607.485205349099</v>
      </c>
      <c r="L15" s="82">
        <v>17368.907668244101</v>
      </c>
      <c r="M15" s="83">
        <v>5039.1240539849496</v>
      </c>
    </row>
    <row r="16" spans="1:13" ht="15" customHeight="1" x14ac:dyDescent="0.3">
      <c r="A16" s="84" t="s">
        <v>240</v>
      </c>
      <c r="B16" s="103"/>
      <c r="C16" s="81">
        <v>154306</v>
      </c>
      <c r="D16" s="82">
        <v>45795.106382484402</v>
      </c>
      <c r="E16" s="82">
        <v>108510.89361751</v>
      </c>
      <c r="F16" s="82">
        <v>87744.981047890004</v>
      </c>
      <c r="G16" s="82">
        <v>70460.852437334004</v>
      </c>
      <c r="H16" s="82">
        <v>17224.920526469901</v>
      </c>
      <c r="I16" s="82">
        <v>5496.0375209131098</v>
      </c>
      <c r="J16" s="82">
        <v>18543.483411134599</v>
      </c>
      <c r="K16" s="82">
        <v>9674.0346688908903</v>
      </c>
      <c r="L16" s="82">
        <v>8826.3298121081298</v>
      </c>
      <c r="M16" s="83">
        <v>2222.4291584860198</v>
      </c>
    </row>
    <row r="17" spans="1:13" ht="15" customHeight="1" x14ac:dyDescent="0.3">
      <c r="A17" s="84" t="s">
        <v>241</v>
      </c>
      <c r="B17" s="103"/>
      <c r="C17" s="81">
        <v>142567</v>
      </c>
      <c r="D17" s="82">
        <v>51390.923383862697</v>
      </c>
      <c r="E17" s="82">
        <v>91176.076616118196</v>
      </c>
      <c r="F17" s="82">
        <v>76217.291034601207</v>
      </c>
      <c r="G17" s="82">
        <v>62626.096219697698</v>
      </c>
      <c r="H17" s="82">
        <v>13492.0148498776</v>
      </c>
      <c r="I17" s="82">
        <v>4934.0580068669096</v>
      </c>
      <c r="J17" s="82">
        <v>12983.910669474901</v>
      </c>
      <c r="K17" s="82">
        <v>6226.64422511676</v>
      </c>
      <c r="L17" s="82">
        <v>6737.2278287928802</v>
      </c>
      <c r="M17" s="83">
        <v>1974.87491205892</v>
      </c>
    </row>
    <row r="18" spans="1:13" ht="15" customHeight="1" x14ac:dyDescent="0.3">
      <c r="A18" s="84" t="s">
        <v>244</v>
      </c>
      <c r="B18" s="103"/>
      <c r="C18" s="81">
        <v>145035</v>
      </c>
      <c r="D18" s="82">
        <v>49510.2947487118</v>
      </c>
      <c r="E18" s="82">
        <v>95524.7052512886</v>
      </c>
      <c r="F18" s="82">
        <v>71563.939306603395</v>
      </c>
      <c r="G18" s="82">
        <v>56542.066244166897</v>
      </c>
      <c r="H18" s="82">
        <v>14803.534379291001</v>
      </c>
      <c r="I18" s="82">
        <v>3409.4376849907799</v>
      </c>
      <c r="J18" s="82">
        <v>20462.309674176398</v>
      </c>
      <c r="K18" s="82">
        <v>8237.2435043451605</v>
      </c>
      <c r="L18" s="82">
        <v>12163.743947557199</v>
      </c>
      <c r="M18" s="83">
        <v>3498.4562705045801</v>
      </c>
    </row>
    <row r="19" spans="1:13" ht="15" customHeight="1" x14ac:dyDescent="0.3">
      <c r="A19" s="84" t="s">
        <v>245</v>
      </c>
      <c r="B19" s="103"/>
      <c r="C19" s="81">
        <v>54623</v>
      </c>
      <c r="D19" s="82">
        <v>36772.836577194699</v>
      </c>
      <c r="E19" s="82">
        <v>17850.163422801499</v>
      </c>
      <c r="F19" s="82">
        <v>15071.384831224501</v>
      </c>
      <c r="G19" s="82">
        <v>13134.785097895199</v>
      </c>
      <c r="H19" s="82">
        <v>1920.6457067467099</v>
      </c>
      <c r="I19" s="82">
        <v>773.04039779148297</v>
      </c>
      <c r="J19" s="82">
        <v>2397.0869598962299</v>
      </c>
      <c r="K19" s="82">
        <v>1262.06081007432</v>
      </c>
      <c r="L19" s="82">
        <v>1131.51354735566</v>
      </c>
      <c r="M19" s="83">
        <v>381.69163168045799</v>
      </c>
    </row>
    <row r="20" spans="1:13" ht="15" customHeight="1" x14ac:dyDescent="0.3">
      <c r="A20" s="84" t="s">
        <v>236</v>
      </c>
      <c r="B20" s="103"/>
      <c r="C20" s="81">
        <v>31221</v>
      </c>
      <c r="D20" s="82">
        <v>10793.5798649029</v>
      </c>
      <c r="E20" s="82">
        <v>20427.420135096399</v>
      </c>
      <c r="F20" s="82">
        <v>16539.465007953098</v>
      </c>
      <c r="G20" s="82">
        <v>13148.3558792604</v>
      </c>
      <c r="H20" s="82">
        <v>3372.5087597844099</v>
      </c>
      <c r="I20" s="82">
        <v>869.72778764615305</v>
      </c>
      <c r="J20" s="82">
        <v>3443.7135702921701</v>
      </c>
      <c r="K20" s="82">
        <v>1673.9548440973899</v>
      </c>
      <c r="L20" s="82">
        <v>1761.23591907067</v>
      </c>
      <c r="M20" s="83">
        <v>444.24155684954297</v>
      </c>
    </row>
    <row r="21" spans="1:13" ht="15" customHeight="1" x14ac:dyDescent="0.3">
      <c r="A21" s="84" t="s">
        <v>234</v>
      </c>
      <c r="B21" s="103"/>
      <c r="C21" s="81">
        <v>59569</v>
      </c>
      <c r="D21" s="82">
        <v>18495.153106269201</v>
      </c>
      <c r="E21" s="82">
        <v>41073.846893729497</v>
      </c>
      <c r="F21" s="82">
        <v>32344.2756542276</v>
      </c>
      <c r="G21" s="82">
        <v>24750.245356053001</v>
      </c>
      <c r="H21" s="82">
        <v>7571.7443530775199</v>
      </c>
      <c r="I21" s="82">
        <v>1510.1698269389001</v>
      </c>
      <c r="J21" s="82">
        <v>7669.2070801018299</v>
      </c>
      <c r="K21" s="82">
        <v>3377.8988390021</v>
      </c>
      <c r="L21" s="82">
        <v>4277.5169963621001</v>
      </c>
      <c r="M21" s="83">
        <v>1060.3641593985799</v>
      </c>
    </row>
    <row r="22" spans="1:13" ht="15" customHeight="1" x14ac:dyDescent="0.3">
      <c r="A22" s="84" t="s">
        <v>238</v>
      </c>
      <c r="B22" s="103"/>
      <c r="C22" s="81">
        <v>132053</v>
      </c>
      <c r="D22" s="82">
        <v>34563.042034324899</v>
      </c>
      <c r="E22" s="82">
        <v>97489.957965670706</v>
      </c>
      <c r="F22" s="82">
        <v>80918.8173870959</v>
      </c>
      <c r="G22" s="82">
        <v>65493.774129614503</v>
      </c>
      <c r="H22" s="82">
        <v>15338.172993189401</v>
      </c>
      <c r="I22" s="82">
        <v>3881.8018182412202</v>
      </c>
      <c r="J22" s="82">
        <v>15170.661143429301</v>
      </c>
      <c r="K22" s="82">
        <v>7164.5883602108397</v>
      </c>
      <c r="L22" s="82">
        <v>7994.6707837296199</v>
      </c>
      <c r="M22" s="83">
        <v>1400.4794351441999</v>
      </c>
    </row>
    <row r="23" spans="1:13" ht="15" customHeight="1" x14ac:dyDescent="0.3">
      <c r="A23" s="84" t="s">
        <v>246</v>
      </c>
      <c r="B23" s="103"/>
      <c r="C23" s="81">
        <v>42169</v>
      </c>
      <c r="D23" s="82">
        <v>30754.824312140401</v>
      </c>
      <c r="E23" s="82">
        <v>11414.175687859</v>
      </c>
      <c r="F23" s="82">
        <v>10173.086236567</v>
      </c>
      <c r="G23" s="82">
        <v>8789.1367890472102</v>
      </c>
      <c r="H23" s="82">
        <v>1361.6250545552</v>
      </c>
      <c r="I23" s="82">
        <v>552.16470102896005</v>
      </c>
      <c r="J23" s="82">
        <v>1141.7695196782699</v>
      </c>
      <c r="K23" s="82">
        <v>476.30140652882898</v>
      </c>
      <c r="L23" s="82">
        <v>663.365242336042</v>
      </c>
      <c r="M23" s="83">
        <v>99.319931613633997</v>
      </c>
    </row>
    <row r="24" spans="1:13" ht="15" customHeight="1" x14ac:dyDescent="0.3">
      <c r="A24" s="84" t="s">
        <v>235</v>
      </c>
      <c r="B24" s="103"/>
      <c r="C24" s="81">
        <v>169964</v>
      </c>
      <c r="D24" s="82">
        <v>75225.512409421004</v>
      </c>
      <c r="E24" s="82">
        <v>94738.487590581004</v>
      </c>
      <c r="F24" s="82">
        <v>77092.122970195604</v>
      </c>
      <c r="G24" s="82">
        <v>59619.230539253498</v>
      </c>
      <c r="H24" s="82">
        <v>17358.171898858702</v>
      </c>
      <c r="I24" s="82">
        <v>6191.9814883441904</v>
      </c>
      <c r="J24" s="82">
        <v>15632.143775500001</v>
      </c>
      <c r="K24" s="82">
        <v>7272.4389257374796</v>
      </c>
      <c r="L24" s="82">
        <v>8313.9472474004106</v>
      </c>
      <c r="M24" s="83">
        <v>2014.2208448865599</v>
      </c>
    </row>
    <row r="25" spans="1:13" ht="15" customHeight="1" x14ac:dyDescent="0.3">
      <c r="A25" s="84" t="s">
        <v>237</v>
      </c>
      <c r="B25" s="103"/>
      <c r="C25" s="81">
        <v>522893</v>
      </c>
      <c r="D25" s="82">
        <v>189651.91418814301</v>
      </c>
      <c r="E25" s="82">
        <v>333241.08581184602</v>
      </c>
      <c r="F25" s="82">
        <v>262072.80980141001</v>
      </c>
      <c r="G25" s="82">
        <v>200524.7823237</v>
      </c>
      <c r="H25" s="82">
        <v>61217.334720368897</v>
      </c>
      <c r="I25" s="82">
        <v>17469.642548077201</v>
      </c>
      <c r="J25" s="82">
        <v>61858.893759959799</v>
      </c>
      <c r="K25" s="82">
        <v>28952.527192320998</v>
      </c>
      <c r="L25" s="82">
        <v>32752.563560626499</v>
      </c>
      <c r="M25" s="83">
        <v>9309.3822504936907</v>
      </c>
    </row>
    <row r="26" spans="1:13" ht="15" customHeight="1" x14ac:dyDescent="0.3">
      <c r="A26" s="84" t="s">
        <v>239</v>
      </c>
      <c r="B26" s="103"/>
      <c r="C26" s="81">
        <v>71655</v>
      </c>
      <c r="D26" s="82">
        <v>30462.288066215599</v>
      </c>
      <c r="E26" s="82">
        <v>41192.711933783401</v>
      </c>
      <c r="F26" s="82">
        <v>34693.279014449603</v>
      </c>
      <c r="G26" s="82">
        <v>27801.734424831498</v>
      </c>
      <c r="H26" s="82">
        <v>6840.8426040270197</v>
      </c>
      <c r="I26" s="82">
        <v>2349.1018840368502</v>
      </c>
      <c r="J26" s="82">
        <v>5988.2661028900702</v>
      </c>
      <c r="K26" s="82">
        <v>2658.0990538893202</v>
      </c>
      <c r="L26" s="82">
        <v>3307.4108057071599</v>
      </c>
      <c r="M26" s="83">
        <v>511.16681644467099</v>
      </c>
    </row>
    <row r="27" spans="1:13" ht="15" customHeight="1" x14ac:dyDescent="0.3">
      <c r="A27" s="84" t="s">
        <v>242</v>
      </c>
      <c r="B27" s="103"/>
      <c r="C27" s="81">
        <v>25353</v>
      </c>
      <c r="D27" s="82">
        <v>11520.2842708958</v>
      </c>
      <c r="E27" s="82">
        <v>13832.7157291026</v>
      </c>
      <c r="F27" s="82">
        <v>11594.331086611801</v>
      </c>
      <c r="G27" s="82">
        <v>9792.8122667600292</v>
      </c>
      <c r="H27" s="82">
        <v>1798.6758614817099</v>
      </c>
      <c r="I27" s="82">
        <v>520.79154772934305</v>
      </c>
      <c r="J27" s="82">
        <v>1831.83656568477</v>
      </c>
      <c r="K27" s="82">
        <v>1015.59433552003</v>
      </c>
      <c r="L27" s="82">
        <v>813.63496116466399</v>
      </c>
      <c r="M27" s="83">
        <v>406.54807680612902</v>
      </c>
    </row>
    <row r="28" spans="1:13" ht="15" customHeight="1" x14ac:dyDescent="0.3">
      <c r="A28" s="84" t="s">
        <v>247</v>
      </c>
      <c r="B28" s="103"/>
      <c r="C28" s="81">
        <v>93027</v>
      </c>
      <c r="D28" s="82">
        <v>58131.360751576503</v>
      </c>
      <c r="E28" s="82">
        <v>34895.639248423497</v>
      </c>
      <c r="F28" s="82">
        <v>31176.933355207701</v>
      </c>
      <c r="G28" s="82">
        <v>26695.144320588301</v>
      </c>
      <c r="H28" s="82">
        <v>4357.2095728935301</v>
      </c>
      <c r="I28" s="82">
        <v>1837.7472257325901</v>
      </c>
      <c r="J28" s="82">
        <v>3070.41258546467</v>
      </c>
      <c r="K28" s="82">
        <v>1167.73698677326</v>
      </c>
      <c r="L28" s="82">
        <v>1894.9609320004399</v>
      </c>
      <c r="M28" s="83">
        <v>648.29330774971004</v>
      </c>
    </row>
    <row r="29" spans="1:13" ht="15" customHeight="1" x14ac:dyDescent="0.3">
      <c r="A29" s="84" t="s">
        <v>248</v>
      </c>
      <c r="B29" s="103"/>
      <c r="C29" s="81">
        <v>58574</v>
      </c>
      <c r="D29" s="82">
        <v>41735.774967147197</v>
      </c>
      <c r="E29" s="82">
        <v>16838.225032851598</v>
      </c>
      <c r="F29" s="82">
        <v>14960.0021082396</v>
      </c>
      <c r="G29" s="82">
        <v>13354.566926400799</v>
      </c>
      <c r="H29" s="82">
        <v>1589.52281402831</v>
      </c>
      <c r="I29" s="82">
        <v>666.88219994890596</v>
      </c>
      <c r="J29" s="82">
        <v>1590.0982427901299</v>
      </c>
      <c r="K29" s="82">
        <v>692.84963688437495</v>
      </c>
      <c r="L29" s="82">
        <v>893.96428001659604</v>
      </c>
      <c r="M29" s="83">
        <v>288.12468182191498</v>
      </c>
    </row>
    <row r="30" spans="1:13" ht="15" customHeight="1" x14ac:dyDescent="0.3">
      <c r="A30" s="84" t="s">
        <v>232</v>
      </c>
      <c r="B30" s="103"/>
      <c r="C30" s="81">
        <v>58684</v>
      </c>
      <c r="D30" s="82">
        <v>28538.308259302899</v>
      </c>
      <c r="E30" s="82">
        <v>30145.691740697501</v>
      </c>
      <c r="F30" s="82">
        <v>25573.915389220099</v>
      </c>
      <c r="G30" s="82">
        <v>20308.532243208501</v>
      </c>
      <c r="H30" s="82">
        <v>5228.7163330637804</v>
      </c>
      <c r="I30" s="82">
        <v>1408.55314371328</v>
      </c>
      <c r="J30" s="82">
        <v>4183.0450993280301</v>
      </c>
      <c r="K30" s="82">
        <v>1833.4316310260599</v>
      </c>
      <c r="L30" s="82">
        <v>2341.8612209963699</v>
      </c>
      <c r="M30" s="83">
        <v>388.73125214913802</v>
      </c>
    </row>
    <row r="31" spans="1:13" ht="15" customHeight="1" x14ac:dyDescent="0.3">
      <c r="A31" s="84" t="s">
        <v>249</v>
      </c>
      <c r="B31" s="103"/>
      <c r="C31" s="81">
        <v>41940</v>
      </c>
      <c r="D31" s="82">
        <v>28235.837167591999</v>
      </c>
      <c r="E31" s="82">
        <v>13704.162832407799</v>
      </c>
      <c r="F31" s="82">
        <v>12187.0220220718</v>
      </c>
      <c r="G31" s="82">
        <v>10961.390732027499</v>
      </c>
      <c r="H31" s="82">
        <v>1203.5582984740199</v>
      </c>
      <c r="I31" s="82">
        <v>565.62272319004705</v>
      </c>
      <c r="J31" s="82">
        <v>1393.9025797213601</v>
      </c>
      <c r="K31" s="82">
        <v>771.29286074316997</v>
      </c>
      <c r="L31" s="82">
        <v>621.35971897819195</v>
      </c>
      <c r="M31" s="83">
        <v>123.238230614655</v>
      </c>
    </row>
    <row r="32" spans="1:13" ht="11.25" customHeight="1" x14ac:dyDescent="0.2">
      <c r="A32" s="86"/>
      <c r="B32" s="87"/>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5">
      <c r="A35" s="236"/>
      <c r="B35" s="237"/>
      <c r="C35" s="237"/>
      <c r="D35" s="237"/>
      <c r="E35" s="237"/>
      <c r="F35" s="237"/>
      <c r="G35" s="237"/>
      <c r="H35" s="237"/>
      <c r="I35" s="237"/>
      <c r="J35" s="237"/>
      <c r="K35" s="237"/>
      <c r="L35" s="237"/>
      <c r="M35" s="237"/>
      <c r="O35" s="39"/>
    </row>
    <row r="36" spans="1:15" ht="18.75" customHeight="1" x14ac:dyDescent="0.2">
      <c r="A36" s="231"/>
      <c r="B36" s="231"/>
      <c r="C36" s="231"/>
      <c r="D36" s="231"/>
      <c r="E36" s="231"/>
      <c r="F36" s="231"/>
      <c r="G36" s="231"/>
      <c r="H36" s="231"/>
      <c r="I36" s="231"/>
      <c r="J36" s="231"/>
      <c r="K36" s="231"/>
      <c r="L36" s="231"/>
      <c r="M36" s="231"/>
    </row>
    <row r="37" spans="1:15" ht="21.75" customHeight="1" x14ac:dyDescent="0.2">
      <c r="A37" s="231"/>
      <c r="B37" s="231"/>
      <c r="C37" s="231"/>
      <c r="D37" s="231"/>
      <c r="E37" s="231"/>
      <c r="F37" s="231"/>
      <c r="G37" s="231"/>
      <c r="H37" s="231"/>
      <c r="I37" s="231"/>
      <c r="J37" s="231"/>
      <c r="K37" s="231"/>
      <c r="L37" s="231"/>
      <c r="M37" s="231"/>
    </row>
    <row r="38" spans="1:15" x14ac:dyDescent="0.2">
      <c r="A38" s="231"/>
      <c r="B38" s="231"/>
      <c r="C38" s="231"/>
      <c r="D38" s="231"/>
      <c r="E38" s="231"/>
      <c r="F38" s="231"/>
      <c r="G38" s="231"/>
      <c r="H38" s="231"/>
      <c r="I38" s="231"/>
      <c r="J38" s="231"/>
      <c r="K38" s="231"/>
      <c r="L38" s="231"/>
      <c r="M38" s="231"/>
    </row>
  </sheetData>
  <mergeCells count="17">
    <mergeCell ref="M9:M11"/>
    <mergeCell ref="A37:M37"/>
    <mergeCell ref="A38:M38"/>
    <mergeCell ref="F10:F11"/>
    <mergeCell ref="G10:I10"/>
    <mergeCell ref="J10:J11"/>
    <mergeCell ref="K10:L10"/>
    <mergeCell ref="A35:M35"/>
    <mergeCell ref="A36:M3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3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67</v>
      </c>
    </row>
    <row r="2" spans="1:24" ht="11.25" customHeight="1" x14ac:dyDescent="0.2"/>
    <row r="3" spans="1:24" ht="15" customHeight="1" x14ac:dyDescent="0.2">
      <c r="A3" s="42" t="s">
        <v>171</v>
      </c>
      <c r="B3" s="42"/>
      <c r="C3" s="42"/>
      <c r="D3" s="42"/>
      <c r="E3" s="42"/>
      <c r="F3" s="42"/>
      <c r="G3" s="42"/>
      <c r="H3" s="42"/>
      <c r="I3" s="42"/>
      <c r="J3" s="42"/>
      <c r="K3" s="42"/>
      <c r="L3" s="42"/>
      <c r="M3" s="42"/>
    </row>
    <row r="4" spans="1:24" ht="11.25" customHeight="1" x14ac:dyDescent="0.2">
      <c r="A4" s="43" t="s">
        <v>252</v>
      </c>
      <c r="B4" s="43"/>
    </row>
    <row r="5" spans="1:24" ht="11.25" customHeight="1" x14ac:dyDescent="0.2">
      <c r="A5" s="44" t="s">
        <v>251</v>
      </c>
      <c r="B5" s="44"/>
    </row>
    <row r="6" spans="1:24" ht="11.25" customHeight="1" x14ac:dyDescent="0.2">
      <c r="A6" s="44"/>
      <c r="B6" s="44"/>
    </row>
    <row r="7" spans="1:24" ht="15" customHeight="1" x14ac:dyDescent="0.2">
      <c r="A7" s="215" t="s">
        <v>68</v>
      </c>
      <c r="B7" s="215"/>
      <c r="C7" s="233" t="s">
        <v>69</v>
      </c>
      <c r="D7" s="215" t="s">
        <v>162</v>
      </c>
      <c r="E7" s="215"/>
      <c r="F7" s="215"/>
      <c r="G7" s="215"/>
      <c r="H7" s="215"/>
      <c r="I7" s="215"/>
      <c r="J7" s="215"/>
      <c r="K7" s="215"/>
      <c r="L7" s="215"/>
      <c r="M7" s="215"/>
    </row>
    <row r="8" spans="1:24" ht="15" customHeight="1" x14ac:dyDescent="0.2">
      <c r="A8" s="215"/>
      <c r="B8" s="215"/>
      <c r="C8" s="233"/>
      <c r="D8" s="224" t="s">
        <v>51</v>
      </c>
      <c r="E8" s="226" t="s">
        <v>70</v>
      </c>
      <c r="F8" s="226"/>
      <c r="G8" s="226"/>
      <c r="H8" s="226"/>
      <c r="I8" s="226"/>
      <c r="J8" s="226"/>
      <c r="K8" s="226"/>
      <c r="L8" s="226"/>
      <c r="M8" s="226"/>
    </row>
    <row r="9" spans="1:24" ht="15" customHeight="1" x14ac:dyDescent="0.2">
      <c r="A9" s="215"/>
      <c r="B9" s="215"/>
      <c r="C9" s="233"/>
      <c r="D9" s="224"/>
      <c r="E9" s="224" t="s">
        <v>53</v>
      </c>
      <c r="F9" s="228" t="s">
        <v>54</v>
      </c>
      <c r="G9" s="228"/>
      <c r="H9" s="228"/>
      <c r="I9" s="228"/>
      <c r="J9" s="228" t="s">
        <v>55</v>
      </c>
      <c r="K9" s="228"/>
      <c r="L9" s="228"/>
      <c r="M9" s="213" t="s">
        <v>56</v>
      </c>
    </row>
    <row r="10" spans="1:24" ht="11.25" customHeight="1" x14ac:dyDescent="0.2">
      <c r="A10" s="215"/>
      <c r="B10" s="215"/>
      <c r="C10" s="233"/>
      <c r="D10" s="224"/>
      <c r="E10" s="224"/>
      <c r="F10" s="213" t="s">
        <v>53</v>
      </c>
      <c r="G10" s="215" t="s">
        <v>57</v>
      </c>
      <c r="H10" s="215"/>
      <c r="I10" s="215"/>
      <c r="J10" s="213" t="s">
        <v>53</v>
      </c>
      <c r="K10" s="215" t="s">
        <v>57</v>
      </c>
      <c r="L10" s="215"/>
      <c r="M10" s="213"/>
    </row>
    <row r="11" spans="1:24" ht="56.25" customHeight="1" x14ac:dyDescent="0.2">
      <c r="A11" s="215"/>
      <c r="B11" s="215"/>
      <c r="C11" s="235"/>
      <c r="D11" s="225"/>
      <c r="E11" s="225"/>
      <c r="F11" s="214"/>
      <c r="G11" s="47" t="s">
        <v>58</v>
      </c>
      <c r="H11" s="47" t="s">
        <v>59</v>
      </c>
      <c r="I11" s="47" t="s">
        <v>60</v>
      </c>
      <c r="J11" s="214"/>
      <c r="K11" s="47" t="s">
        <v>58</v>
      </c>
      <c r="L11" s="47" t="s">
        <v>61</v>
      </c>
      <c r="M11" s="214"/>
    </row>
    <row r="12" spans="1:24" s="52" customFormat="1" ht="11.25" customHeight="1" x14ac:dyDescent="0.2">
      <c r="A12" s="215"/>
      <c r="B12" s="234"/>
      <c r="C12" s="49">
        <v>1</v>
      </c>
      <c r="D12" s="50">
        <v>2</v>
      </c>
      <c r="E12" s="50">
        <v>3</v>
      </c>
      <c r="F12" s="50">
        <v>4</v>
      </c>
      <c r="G12" s="50">
        <v>5</v>
      </c>
      <c r="H12" s="50">
        <v>6</v>
      </c>
      <c r="I12" s="50">
        <v>7</v>
      </c>
      <c r="J12" s="50">
        <v>8</v>
      </c>
      <c r="K12" s="50">
        <v>9</v>
      </c>
      <c r="L12" s="50">
        <v>10</v>
      </c>
      <c r="M12" s="51">
        <v>11</v>
      </c>
    </row>
    <row r="13" spans="1:24" ht="15" customHeight="1" x14ac:dyDescent="0.3">
      <c r="A13" s="93" t="s">
        <v>5</v>
      </c>
      <c r="B13" s="94"/>
      <c r="C13" s="81">
        <v>100</v>
      </c>
      <c r="D13" s="95">
        <v>41.115739204713933</v>
      </c>
      <c r="E13" s="95">
        <v>58.884260795285961</v>
      </c>
      <c r="F13" s="95">
        <v>47.677307759038904</v>
      </c>
      <c r="G13" s="95">
        <v>37.923652202519861</v>
      </c>
      <c r="H13" s="95">
        <v>9.684852668263332</v>
      </c>
      <c r="I13" s="95">
        <v>2.90728549018506</v>
      </c>
      <c r="J13" s="95">
        <v>9.8335271498980656</v>
      </c>
      <c r="K13" s="95">
        <v>4.5717004114008111</v>
      </c>
      <c r="L13" s="95">
        <v>5.2391648857724107</v>
      </c>
      <c r="M13" s="96">
        <v>1.3734258863472946</v>
      </c>
    </row>
    <row r="14" spans="1:24" ht="18.75" customHeight="1" x14ac:dyDescent="0.3">
      <c r="A14" s="97" t="s">
        <v>231</v>
      </c>
      <c r="B14" s="98"/>
      <c r="C14" s="81">
        <v>100</v>
      </c>
      <c r="D14" s="95">
        <v>36.282161128568156</v>
      </c>
      <c r="E14" s="95">
        <v>63.717838871432143</v>
      </c>
      <c r="F14" s="95">
        <v>51.509852871604764</v>
      </c>
      <c r="G14" s="95">
        <v>40.527705950217246</v>
      </c>
      <c r="H14" s="95">
        <v>10.922087673088839</v>
      </c>
      <c r="I14" s="95">
        <v>3.2619313928593288</v>
      </c>
      <c r="J14" s="95">
        <v>10.765835651558287</v>
      </c>
      <c r="K14" s="95">
        <v>5.1049476582249556</v>
      </c>
      <c r="L14" s="95">
        <v>5.63680274917209</v>
      </c>
      <c r="M14" s="96">
        <v>1.4421503482671412</v>
      </c>
      <c r="N14" s="67"/>
      <c r="O14" s="67"/>
      <c r="P14" s="67"/>
      <c r="Q14" s="67"/>
      <c r="R14" s="67"/>
      <c r="S14" s="67"/>
      <c r="T14" s="67"/>
      <c r="U14" s="67"/>
      <c r="V14" s="67"/>
      <c r="W14" s="67"/>
      <c r="X14" s="67"/>
    </row>
    <row r="15" spans="1:24" ht="15" customHeight="1" x14ac:dyDescent="0.3">
      <c r="A15" s="97" t="s">
        <v>243</v>
      </c>
      <c r="B15" s="98"/>
      <c r="C15" s="81">
        <v>100</v>
      </c>
      <c r="D15" s="95">
        <v>56.306602351195998</v>
      </c>
      <c r="E15" s="95">
        <v>43.693397648802623</v>
      </c>
      <c r="F15" s="95">
        <v>35.63246905145165</v>
      </c>
      <c r="G15" s="95">
        <v>29.73968920778146</v>
      </c>
      <c r="H15" s="95">
        <v>5.7964976355608586</v>
      </c>
      <c r="I15" s="95">
        <v>1.7927121269093662</v>
      </c>
      <c r="J15" s="95">
        <v>6.9034884423583947</v>
      </c>
      <c r="K15" s="95">
        <v>2.8958226615987166</v>
      </c>
      <c r="L15" s="95">
        <v>3.989477331417123</v>
      </c>
      <c r="M15" s="96">
        <v>1.1574401549918574</v>
      </c>
      <c r="N15" s="67"/>
      <c r="O15" s="67"/>
      <c r="P15" s="67"/>
      <c r="Q15" s="67"/>
      <c r="R15" s="67"/>
      <c r="S15" s="67"/>
      <c r="T15" s="67"/>
      <c r="U15" s="67"/>
      <c r="V15" s="67"/>
      <c r="W15" s="67"/>
      <c r="X15" s="67"/>
    </row>
    <row r="16" spans="1:24" ht="15" customHeight="1" x14ac:dyDescent="0.3">
      <c r="A16" s="97" t="s">
        <v>240</v>
      </c>
      <c r="B16" s="98"/>
      <c r="C16" s="81">
        <v>100</v>
      </c>
      <c r="D16" s="95">
        <v>29.678111274016828</v>
      </c>
      <c r="E16" s="95">
        <v>70.321888725979548</v>
      </c>
      <c r="F16" s="95">
        <v>56.864270376971739</v>
      </c>
      <c r="G16" s="95">
        <v>45.663067176476616</v>
      </c>
      <c r="H16" s="95">
        <v>11.162832635458052</v>
      </c>
      <c r="I16" s="95">
        <v>3.5617782334537282</v>
      </c>
      <c r="J16" s="95">
        <v>12.017344374900912</v>
      </c>
      <c r="K16" s="95">
        <v>6.2693833479520498</v>
      </c>
      <c r="L16" s="95">
        <v>5.7200172463210315</v>
      </c>
      <c r="M16" s="96">
        <v>1.4402739741073063</v>
      </c>
      <c r="N16" s="67"/>
      <c r="O16" s="67"/>
      <c r="P16" s="67"/>
      <c r="Q16" s="67"/>
      <c r="R16" s="67"/>
      <c r="S16" s="67"/>
      <c r="T16" s="67"/>
      <c r="U16" s="67"/>
      <c r="V16" s="67"/>
      <c r="W16" s="67"/>
      <c r="X16" s="67"/>
    </row>
    <row r="17" spans="1:24" ht="15" customHeight="1" x14ac:dyDescent="0.3">
      <c r="A17" s="97" t="s">
        <v>241</v>
      </c>
      <c r="B17" s="98"/>
      <c r="C17" s="81">
        <v>100</v>
      </c>
      <c r="D17" s="95">
        <v>36.046857536360235</v>
      </c>
      <c r="E17" s="95">
        <v>63.953142463626364</v>
      </c>
      <c r="F17" s="95">
        <v>53.46068237011454</v>
      </c>
      <c r="G17" s="95">
        <v>43.927484073942566</v>
      </c>
      <c r="H17" s="95">
        <v>9.463631029535307</v>
      </c>
      <c r="I17" s="95">
        <v>3.4608696310274536</v>
      </c>
      <c r="J17" s="95">
        <v>9.1072342614173696</v>
      </c>
      <c r="K17" s="95">
        <v>4.3675213935319954</v>
      </c>
      <c r="L17" s="95">
        <v>4.7256572901112319</v>
      </c>
      <c r="M17" s="96">
        <v>1.3852258321062518</v>
      </c>
      <c r="N17" s="67"/>
      <c r="O17" s="67"/>
      <c r="P17" s="67"/>
      <c r="Q17" s="67"/>
      <c r="R17" s="67"/>
      <c r="S17" s="67"/>
      <c r="T17" s="67"/>
      <c r="U17" s="67"/>
      <c r="V17" s="67"/>
      <c r="W17" s="67"/>
      <c r="X17" s="67"/>
    </row>
    <row r="18" spans="1:24" ht="15" customHeight="1" x14ac:dyDescent="0.3">
      <c r="A18" s="97" t="s">
        <v>244</v>
      </c>
      <c r="B18" s="98"/>
      <c r="C18" s="81">
        <v>100</v>
      </c>
      <c r="D18" s="95">
        <v>34.136790946124592</v>
      </c>
      <c r="E18" s="95">
        <v>65.863209053875678</v>
      </c>
      <c r="F18" s="95">
        <v>49.342530635090426</v>
      </c>
      <c r="G18" s="95">
        <v>38.985118243297755</v>
      </c>
      <c r="H18" s="95">
        <v>10.206870327363051</v>
      </c>
      <c r="I18" s="95">
        <v>2.3507689074987277</v>
      </c>
      <c r="J18" s="95">
        <v>14.108532198556487</v>
      </c>
      <c r="K18" s="95">
        <v>5.6794866786259597</v>
      </c>
      <c r="L18" s="95">
        <v>8.3867645379096079</v>
      </c>
      <c r="M18" s="96">
        <v>2.4121462202258628</v>
      </c>
    </row>
    <row r="19" spans="1:24" ht="15" customHeight="1" x14ac:dyDescent="0.3">
      <c r="A19" s="97" t="s">
        <v>245</v>
      </c>
      <c r="B19" s="98"/>
      <c r="C19" s="81">
        <v>100</v>
      </c>
      <c r="D19" s="95">
        <v>67.321158810747676</v>
      </c>
      <c r="E19" s="95">
        <v>32.678841189245375</v>
      </c>
      <c r="F19" s="95">
        <v>27.591646067086213</v>
      </c>
      <c r="G19" s="95">
        <v>24.046253588955565</v>
      </c>
      <c r="H19" s="95">
        <v>3.5161849527611264</v>
      </c>
      <c r="I19" s="95">
        <v>1.415228745750843</v>
      </c>
      <c r="J19" s="95">
        <v>4.3884205552537026</v>
      </c>
      <c r="K19" s="95">
        <v>2.3104934003520863</v>
      </c>
      <c r="L19" s="95">
        <v>2.0714965259243541</v>
      </c>
      <c r="M19" s="96">
        <v>0.69877456690488993</v>
      </c>
    </row>
    <row r="20" spans="1:24" ht="15" customHeight="1" x14ac:dyDescent="0.3">
      <c r="A20" s="97" t="s">
        <v>236</v>
      </c>
      <c r="B20" s="98"/>
      <c r="C20" s="81">
        <v>100</v>
      </c>
      <c r="D20" s="95">
        <v>34.571537954911442</v>
      </c>
      <c r="E20" s="95">
        <v>65.42846204508632</v>
      </c>
      <c r="F20" s="95">
        <v>52.975449242346819</v>
      </c>
      <c r="G20" s="95">
        <v>42.113820439000669</v>
      </c>
      <c r="H20" s="95">
        <v>10.802052335877805</v>
      </c>
      <c r="I20" s="95">
        <v>2.7857140631182635</v>
      </c>
      <c r="J20" s="95">
        <v>11.030119375715607</v>
      </c>
      <c r="K20" s="95">
        <v>5.361631094767592</v>
      </c>
      <c r="L20" s="95">
        <v>5.6411899653139548</v>
      </c>
      <c r="M20" s="96">
        <v>1.4228934270188109</v>
      </c>
    </row>
    <row r="21" spans="1:24" ht="15" customHeight="1" x14ac:dyDescent="0.3">
      <c r="A21" s="97" t="s">
        <v>234</v>
      </c>
      <c r="B21" s="98"/>
      <c r="C21" s="81">
        <v>100</v>
      </c>
      <c r="D21" s="95">
        <v>31.048285360286727</v>
      </c>
      <c r="E21" s="95">
        <v>68.951714639711085</v>
      </c>
      <c r="F21" s="95">
        <v>54.297160694702953</v>
      </c>
      <c r="G21" s="95">
        <v>41.548868297357686</v>
      </c>
      <c r="H21" s="95">
        <v>12.710880412760867</v>
      </c>
      <c r="I21" s="95">
        <v>2.5351606153182025</v>
      </c>
      <c r="J21" s="95">
        <v>12.874493579045861</v>
      </c>
      <c r="K21" s="95">
        <v>5.6705649566084713</v>
      </c>
      <c r="L21" s="95">
        <v>7.1807769080597286</v>
      </c>
      <c r="M21" s="96">
        <v>1.7800603659597773</v>
      </c>
    </row>
    <row r="22" spans="1:24" ht="15" customHeight="1" x14ac:dyDescent="0.3">
      <c r="A22" s="97" t="s">
        <v>238</v>
      </c>
      <c r="B22" s="98"/>
      <c r="C22" s="81">
        <v>100</v>
      </c>
      <c r="D22" s="95">
        <v>26.173613650825729</v>
      </c>
      <c r="E22" s="95">
        <v>73.826386349170946</v>
      </c>
      <c r="F22" s="95">
        <v>61.277530527209457</v>
      </c>
      <c r="G22" s="95">
        <v>49.596581773692762</v>
      </c>
      <c r="H22" s="95">
        <v>11.615164360665339</v>
      </c>
      <c r="I22" s="95">
        <v>2.9395786678388376</v>
      </c>
      <c r="J22" s="95">
        <v>11.488312377173788</v>
      </c>
      <c r="K22" s="95">
        <v>5.4255400181827289</v>
      </c>
      <c r="L22" s="95">
        <v>6.054137947437483</v>
      </c>
      <c r="M22" s="96">
        <v>1.0605434447867144</v>
      </c>
    </row>
    <row r="23" spans="1:24" ht="15" customHeight="1" x14ac:dyDescent="0.3">
      <c r="A23" s="97" t="s">
        <v>246</v>
      </c>
      <c r="B23" s="98"/>
      <c r="C23" s="81">
        <v>100</v>
      </c>
      <c r="D23" s="95">
        <v>72.932306462425956</v>
      </c>
      <c r="E23" s="95">
        <v>27.067693537572623</v>
      </c>
      <c r="F23" s="95">
        <v>24.124561257243474</v>
      </c>
      <c r="G23" s="95">
        <v>20.84264931358868</v>
      </c>
      <c r="H23" s="95">
        <v>3.2289716487353273</v>
      </c>
      <c r="I23" s="95">
        <v>1.3094090469988857</v>
      </c>
      <c r="J23" s="95">
        <v>2.7076039737206714</v>
      </c>
      <c r="K23" s="95">
        <v>1.129506050721689</v>
      </c>
      <c r="L23" s="95">
        <v>1.5731111535394293</v>
      </c>
      <c r="M23" s="96">
        <v>0.2355283066082525</v>
      </c>
    </row>
    <row r="24" spans="1:24" ht="15" customHeight="1" x14ac:dyDescent="0.3">
      <c r="A24" s="97" t="s">
        <v>235</v>
      </c>
      <c r="B24" s="98"/>
      <c r="C24" s="81">
        <v>100</v>
      </c>
      <c r="D24" s="95">
        <v>44.259674054165004</v>
      </c>
      <c r="E24" s="95">
        <v>55.740325945836176</v>
      </c>
      <c r="F24" s="95">
        <v>45.357912834597677</v>
      </c>
      <c r="G24" s="95">
        <v>35.077563801307036</v>
      </c>
      <c r="H24" s="95">
        <v>10.212852073885472</v>
      </c>
      <c r="I24" s="95">
        <v>3.6431135348333705</v>
      </c>
      <c r="J24" s="95">
        <v>9.1973263605822417</v>
      </c>
      <c r="K24" s="95">
        <v>4.2788113516612221</v>
      </c>
      <c r="L24" s="95">
        <v>4.8915930711211848</v>
      </c>
      <c r="M24" s="96">
        <v>1.1850867506569389</v>
      </c>
    </row>
    <row r="25" spans="1:24" ht="15" customHeight="1" x14ac:dyDescent="0.3">
      <c r="A25" s="97" t="s">
        <v>237</v>
      </c>
      <c r="B25" s="98"/>
      <c r="C25" s="81">
        <v>100</v>
      </c>
      <c r="D25" s="95">
        <v>36.269736674260891</v>
      </c>
      <c r="E25" s="95">
        <v>63.730263325737013</v>
      </c>
      <c r="F25" s="95">
        <v>50.119777813321278</v>
      </c>
      <c r="G25" s="95">
        <v>38.349104371965197</v>
      </c>
      <c r="H25" s="95">
        <v>11.707430529834765</v>
      </c>
      <c r="I25" s="95">
        <v>3.340959345043288</v>
      </c>
      <c r="J25" s="95">
        <v>11.830124664120536</v>
      </c>
      <c r="K25" s="95">
        <v>5.5369888662347746</v>
      </c>
      <c r="L25" s="95">
        <v>6.2637219394075832</v>
      </c>
      <c r="M25" s="96">
        <v>1.7803608482985411</v>
      </c>
    </row>
    <row r="26" spans="1:24" ht="15" customHeight="1" x14ac:dyDescent="0.3">
      <c r="A26" s="97" t="s">
        <v>239</v>
      </c>
      <c r="B26" s="98"/>
      <c r="C26" s="81">
        <v>100</v>
      </c>
      <c r="D26" s="95">
        <v>42.512438861510851</v>
      </c>
      <c r="E26" s="95">
        <v>57.487561138487756</v>
      </c>
      <c r="F26" s="95">
        <v>48.417108386643783</v>
      </c>
      <c r="G26" s="95">
        <v>38.799433989018908</v>
      </c>
      <c r="H26" s="95">
        <v>9.5469159221645654</v>
      </c>
      <c r="I26" s="95">
        <v>3.2783502673042357</v>
      </c>
      <c r="J26" s="95">
        <v>8.3570805985487002</v>
      </c>
      <c r="K26" s="95">
        <v>3.7095793090354059</v>
      </c>
      <c r="L26" s="95">
        <v>4.6157432219763583</v>
      </c>
      <c r="M26" s="96">
        <v>0.71337215329658921</v>
      </c>
    </row>
    <row r="27" spans="1:24" ht="15" customHeight="1" x14ac:dyDescent="0.3">
      <c r="A27" s="97" t="s">
        <v>242</v>
      </c>
      <c r="B27" s="98"/>
      <c r="C27" s="81">
        <v>100</v>
      </c>
      <c r="D27" s="95">
        <v>45.439530907173904</v>
      </c>
      <c r="E27" s="95">
        <v>54.560469092819787</v>
      </c>
      <c r="F27" s="95">
        <v>45.731594235837179</v>
      </c>
      <c r="G27" s="95">
        <v>38.625852036287732</v>
      </c>
      <c r="H27" s="95">
        <v>7.0945287006733322</v>
      </c>
      <c r="I27" s="95">
        <v>2.0541614315045282</v>
      </c>
      <c r="J27" s="95">
        <v>7.2253246782817415</v>
      </c>
      <c r="K27" s="95">
        <v>4.0058152310181434</v>
      </c>
      <c r="L27" s="95">
        <v>3.2092255794764482</v>
      </c>
      <c r="M27" s="96">
        <v>1.6035501787012543</v>
      </c>
    </row>
    <row r="28" spans="1:24" ht="15" customHeight="1" x14ac:dyDescent="0.3">
      <c r="A28" s="97" t="s">
        <v>247</v>
      </c>
      <c r="B28" s="98"/>
      <c r="C28" s="81">
        <v>100</v>
      </c>
      <c r="D28" s="95">
        <v>62.488697637864817</v>
      </c>
      <c r="E28" s="95">
        <v>37.511302362135183</v>
      </c>
      <c r="F28" s="95">
        <v>33.513854424207707</v>
      </c>
      <c r="G28" s="95">
        <v>28.696125125596119</v>
      </c>
      <c r="H28" s="95">
        <v>4.6838117674369055</v>
      </c>
      <c r="I28" s="95">
        <v>1.9754987538376925</v>
      </c>
      <c r="J28" s="95">
        <v>3.3005606818070778</v>
      </c>
      <c r="K28" s="95">
        <v>1.2552667362951186</v>
      </c>
      <c r="L28" s="95">
        <v>2.0370010126097156</v>
      </c>
      <c r="M28" s="96">
        <v>0.69688725611887947</v>
      </c>
    </row>
    <row r="29" spans="1:24" ht="15" customHeight="1" x14ac:dyDescent="0.3">
      <c r="A29" s="97" t="s">
        <v>248</v>
      </c>
      <c r="B29" s="98"/>
      <c r="C29" s="81">
        <v>100</v>
      </c>
      <c r="D29" s="95">
        <v>71.253072979730248</v>
      </c>
      <c r="E29" s="95">
        <v>28.746927020267695</v>
      </c>
      <c r="F29" s="95">
        <v>25.54034573059651</v>
      </c>
      <c r="G29" s="95">
        <v>22.799479165501417</v>
      </c>
      <c r="H29" s="95">
        <v>2.7137003005229454</v>
      </c>
      <c r="I29" s="95">
        <v>1.138529381549674</v>
      </c>
      <c r="J29" s="95">
        <v>2.7146826967428037</v>
      </c>
      <c r="K29" s="95">
        <v>1.1828620836623329</v>
      </c>
      <c r="L29" s="95">
        <v>1.526213473583153</v>
      </c>
      <c r="M29" s="96">
        <v>0.49189859292845795</v>
      </c>
    </row>
    <row r="30" spans="1:24" ht="15" customHeight="1" x14ac:dyDescent="0.3">
      <c r="A30" s="97" t="s">
        <v>232</v>
      </c>
      <c r="B30" s="98"/>
      <c r="C30" s="81">
        <v>100</v>
      </c>
      <c r="D30" s="95">
        <v>48.630475528769168</v>
      </c>
      <c r="E30" s="95">
        <v>51.369524471231507</v>
      </c>
      <c r="F30" s="95">
        <v>43.579025610422093</v>
      </c>
      <c r="G30" s="95">
        <v>34.606591648845516</v>
      </c>
      <c r="H30" s="95">
        <v>8.9099521727622193</v>
      </c>
      <c r="I30" s="95">
        <v>2.4002336986457635</v>
      </c>
      <c r="J30" s="95">
        <v>7.1280844852566805</v>
      </c>
      <c r="K30" s="95">
        <v>3.1242444806524095</v>
      </c>
      <c r="L30" s="95">
        <v>3.9906298496973109</v>
      </c>
      <c r="M30" s="96">
        <v>0.66241437555234473</v>
      </c>
    </row>
    <row r="31" spans="1:24" ht="15" customHeight="1" x14ac:dyDescent="0.3">
      <c r="A31" s="97" t="s">
        <v>249</v>
      </c>
      <c r="B31" s="98"/>
      <c r="C31" s="81">
        <v>100</v>
      </c>
      <c r="D31" s="95">
        <v>67.324361391492602</v>
      </c>
      <c r="E31" s="95">
        <v>32.675638608506915</v>
      </c>
      <c r="F31" s="95">
        <v>29.058230858540295</v>
      </c>
      <c r="G31" s="95">
        <v>26.135886342459465</v>
      </c>
      <c r="H31" s="95">
        <v>2.8697145886361941</v>
      </c>
      <c r="I31" s="95">
        <v>1.3486474086553339</v>
      </c>
      <c r="J31" s="95">
        <v>3.3235636140232714</v>
      </c>
      <c r="K31" s="95">
        <v>1.8390387714429424</v>
      </c>
      <c r="L31" s="95">
        <v>1.4815443943209154</v>
      </c>
      <c r="M31" s="96">
        <v>0.29384413594338338</v>
      </c>
    </row>
    <row r="32" spans="1:24" ht="11.25" customHeight="1" x14ac:dyDescent="0.2">
      <c r="A32" s="86"/>
      <c r="B32" s="101"/>
      <c r="C32" s="88"/>
      <c r="D32" s="88"/>
      <c r="E32" s="88"/>
      <c r="F32" s="88"/>
      <c r="G32" s="88"/>
      <c r="H32" s="88"/>
      <c r="I32" s="88"/>
      <c r="J32" s="88"/>
      <c r="K32" s="88"/>
      <c r="L32" s="88"/>
      <c r="M32" s="89" t="s">
        <v>25</v>
      </c>
    </row>
    <row r="33" spans="1:15" x14ac:dyDescent="0.2">
      <c r="A33" s="90"/>
    </row>
    <row r="34" spans="1:15" x14ac:dyDescent="0.2">
      <c r="A34" s="74" t="s">
        <v>66</v>
      </c>
      <c r="B34" s="74"/>
    </row>
    <row r="35" spans="1:15" ht="18.75" customHeight="1" x14ac:dyDescent="0.2">
      <c r="A35" s="231"/>
      <c r="B35" s="231"/>
      <c r="C35" s="231"/>
      <c r="D35" s="231"/>
      <c r="E35" s="231"/>
      <c r="F35" s="231"/>
      <c r="G35" s="231"/>
      <c r="H35" s="231"/>
      <c r="I35" s="231"/>
      <c r="J35" s="231"/>
      <c r="K35" s="231"/>
      <c r="L35" s="231"/>
      <c r="M35" s="231"/>
      <c r="O35" s="39"/>
    </row>
    <row r="36" spans="1:15" ht="18" customHeight="1" x14ac:dyDescent="0.2">
      <c r="A36" s="231"/>
      <c r="B36" s="231"/>
      <c r="C36" s="231"/>
      <c r="D36" s="231"/>
      <c r="E36" s="231"/>
      <c r="F36" s="231"/>
      <c r="G36" s="231"/>
      <c r="H36" s="231"/>
      <c r="I36" s="231"/>
      <c r="J36" s="231"/>
      <c r="K36" s="231"/>
      <c r="L36" s="231"/>
      <c r="M36" s="231"/>
    </row>
    <row r="37" spans="1:15" ht="20.25" customHeight="1" x14ac:dyDescent="0.2">
      <c r="A37" s="231"/>
      <c r="B37" s="231"/>
      <c r="C37" s="231"/>
      <c r="D37" s="231"/>
      <c r="E37" s="231"/>
      <c r="F37" s="231"/>
      <c r="G37" s="231"/>
      <c r="H37" s="231"/>
      <c r="I37" s="231"/>
      <c r="J37" s="231"/>
      <c r="K37" s="231"/>
      <c r="L37" s="231"/>
      <c r="M37" s="231"/>
    </row>
  </sheetData>
  <mergeCells count="16">
    <mergeCell ref="A37:M37"/>
    <mergeCell ref="A7:B12"/>
    <mergeCell ref="C7:C11"/>
    <mergeCell ref="D7:M7"/>
    <mergeCell ref="D8:D11"/>
    <mergeCell ref="E8:M8"/>
    <mergeCell ref="E9:E11"/>
    <mergeCell ref="F9:I9"/>
    <mergeCell ref="J9:L9"/>
    <mergeCell ref="M9:M11"/>
    <mergeCell ref="F10:F11"/>
    <mergeCell ref="G10:I10"/>
    <mergeCell ref="J10:J11"/>
    <mergeCell ref="K10:L10"/>
    <mergeCell ref="A35:M35"/>
    <mergeCell ref="A36:M36"/>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67</v>
      </c>
      <c r="M1" s="39"/>
      <c r="N1" s="40"/>
    </row>
    <row r="2" spans="1:16" ht="11.25" customHeight="1" x14ac:dyDescent="0.2"/>
    <row r="3" spans="1:16" ht="15" customHeight="1" x14ac:dyDescent="0.2">
      <c r="A3" s="42" t="s">
        <v>168</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Deutschland (Gebietsstand Dezember 2025)</v>
      </c>
    </row>
    <row r="5" spans="1:16" ht="11.25" customHeight="1" x14ac:dyDescent="0.2">
      <c r="A5" s="44" t="s">
        <v>251</v>
      </c>
      <c r="F5" s="45"/>
    </row>
    <row r="6" spans="1:16" ht="14.25" customHeight="1" x14ac:dyDescent="0.2">
      <c r="A6" s="46"/>
      <c r="B6" s="171" t="s">
        <v>69</v>
      </c>
      <c r="C6" s="171" t="s">
        <v>137</v>
      </c>
      <c r="D6" s="171" t="s">
        <v>108</v>
      </c>
      <c r="E6" s="171" t="s">
        <v>54</v>
      </c>
      <c r="F6" s="171" t="s">
        <v>109</v>
      </c>
      <c r="G6" s="171" t="s">
        <v>110</v>
      </c>
      <c r="H6" s="171" t="s">
        <v>138</v>
      </c>
      <c r="I6" s="171" t="s">
        <v>55</v>
      </c>
      <c r="J6" s="171" t="s">
        <v>111</v>
      </c>
      <c r="K6" s="171" t="s">
        <v>139</v>
      </c>
      <c r="L6" s="171" t="s">
        <v>140</v>
      </c>
    </row>
    <row r="7" spans="1:16" ht="15" customHeight="1" x14ac:dyDescent="0.2">
      <c r="A7" s="215" t="s">
        <v>49</v>
      </c>
      <c r="B7" s="233" t="s">
        <v>69</v>
      </c>
      <c r="C7" s="226" t="s">
        <v>161</v>
      </c>
      <c r="D7" s="226"/>
      <c r="E7" s="228"/>
      <c r="F7" s="228"/>
      <c r="G7" s="228"/>
      <c r="H7" s="228"/>
      <c r="I7" s="228"/>
      <c r="J7" s="228"/>
      <c r="K7" s="228"/>
      <c r="L7" s="228"/>
    </row>
    <row r="8" spans="1:16" ht="15" customHeight="1" x14ac:dyDescent="0.2">
      <c r="A8" s="215"/>
      <c r="B8" s="233"/>
      <c r="C8" s="224" t="s">
        <v>51</v>
      </c>
      <c r="D8" s="226" t="s">
        <v>52</v>
      </c>
      <c r="E8" s="238"/>
      <c r="F8" s="215"/>
      <c r="G8" s="215"/>
      <c r="H8" s="215"/>
      <c r="I8" s="228"/>
      <c r="J8" s="215"/>
      <c r="K8" s="215"/>
      <c r="L8" s="238"/>
    </row>
    <row r="9" spans="1:16" ht="15" customHeight="1" x14ac:dyDescent="0.2">
      <c r="A9" s="215"/>
      <c r="B9" s="233"/>
      <c r="C9" s="224"/>
      <c r="D9" s="224" t="s">
        <v>53</v>
      </c>
      <c r="E9" s="228" t="s">
        <v>54</v>
      </c>
      <c r="F9" s="215"/>
      <c r="G9" s="215"/>
      <c r="H9" s="215"/>
      <c r="I9" s="228" t="s">
        <v>55</v>
      </c>
      <c r="J9" s="215"/>
      <c r="K9" s="215"/>
      <c r="L9" s="213" t="s">
        <v>56</v>
      </c>
    </row>
    <row r="10" spans="1:16" ht="11.25" customHeight="1" x14ac:dyDescent="0.2">
      <c r="A10" s="215"/>
      <c r="B10" s="233"/>
      <c r="C10" s="224"/>
      <c r="D10" s="224"/>
      <c r="E10" s="233" t="s">
        <v>53</v>
      </c>
      <c r="F10" s="215" t="s">
        <v>57</v>
      </c>
      <c r="G10" s="215"/>
      <c r="H10" s="215"/>
      <c r="I10" s="233" t="s">
        <v>53</v>
      </c>
      <c r="J10" s="215" t="s">
        <v>57</v>
      </c>
      <c r="K10" s="215"/>
      <c r="L10" s="233"/>
    </row>
    <row r="11" spans="1:16" ht="56.25" customHeight="1" x14ac:dyDescent="0.2">
      <c r="A11" s="215"/>
      <c r="B11" s="235"/>
      <c r="C11" s="225"/>
      <c r="D11" s="225"/>
      <c r="E11" s="214"/>
      <c r="F11" s="47" t="s">
        <v>58</v>
      </c>
      <c r="G11" s="47" t="s">
        <v>59</v>
      </c>
      <c r="H11" s="47" t="s">
        <v>60</v>
      </c>
      <c r="I11" s="214"/>
      <c r="J11" s="47" t="s">
        <v>58</v>
      </c>
      <c r="K11" s="47" t="s">
        <v>61</v>
      </c>
      <c r="L11" s="214"/>
      <c r="M11" s="48"/>
    </row>
    <row r="12" spans="1:16" s="52" customFormat="1" ht="11.25" customHeight="1" x14ac:dyDescent="0.2">
      <c r="A12" s="234"/>
      <c r="B12" s="49">
        <v>1</v>
      </c>
      <c r="C12" s="50">
        <v>2</v>
      </c>
      <c r="D12" s="50">
        <v>3</v>
      </c>
      <c r="E12" s="50">
        <v>4</v>
      </c>
      <c r="F12" s="50">
        <v>5</v>
      </c>
      <c r="G12" s="50">
        <v>6</v>
      </c>
      <c r="H12" s="50">
        <v>7</v>
      </c>
      <c r="I12" s="50">
        <v>8</v>
      </c>
      <c r="J12" s="50">
        <v>9</v>
      </c>
      <c r="K12" s="50">
        <v>10</v>
      </c>
      <c r="L12" s="51">
        <v>11</v>
      </c>
    </row>
    <row r="13" spans="1:16" ht="15" customHeight="1" x14ac:dyDescent="0.2">
      <c r="A13" s="104" t="s">
        <v>53</v>
      </c>
      <c r="B13" s="105">
        <f>IF(INDEX(roh_ast_merkmal!$1:$1048576,MATCH(INDEX(strg!$A:$A,strg!$B$1,1),roh_ast_merkmal!$B:$B,0)+MATCH($N13,roh_ast_merkmal!$C:$C,0)-2,MATCH(B$6,roh_ast_merkmal!$1:$1,0))=-8888,"x",INDEX(roh_ast_merkmal!$1:$1048576,MATCH(INDEX(strg!$A:$A,strg!$B$1,1),roh_ast_merkmal!$B:$B,0)+MATCH($N13,roh_ast_merkmal!$C:$C,0)-2,MATCH(B$6,roh_ast_merkmal!$1:$1,0)))</f>
        <v>2907991</v>
      </c>
      <c r="C13" s="59">
        <f>IF(INDEX(roh_ast_merkmal!$1:$1048576,MATCH(INDEX(strg!$A:$A,strg!$B$1,1),roh_ast_merkmal!$B:$B,0)+MATCH($N13,roh_ast_merkmal!$C:$C,0)-2,MATCH(C$6,roh_ast_merkmal!$1:$1,0))=-8888,"x",INDEX(roh_ast_merkmal!$1:$1048576,MATCH(INDEX(strg!$A:$A,strg!$B$1,1),roh_ast_merkmal!$B:$B,0)+MATCH($N13,roh_ast_merkmal!$C:$C,0)-2,MATCH(C$6,roh_ast_merkmal!$1:$1,0)))</f>
        <v>1358966.3045854201</v>
      </c>
      <c r="D13" s="59">
        <f>IF(INDEX(roh_ast_merkmal!$1:$1048576,MATCH(INDEX(strg!$A:$A,strg!$B$1,1),roh_ast_merkmal!$B:$B,0)+MATCH($N13,roh_ast_merkmal!$C:$C,0)-2,MATCH(D$6,roh_ast_merkmal!$1:$1,0))=-8888,"x",INDEX(roh_ast_merkmal!$1:$1048576,MATCH(INDEX(strg!$A:$A,strg!$B$1,1),roh_ast_merkmal!$B:$B,0)+MATCH($N13,roh_ast_merkmal!$C:$C,0)-2,MATCH(D$6,roh_ast_merkmal!$1:$1,0)))</f>
        <v>1549022.69541461</v>
      </c>
      <c r="E13" s="59">
        <f>IF(INDEX(roh_ast_merkmal!$1:$1048576,MATCH(INDEX(strg!$A:$A,strg!$B$1,1),roh_ast_merkmal!$B:$B,0)+MATCH($N13,roh_ast_merkmal!$C:$C,0)-2,MATCH(E$6,roh_ast_merkmal!$1:$1,0))=-8888,"x",INDEX(roh_ast_merkmal!$1:$1048576,MATCH(INDEX(strg!$A:$A,strg!$B$1,1),roh_ast_merkmal!$B:$B,0)+MATCH($N13,roh_ast_merkmal!$C:$C,0)-2,MATCH(E$6,roh_ast_merkmal!$1:$1,0)))</f>
        <v>1233640.88639012</v>
      </c>
      <c r="F13" s="59">
        <f>IF(INDEX(roh_ast_merkmal!$1:$1048576,MATCH(INDEX(strg!$A:$A,strg!$B$1,1),roh_ast_merkmal!$B:$B,0)+MATCH($N13,roh_ast_merkmal!$C:$C,0)-2,MATCH(F$6,roh_ast_merkmal!$1:$1,0))=-8888,"x",INDEX(roh_ast_merkmal!$1:$1048576,MATCH(INDEX(strg!$A:$A,strg!$B$1,1),roh_ast_merkmal!$B:$B,0)+MATCH($N13,roh_ast_merkmal!$C:$C,0)-2,MATCH(F$6,roh_ast_merkmal!$1:$1,0)))</f>
        <v>924259.84834220004</v>
      </c>
      <c r="G13" s="59">
        <f>IF(INDEX(roh_ast_merkmal!$1:$1048576,MATCH(INDEX(strg!$A:$A,strg!$B$1,1),roh_ast_merkmal!$B:$B,0)+MATCH($N13,roh_ast_merkmal!$C:$C,0)-2,MATCH(G$6,roh_ast_merkmal!$1:$1,0))=-8888,"x",INDEX(roh_ast_merkmal!$1:$1048576,MATCH(INDEX(strg!$A:$A,strg!$B$1,1),roh_ast_merkmal!$B:$B,0)+MATCH($N13,roh_ast_merkmal!$C:$C,0)-2,MATCH(G$6,roh_ast_merkmal!$1:$1,0)))</f>
        <v>307601.235574316</v>
      </c>
      <c r="H13" s="59">
        <f>IF(INDEX(roh_ast_merkmal!$1:$1048576,MATCH(INDEX(strg!$A:$A,strg!$B$1,1),roh_ast_merkmal!$B:$B,0)+MATCH($N13,roh_ast_merkmal!$C:$C,0)-2,MATCH(H$6,roh_ast_merkmal!$1:$1,0))=-8888,"x",INDEX(roh_ast_merkmal!$1:$1048576,MATCH(INDEX(strg!$A:$A,strg!$B$1,1),roh_ast_merkmal!$B:$B,0)+MATCH($N13,roh_ast_merkmal!$C:$C,0)-2,MATCH(H$6,roh_ast_merkmal!$1:$1,0)))</f>
        <v>83920.596642647695</v>
      </c>
      <c r="I13" s="59">
        <f>IF(INDEX(roh_ast_merkmal!$1:$1048576,MATCH(INDEX(strg!$A:$A,strg!$B$1,1),roh_ast_merkmal!$B:$B,0)+MATCH($N13,roh_ast_merkmal!$C:$C,0)-2,MATCH(I$6,roh_ast_merkmal!$1:$1,0))=-8888,"x",INDEX(roh_ast_merkmal!$1:$1048576,MATCH(INDEX(strg!$A:$A,strg!$B$1,1),roh_ast_merkmal!$B:$B,0)+MATCH($N13,roh_ast_merkmal!$C:$C,0)-2,MATCH(I$6,roh_ast_merkmal!$1:$1,0)))</f>
        <v>277367.90011192998</v>
      </c>
      <c r="J13" s="59">
        <f>IF(INDEX(roh_ast_merkmal!$1:$1048576,MATCH(INDEX(strg!$A:$A,strg!$B$1,1),roh_ast_merkmal!$B:$B,0)+MATCH($N13,roh_ast_merkmal!$C:$C,0)-2,MATCH(J$6,roh_ast_merkmal!$1:$1,0))=-8888,"x",INDEX(roh_ast_merkmal!$1:$1048576,MATCH(INDEX(strg!$A:$A,strg!$B$1,1),roh_ast_merkmal!$B:$B,0)+MATCH($N13,roh_ast_merkmal!$C:$C,0)-2,MATCH(J$6,roh_ast_merkmal!$1:$1,0)))</f>
        <v>123303.56425036299</v>
      </c>
      <c r="K13" s="59">
        <f>IF(INDEX(roh_ast_merkmal!$1:$1048576,MATCH(INDEX(strg!$A:$A,strg!$B$1,1),roh_ast_merkmal!$B:$B,0)+MATCH($N13,roh_ast_merkmal!$C:$C,0)-2,MATCH(K$6,roh_ast_merkmal!$1:$1,0))=-8888,"x",INDEX(roh_ast_merkmal!$1:$1048576,MATCH(INDEX(strg!$A:$A,strg!$B$1,1),roh_ast_merkmal!$B:$B,0)+MATCH($N13,roh_ast_merkmal!$C:$C,0)-2,MATCH(K$6,roh_ast_merkmal!$1:$1,0)))</f>
        <v>153480.29564539401</v>
      </c>
      <c r="L13" s="58">
        <f>IF(INDEX(roh_ast_merkmal!$1:$1048576,MATCH(INDEX(strg!$A:$A,strg!$B$1,1),roh_ast_merkmal!$B:$B,0)+MATCH($N13,roh_ast_merkmal!$C:$C,0)-2,MATCH(L$6,roh_ast_merkmal!$1:$1,0))=-8888,"x",INDEX(roh_ast_merkmal!$1:$1048576,MATCH(INDEX(strg!$A:$A,strg!$B$1,1),roh_ast_merkmal!$B:$B,0)+MATCH($N13,roh_ast_merkmal!$C:$C,0)-2,MATCH(L$6,roh_ast_merkmal!$1:$1,0)))</f>
        <v>38013.9089125756</v>
      </c>
      <c r="M13" s="106"/>
      <c r="N13" s="171" t="s">
        <v>141</v>
      </c>
      <c r="O13" s="106"/>
      <c r="P13" s="106"/>
    </row>
    <row r="14" spans="1:16" ht="18.75" customHeight="1" x14ac:dyDescent="0.2">
      <c r="A14" s="97" t="s">
        <v>71</v>
      </c>
      <c r="B14" s="105">
        <f>IF(INDEX(roh_ast_merkmal!$1:$1048576,MATCH(INDEX(strg!$A:$A,strg!$B$1,1),roh_ast_merkmal!$B:$B,0)+MATCH($N14,roh_ast_merkmal!$C:$C,0)-2,MATCH(B$6,roh_ast_merkmal!$1:$1,0))=-8888,"x",INDEX(roh_ast_merkmal!$1:$1048576,MATCH(INDEX(strg!$A:$A,strg!$B$1,1),roh_ast_merkmal!$B:$B,0)+MATCH($N14,roh_ast_merkmal!$C:$C,0)-2,MATCH(B$6,roh_ast_merkmal!$1:$1,0)))</f>
        <v>1616577</v>
      </c>
      <c r="C14" s="59">
        <f>IF(INDEX(roh_ast_merkmal!$1:$1048576,MATCH(INDEX(strg!$A:$A,strg!$B$1,1),roh_ast_merkmal!$B:$B,0)+MATCH($N14,roh_ast_merkmal!$C:$C,0)-2,MATCH(C$6,roh_ast_merkmal!$1:$1,0))=-8888,"x",INDEX(roh_ast_merkmal!$1:$1048576,MATCH(INDEX(strg!$A:$A,strg!$B$1,1),roh_ast_merkmal!$B:$B,0)+MATCH($N14,roh_ast_merkmal!$C:$C,0)-2,MATCH(C$6,roh_ast_merkmal!$1:$1,0)))</f>
        <v>791936.74401140295</v>
      </c>
      <c r="D14" s="59">
        <f>IF(INDEX(roh_ast_merkmal!$1:$1048576,MATCH(INDEX(strg!$A:$A,strg!$B$1,1),roh_ast_merkmal!$B:$B,0)+MATCH($N14,roh_ast_merkmal!$C:$C,0)-2,MATCH(D$6,roh_ast_merkmal!$1:$1,0))=-8888,"x",INDEX(roh_ast_merkmal!$1:$1048576,MATCH(INDEX(strg!$A:$A,strg!$B$1,1),roh_ast_merkmal!$B:$B,0)+MATCH($N14,roh_ast_merkmal!$C:$C,0)-2,MATCH(D$6,roh_ast_merkmal!$1:$1,0)))</f>
        <v>824639.25598862697</v>
      </c>
      <c r="E14" s="59">
        <f>IF(INDEX(roh_ast_merkmal!$1:$1048576,MATCH(INDEX(strg!$A:$A,strg!$B$1,1),roh_ast_merkmal!$B:$B,0)+MATCH($N14,roh_ast_merkmal!$C:$C,0)-2,MATCH(E$6,roh_ast_merkmal!$1:$1,0))=-8888,"x",INDEX(roh_ast_merkmal!$1:$1048576,MATCH(INDEX(strg!$A:$A,strg!$B$1,1),roh_ast_merkmal!$B:$B,0)+MATCH($N14,roh_ast_merkmal!$C:$C,0)-2,MATCH(E$6,roh_ast_merkmal!$1:$1,0)))</f>
        <v>645031.47537269397</v>
      </c>
      <c r="F14" s="59">
        <f>IF(INDEX(roh_ast_merkmal!$1:$1048576,MATCH(INDEX(strg!$A:$A,strg!$B$1,1),roh_ast_merkmal!$B:$B,0)+MATCH($N14,roh_ast_merkmal!$C:$C,0)-2,MATCH(F$6,roh_ast_merkmal!$1:$1,0))=-8888,"x",INDEX(roh_ast_merkmal!$1:$1048576,MATCH(INDEX(strg!$A:$A,strg!$B$1,1),roh_ast_merkmal!$B:$B,0)+MATCH($N14,roh_ast_merkmal!$C:$C,0)-2,MATCH(F$6,roh_ast_merkmal!$1:$1,0)))</f>
        <v>470246.258410073</v>
      </c>
      <c r="G14" s="59">
        <f>IF(INDEX(roh_ast_merkmal!$1:$1048576,MATCH(INDEX(strg!$A:$A,strg!$B$1,1),roh_ast_merkmal!$B:$B,0)+MATCH($N14,roh_ast_merkmal!$C:$C,0)-2,MATCH(G$6,roh_ast_merkmal!$1:$1,0))=-8888,"x",INDEX(roh_ast_merkmal!$1:$1048576,MATCH(INDEX(strg!$A:$A,strg!$B$1,1),roh_ast_merkmal!$B:$B,0)+MATCH($N14,roh_ast_merkmal!$C:$C,0)-2,MATCH(G$6,roh_ast_merkmal!$1:$1,0)))</f>
        <v>173847.28780753101</v>
      </c>
      <c r="H14" s="59">
        <f>IF(INDEX(roh_ast_merkmal!$1:$1048576,MATCH(INDEX(strg!$A:$A,strg!$B$1,1),roh_ast_merkmal!$B:$B,0)+MATCH($N14,roh_ast_merkmal!$C:$C,0)-2,MATCH(H$6,roh_ast_merkmal!$1:$1,0))=-8888,"x",INDEX(roh_ast_merkmal!$1:$1048576,MATCH(INDEX(strg!$A:$A,strg!$B$1,1),roh_ast_merkmal!$B:$B,0)+MATCH($N14,roh_ast_merkmal!$C:$C,0)-2,MATCH(H$6,roh_ast_merkmal!$1:$1,0)))</f>
        <v>46773.206874880801</v>
      </c>
      <c r="I14" s="59">
        <f>IF(INDEX(roh_ast_merkmal!$1:$1048576,MATCH(INDEX(strg!$A:$A,strg!$B$1,1),roh_ast_merkmal!$B:$B,0)+MATCH($N14,roh_ast_merkmal!$C:$C,0)-2,MATCH(I$6,roh_ast_merkmal!$1:$1,0))=-8888,"x",INDEX(roh_ast_merkmal!$1:$1048576,MATCH(INDEX(strg!$A:$A,strg!$B$1,1),roh_ast_merkmal!$B:$B,0)+MATCH($N14,roh_ast_merkmal!$C:$C,0)-2,MATCH(I$6,roh_ast_merkmal!$1:$1,0)))</f>
        <v>159136.556271757</v>
      </c>
      <c r="J14" s="59">
        <f>IF(INDEX(roh_ast_merkmal!$1:$1048576,MATCH(INDEX(strg!$A:$A,strg!$B$1,1),roh_ast_merkmal!$B:$B,0)+MATCH($N14,roh_ast_merkmal!$C:$C,0)-2,MATCH(J$6,roh_ast_merkmal!$1:$1,0))=-8888,"x",INDEX(roh_ast_merkmal!$1:$1048576,MATCH(INDEX(strg!$A:$A,strg!$B$1,1),roh_ast_merkmal!$B:$B,0)+MATCH($N14,roh_ast_merkmal!$C:$C,0)-2,MATCH(J$6,roh_ast_merkmal!$1:$1,0)))</f>
        <v>69902.8895363216</v>
      </c>
      <c r="K14" s="59">
        <f>IF(INDEX(roh_ast_merkmal!$1:$1048576,MATCH(INDEX(strg!$A:$A,strg!$B$1,1),roh_ast_merkmal!$B:$B,0)+MATCH($N14,roh_ast_merkmal!$C:$C,0)-2,MATCH(K$6,roh_ast_merkmal!$1:$1,0))=-8888,"x",INDEX(roh_ast_merkmal!$1:$1048576,MATCH(INDEX(strg!$A:$A,strg!$B$1,1),roh_ast_merkmal!$B:$B,0)+MATCH($N14,roh_ast_merkmal!$C:$C,0)-2,MATCH(K$6,roh_ast_merkmal!$1:$1,0)))</f>
        <v>88893.113705303607</v>
      </c>
      <c r="L14" s="58">
        <f>IF(INDEX(roh_ast_merkmal!$1:$1048576,MATCH(INDEX(strg!$A:$A,strg!$B$1,1),roh_ast_merkmal!$B:$B,0)+MATCH($N14,roh_ast_merkmal!$C:$C,0)-2,MATCH(L$6,roh_ast_merkmal!$1:$1,0))=-8888,"x",INDEX(roh_ast_merkmal!$1:$1048576,MATCH(INDEX(strg!$A:$A,strg!$B$1,1),roh_ast_merkmal!$B:$B,0)+MATCH($N14,roh_ast_merkmal!$C:$C,0)-2,MATCH(L$6,roh_ast_merkmal!$1:$1,0)))</f>
        <v>20471.2243441514</v>
      </c>
      <c r="M14" s="106"/>
      <c r="N14" s="171" t="s">
        <v>142</v>
      </c>
      <c r="O14" s="106"/>
      <c r="P14" s="106"/>
    </row>
    <row r="15" spans="1:16" ht="15" customHeight="1" x14ac:dyDescent="0.2">
      <c r="A15" s="97" t="s">
        <v>72</v>
      </c>
      <c r="B15" s="105">
        <f>IF(INDEX(roh_ast_merkmal!$1:$1048576,MATCH(INDEX(strg!$A:$A,strg!$B$1,1),roh_ast_merkmal!$B:$B,0)+MATCH($N15,roh_ast_merkmal!$C:$C,0)-2,MATCH(B$6,roh_ast_merkmal!$1:$1,0))=-8888,"x",INDEX(roh_ast_merkmal!$1:$1048576,MATCH(INDEX(strg!$A:$A,strg!$B$1,1),roh_ast_merkmal!$B:$B,0)+MATCH($N15,roh_ast_merkmal!$C:$C,0)-2,MATCH(B$6,roh_ast_merkmal!$1:$1,0)))</f>
        <v>1291414</v>
      </c>
      <c r="C15" s="59">
        <f>IF(INDEX(roh_ast_merkmal!$1:$1048576,MATCH(INDEX(strg!$A:$A,strg!$B$1,1),roh_ast_merkmal!$B:$B,0)+MATCH($N15,roh_ast_merkmal!$C:$C,0)-2,MATCH(C$6,roh_ast_merkmal!$1:$1,0))=-8888,"x",INDEX(roh_ast_merkmal!$1:$1048576,MATCH(INDEX(strg!$A:$A,strg!$B$1,1),roh_ast_merkmal!$B:$B,0)+MATCH($N15,roh_ast_merkmal!$C:$C,0)-2,MATCH(C$6,roh_ast_merkmal!$1:$1,0)))</f>
        <v>567029.56057400303</v>
      </c>
      <c r="D15" s="59">
        <f>IF(INDEX(roh_ast_merkmal!$1:$1048576,MATCH(INDEX(strg!$A:$A,strg!$B$1,1),roh_ast_merkmal!$B:$B,0)+MATCH($N15,roh_ast_merkmal!$C:$C,0)-2,MATCH(D$6,roh_ast_merkmal!$1:$1,0))=-8888,"x",INDEX(roh_ast_merkmal!$1:$1048576,MATCH(INDEX(strg!$A:$A,strg!$B$1,1),roh_ast_merkmal!$B:$B,0)+MATCH($N15,roh_ast_merkmal!$C:$C,0)-2,MATCH(D$6,roh_ast_merkmal!$1:$1,0)))</f>
        <v>724383.43942595797</v>
      </c>
      <c r="E15" s="59">
        <f>IF(INDEX(roh_ast_merkmal!$1:$1048576,MATCH(INDEX(strg!$A:$A,strg!$B$1,1),roh_ast_merkmal!$B:$B,0)+MATCH($N15,roh_ast_merkmal!$C:$C,0)-2,MATCH(E$6,roh_ast_merkmal!$1:$1,0))=-8888,"x",INDEX(roh_ast_merkmal!$1:$1048576,MATCH(INDEX(strg!$A:$A,strg!$B$1,1),roh_ast_merkmal!$B:$B,0)+MATCH($N15,roh_ast_merkmal!$C:$C,0)-2,MATCH(E$6,roh_ast_merkmal!$1:$1,0)))</f>
        <v>588609.41101735702</v>
      </c>
      <c r="F15" s="59">
        <f>IF(INDEX(roh_ast_merkmal!$1:$1048576,MATCH(INDEX(strg!$A:$A,strg!$B$1,1),roh_ast_merkmal!$B:$B,0)+MATCH($N15,roh_ast_merkmal!$C:$C,0)-2,MATCH(F$6,roh_ast_merkmal!$1:$1,0))=-8888,"x",INDEX(roh_ast_merkmal!$1:$1048576,MATCH(INDEX(strg!$A:$A,strg!$B$1,1),roh_ast_merkmal!$B:$B,0)+MATCH($N15,roh_ast_merkmal!$C:$C,0)-2,MATCH(F$6,roh_ast_merkmal!$1:$1,0)))</f>
        <v>454013.58993207902</v>
      </c>
      <c r="G15" s="59">
        <f>IF(INDEX(roh_ast_merkmal!$1:$1048576,MATCH(INDEX(strg!$A:$A,strg!$B$1,1),roh_ast_merkmal!$B:$B,0)+MATCH($N15,roh_ast_merkmal!$C:$C,0)-2,MATCH(G$6,roh_ast_merkmal!$1:$1,0))=-8888,"x",INDEX(roh_ast_merkmal!$1:$1048576,MATCH(INDEX(strg!$A:$A,strg!$B$1,1),roh_ast_merkmal!$B:$B,0)+MATCH($N15,roh_ast_merkmal!$C:$C,0)-2,MATCH(G$6,roh_ast_merkmal!$1:$1,0)))</f>
        <v>133753.94776678699</v>
      </c>
      <c r="H15" s="59">
        <f>IF(INDEX(roh_ast_merkmal!$1:$1048576,MATCH(INDEX(strg!$A:$A,strg!$B$1,1),roh_ast_merkmal!$B:$B,0)+MATCH($N15,roh_ast_merkmal!$C:$C,0)-2,MATCH(H$6,roh_ast_merkmal!$1:$1,0))=-8888,"x",INDEX(roh_ast_merkmal!$1:$1048576,MATCH(INDEX(strg!$A:$A,strg!$B$1,1),roh_ast_merkmal!$B:$B,0)+MATCH($N15,roh_ast_merkmal!$C:$C,0)-2,MATCH(H$6,roh_ast_merkmal!$1:$1,0)))</f>
        <v>37147.389767767003</v>
      </c>
      <c r="I15" s="59">
        <f>IF(INDEX(roh_ast_merkmal!$1:$1048576,MATCH(INDEX(strg!$A:$A,strg!$B$1,1),roh_ast_merkmal!$B:$B,0)+MATCH($N15,roh_ast_merkmal!$C:$C,0)-2,MATCH(I$6,roh_ast_merkmal!$1:$1,0))=-8888,"x",INDEX(roh_ast_merkmal!$1:$1048576,MATCH(INDEX(strg!$A:$A,strg!$B$1,1),roh_ast_merkmal!$B:$B,0)+MATCH($N15,roh_ast_merkmal!$C:$C,0)-2,MATCH(I$6,roh_ast_merkmal!$1:$1,0)))</f>
        <v>118231.343840175</v>
      </c>
      <c r="J15" s="59">
        <f>IF(INDEX(roh_ast_merkmal!$1:$1048576,MATCH(INDEX(strg!$A:$A,strg!$B$1,1),roh_ast_merkmal!$B:$B,0)+MATCH($N15,roh_ast_merkmal!$C:$C,0)-2,MATCH(J$6,roh_ast_merkmal!$1:$1,0))=-8888,"x",INDEX(roh_ast_merkmal!$1:$1048576,MATCH(INDEX(strg!$A:$A,strg!$B$1,1),roh_ast_merkmal!$B:$B,0)+MATCH($N15,roh_ast_merkmal!$C:$C,0)-2,MATCH(J$6,roh_ast_merkmal!$1:$1,0)))</f>
        <v>53400.674714043103</v>
      </c>
      <c r="K15" s="59">
        <f>IF(INDEX(roh_ast_merkmal!$1:$1048576,MATCH(INDEX(strg!$A:$A,strg!$B$1,1),roh_ast_merkmal!$B:$B,0)+MATCH($N15,roh_ast_merkmal!$C:$C,0)-2,MATCH(K$6,roh_ast_merkmal!$1:$1,0))=-8888,"x",INDEX(roh_ast_merkmal!$1:$1048576,MATCH(INDEX(strg!$A:$A,strg!$B$1,1),roh_ast_merkmal!$B:$B,0)+MATCH($N15,roh_ast_merkmal!$C:$C,0)-2,MATCH(K$6,roh_ast_merkmal!$1:$1,0)))</f>
        <v>64587.181940091199</v>
      </c>
      <c r="L15" s="58">
        <f>IF(INDEX(roh_ast_merkmal!$1:$1048576,MATCH(INDEX(strg!$A:$A,strg!$B$1,1),roh_ast_merkmal!$B:$B,0)+MATCH($N15,roh_ast_merkmal!$C:$C,0)-2,MATCH(L$6,roh_ast_merkmal!$1:$1,0))=-8888,"x",INDEX(roh_ast_merkmal!$1:$1048576,MATCH(INDEX(strg!$A:$A,strg!$B$1,1),roh_ast_merkmal!$B:$B,0)+MATCH($N15,roh_ast_merkmal!$C:$C,0)-2,MATCH(L$6,roh_ast_merkmal!$1:$1,0)))</f>
        <v>17542.6845684242</v>
      </c>
      <c r="M15" s="106"/>
      <c r="N15" s="171" t="s">
        <v>143</v>
      </c>
      <c r="O15" s="106"/>
      <c r="P15" s="106"/>
    </row>
    <row r="16" spans="1:16" ht="18.75" customHeight="1" x14ac:dyDescent="0.2">
      <c r="A16" s="97" t="s">
        <v>73</v>
      </c>
      <c r="B16" s="105">
        <f>IF(INDEX(roh_ast_merkmal!$1:$1048576,MATCH(INDEX(strg!$A:$A,strg!$B$1,1),roh_ast_merkmal!$B:$B,0)+MATCH($N16,roh_ast_merkmal!$C:$C,0)-2,MATCH(B$6,roh_ast_merkmal!$1:$1,0))=-8888,"x",INDEX(roh_ast_merkmal!$1:$1048576,MATCH(INDEX(strg!$A:$A,strg!$B$1,1),roh_ast_merkmal!$B:$B,0)+MATCH($N16,roh_ast_merkmal!$C:$C,0)-2,MATCH(B$6,roh_ast_merkmal!$1:$1,0)))</f>
        <v>267789</v>
      </c>
      <c r="C16" s="59">
        <f>IF(INDEX(roh_ast_merkmal!$1:$1048576,MATCH(INDEX(strg!$A:$A,strg!$B$1,1),roh_ast_merkmal!$B:$B,0)+MATCH($N16,roh_ast_merkmal!$C:$C,0)-2,MATCH(C$6,roh_ast_merkmal!$1:$1,0))=-8888,"x",INDEX(roh_ast_merkmal!$1:$1048576,MATCH(INDEX(strg!$A:$A,strg!$B$1,1),roh_ast_merkmal!$B:$B,0)+MATCH($N16,roh_ast_merkmal!$C:$C,0)-2,MATCH(C$6,roh_ast_merkmal!$1:$1,0)))</f>
        <v>114902.963339765</v>
      </c>
      <c r="D16" s="59">
        <f>IF(INDEX(roh_ast_merkmal!$1:$1048576,MATCH(INDEX(strg!$A:$A,strg!$B$1,1),roh_ast_merkmal!$B:$B,0)+MATCH($N16,roh_ast_merkmal!$C:$C,0)-2,MATCH(D$6,roh_ast_merkmal!$1:$1,0))=-8888,"x",INDEX(roh_ast_merkmal!$1:$1048576,MATCH(INDEX(strg!$A:$A,strg!$B$1,1),roh_ast_merkmal!$B:$B,0)+MATCH($N16,roh_ast_merkmal!$C:$C,0)-2,MATCH(D$6,roh_ast_merkmal!$1:$1,0)))</f>
        <v>151193.631183764</v>
      </c>
      <c r="E16" s="59">
        <f>IF(INDEX(roh_ast_merkmal!$1:$1048576,MATCH(INDEX(strg!$A:$A,strg!$B$1,1),roh_ast_merkmal!$B:$B,0)+MATCH($N16,roh_ast_merkmal!$C:$C,0)-2,MATCH(E$6,roh_ast_merkmal!$1:$1,0))=-8888,"x",INDEX(roh_ast_merkmal!$1:$1048576,MATCH(INDEX(strg!$A:$A,strg!$B$1,1),roh_ast_merkmal!$B:$B,0)+MATCH($N16,roh_ast_merkmal!$C:$C,0)-2,MATCH(E$6,roh_ast_merkmal!$1:$1,0)))</f>
        <v>103220.180349267</v>
      </c>
      <c r="F16" s="59">
        <f>IF(INDEX(roh_ast_merkmal!$1:$1048576,MATCH(INDEX(strg!$A:$A,strg!$B$1,1),roh_ast_merkmal!$B:$B,0)+MATCH($N16,roh_ast_merkmal!$C:$C,0)-2,MATCH(F$6,roh_ast_merkmal!$1:$1,0))=-8888,"x",INDEX(roh_ast_merkmal!$1:$1048576,MATCH(INDEX(strg!$A:$A,strg!$B$1,1),roh_ast_merkmal!$B:$B,0)+MATCH($N16,roh_ast_merkmal!$C:$C,0)-2,MATCH(F$6,roh_ast_merkmal!$1:$1,0)))</f>
        <v>89033.989447</v>
      </c>
      <c r="G16" s="59">
        <f>IF(INDEX(roh_ast_merkmal!$1:$1048576,MATCH(INDEX(strg!$A:$A,strg!$B$1,1),roh_ast_merkmal!$B:$B,0)+MATCH($N16,roh_ast_merkmal!$C:$C,0)-2,MATCH(G$6,roh_ast_merkmal!$1:$1,0))=-8888,"x",INDEX(roh_ast_merkmal!$1:$1048576,MATCH(INDEX(strg!$A:$A,strg!$B$1,1),roh_ast_merkmal!$B:$B,0)+MATCH($N16,roh_ast_merkmal!$C:$C,0)-2,MATCH(G$6,roh_ast_merkmal!$1:$1,0)))</f>
        <v>14007.1404929746</v>
      </c>
      <c r="H16" s="59">
        <f>IF(INDEX(roh_ast_merkmal!$1:$1048576,MATCH(INDEX(strg!$A:$A,strg!$B$1,1),roh_ast_merkmal!$B:$B,0)+MATCH($N16,roh_ast_merkmal!$C:$C,0)-2,MATCH(H$6,roh_ast_merkmal!$1:$1,0))=-8888,"x",INDEX(roh_ast_merkmal!$1:$1048576,MATCH(INDEX(strg!$A:$A,strg!$B$1,1),roh_ast_merkmal!$B:$B,0)+MATCH($N16,roh_ast_merkmal!$C:$C,0)-2,MATCH(H$6,roh_ast_merkmal!$1:$1,0)))</f>
        <v>1663.07923306063</v>
      </c>
      <c r="I16" s="59">
        <f>IF(INDEX(roh_ast_merkmal!$1:$1048576,MATCH(INDEX(strg!$A:$A,strg!$B$1,1),roh_ast_merkmal!$B:$B,0)+MATCH($N16,roh_ast_merkmal!$C:$C,0)-2,MATCH(I$6,roh_ast_merkmal!$1:$1,0))=-8888,"x",INDEX(roh_ast_merkmal!$1:$1048576,MATCH(INDEX(strg!$A:$A,strg!$B$1,1),roh_ast_merkmal!$B:$B,0)+MATCH($N16,roh_ast_merkmal!$C:$C,0)-2,MATCH(I$6,roh_ast_merkmal!$1:$1,0)))</f>
        <v>44247.645896218899</v>
      </c>
      <c r="J16" s="59">
        <f>IF(INDEX(roh_ast_merkmal!$1:$1048576,MATCH(INDEX(strg!$A:$A,strg!$B$1,1),roh_ast_merkmal!$B:$B,0)+MATCH($N16,roh_ast_merkmal!$C:$C,0)-2,MATCH(J$6,roh_ast_merkmal!$1:$1,0))=-8888,"x",INDEX(roh_ast_merkmal!$1:$1048576,MATCH(INDEX(strg!$A:$A,strg!$B$1,1),roh_ast_merkmal!$B:$B,0)+MATCH($N16,roh_ast_merkmal!$C:$C,0)-2,MATCH(J$6,roh_ast_merkmal!$1:$1,0)))</f>
        <v>10802.5919098376</v>
      </c>
      <c r="K16" s="59">
        <f>IF(INDEX(roh_ast_merkmal!$1:$1048576,MATCH(INDEX(strg!$A:$A,strg!$B$1,1),roh_ast_merkmal!$B:$B,0)+MATCH($N16,roh_ast_merkmal!$C:$C,0)-2,MATCH(K$6,roh_ast_merkmal!$1:$1,0))=-8888,"x",INDEX(roh_ast_merkmal!$1:$1048576,MATCH(INDEX(strg!$A:$A,strg!$B$1,1),roh_ast_merkmal!$B:$B,0)+MATCH($N16,roh_ast_merkmal!$C:$C,0)-2,MATCH(K$6,roh_ast_merkmal!$1:$1,0)))</f>
        <v>33397.216391300099</v>
      </c>
      <c r="L16" s="58">
        <f>IF(INDEX(roh_ast_merkmal!$1:$1048576,MATCH(INDEX(strg!$A:$A,strg!$B$1,1),roh_ast_merkmal!$B:$B,0)+MATCH($N16,roh_ast_merkmal!$C:$C,0)-2,MATCH(L$6,roh_ast_merkmal!$1:$1,0))=-8888,"x",INDEX(roh_ast_merkmal!$1:$1048576,MATCH(INDEX(strg!$A:$A,strg!$B$1,1),roh_ast_merkmal!$B:$B,0)+MATCH($N16,roh_ast_merkmal!$C:$C,0)-2,MATCH(L$6,roh_ast_merkmal!$1:$1,0)))</f>
        <v>3725.8049382794102</v>
      </c>
      <c r="M16" s="106"/>
      <c r="N16" s="171" t="s">
        <v>144</v>
      </c>
      <c r="O16" s="106"/>
      <c r="P16" s="106"/>
    </row>
    <row r="17" spans="1:16" ht="15" customHeight="1" x14ac:dyDescent="0.2">
      <c r="A17" s="97" t="s">
        <v>74</v>
      </c>
      <c r="B17" s="105">
        <f>IF(INDEX(roh_ast_merkmal!$1:$1048576,MATCH(INDEX(strg!$A:$A,strg!$B$1,1),roh_ast_merkmal!$B:$B,0)+MATCH($N17,roh_ast_merkmal!$C:$C,0)-2,MATCH(B$6,roh_ast_merkmal!$1:$1,0))=-8888,"x",INDEX(roh_ast_merkmal!$1:$1048576,MATCH(INDEX(strg!$A:$A,strg!$B$1,1),roh_ast_merkmal!$B:$B,0)+MATCH($N17,roh_ast_merkmal!$C:$C,0)-2,MATCH(B$6,roh_ast_merkmal!$1:$1,0)))</f>
        <v>642207</v>
      </c>
      <c r="C17" s="59">
        <f>IF(INDEX(roh_ast_merkmal!$1:$1048576,MATCH(INDEX(strg!$A:$A,strg!$B$1,1),roh_ast_merkmal!$B:$B,0)+MATCH($N17,roh_ast_merkmal!$C:$C,0)-2,MATCH(C$6,roh_ast_merkmal!$1:$1,0))=-8888,"x",INDEX(roh_ast_merkmal!$1:$1048576,MATCH(INDEX(strg!$A:$A,strg!$B$1,1),roh_ast_merkmal!$B:$B,0)+MATCH($N17,roh_ast_merkmal!$C:$C,0)-2,MATCH(C$6,roh_ast_merkmal!$1:$1,0)))</f>
        <v>280459.06413764501</v>
      </c>
      <c r="D17" s="59">
        <f>IF(INDEX(roh_ast_merkmal!$1:$1048576,MATCH(INDEX(strg!$A:$A,strg!$B$1,1),roh_ast_merkmal!$B:$B,0)+MATCH($N17,roh_ast_merkmal!$C:$C,0)-2,MATCH(D$6,roh_ast_merkmal!$1:$1,0))=-8888,"x",INDEX(roh_ast_merkmal!$1:$1048576,MATCH(INDEX(strg!$A:$A,strg!$B$1,1),roh_ast_merkmal!$B:$B,0)+MATCH($N17,roh_ast_merkmal!$C:$C,0)-2,MATCH(D$6,roh_ast_merkmal!$1:$1,0)))</f>
        <v>363347.23888197303</v>
      </c>
      <c r="E17" s="59">
        <f>IF(INDEX(roh_ast_merkmal!$1:$1048576,MATCH(INDEX(strg!$A:$A,strg!$B$1,1),roh_ast_merkmal!$B:$B,0)+MATCH($N17,roh_ast_merkmal!$C:$C,0)-2,MATCH(E$6,roh_ast_merkmal!$1:$1,0))=-8888,"x",INDEX(roh_ast_merkmal!$1:$1048576,MATCH(INDEX(strg!$A:$A,strg!$B$1,1),roh_ast_merkmal!$B:$B,0)+MATCH($N17,roh_ast_merkmal!$C:$C,0)-2,MATCH(E$6,roh_ast_merkmal!$1:$1,0)))</f>
        <v>260118.503196426</v>
      </c>
      <c r="F17" s="59">
        <f>IF(INDEX(roh_ast_merkmal!$1:$1048576,MATCH(INDEX(strg!$A:$A,strg!$B$1,1),roh_ast_merkmal!$B:$B,0)+MATCH($N17,roh_ast_merkmal!$C:$C,0)-2,MATCH(F$6,roh_ast_merkmal!$1:$1,0))=-8888,"x",INDEX(roh_ast_merkmal!$1:$1048576,MATCH(INDEX(strg!$A:$A,strg!$B$1,1),roh_ast_merkmal!$B:$B,0)+MATCH($N17,roh_ast_merkmal!$C:$C,0)-2,MATCH(F$6,roh_ast_merkmal!$1:$1,0)))</f>
        <v>211852.57005468599</v>
      </c>
      <c r="G17" s="59">
        <f>IF(INDEX(roh_ast_merkmal!$1:$1048576,MATCH(INDEX(strg!$A:$A,strg!$B$1,1),roh_ast_merkmal!$B:$B,0)+MATCH($N17,roh_ast_merkmal!$C:$C,0)-2,MATCH(G$6,roh_ast_merkmal!$1:$1,0))=-8888,"x",INDEX(roh_ast_merkmal!$1:$1048576,MATCH(INDEX(strg!$A:$A,strg!$B$1,1),roh_ast_merkmal!$B:$B,0)+MATCH($N17,roh_ast_merkmal!$C:$C,0)-2,MATCH(G$6,roh_ast_merkmal!$1:$1,0)))</f>
        <v>47905.800401351204</v>
      </c>
      <c r="H17" s="59">
        <f>IF(INDEX(roh_ast_merkmal!$1:$1048576,MATCH(INDEX(strg!$A:$A,strg!$B$1,1),roh_ast_merkmal!$B:$B,0)+MATCH($N17,roh_ast_merkmal!$C:$C,0)-2,MATCH(H$6,roh_ast_merkmal!$1:$1,0))=-8888,"x",INDEX(roh_ast_merkmal!$1:$1048576,MATCH(INDEX(strg!$A:$A,strg!$B$1,1),roh_ast_merkmal!$B:$B,0)+MATCH($N17,roh_ast_merkmal!$C:$C,0)-2,MATCH(H$6,roh_ast_merkmal!$1:$1,0)))</f>
        <v>9606.0255064286903</v>
      </c>
      <c r="I17" s="59">
        <f>IF(INDEX(roh_ast_merkmal!$1:$1048576,MATCH(INDEX(strg!$A:$A,strg!$B$1,1),roh_ast_merkmal!$B:$B,0)+MATCH($N17,roh_ast_merkmal!$C:$C,0)-2,MATCH(I$6,roh_ast_merkmal!$1:$1,0))=-8888,"x",INDEX(roh_ast_merkmal!$1:$1048576,MATCH(INDEX(strg!$A:$A,strg!$B$1,1),roh_ast_merkmal!$B:$B,0)+MATCH($N17,roh_ast_merkmal!$C:$C,0)-2,MATCH(I$6,roh_ast_merkmal!$1:$1,0)))</f>
        <v>93008.902981893203</v>
      </c>
      <c r="J17" s="59">
        <f>IF(INDEX(roh_ast_merkmal!$1:$1048576,MATCH(INDEX(strg!$A:$A,strg!$B$1,1),roh_ast_merkmal!$B:$B,0)+MATCH($N17,roh_ast_merkmal!$C:$C,0)-2,MATCH(J$6,roh_ast_merkmal!$1:$1,0))=-8888,"x",INDEX(roh_ast_merkmal!$1:$1048576,MATCH(INDEX(strg!$A:$A,strg!$B$1,1),roh_ast_merkmal!$B:$B,0)+MATCH($N17,roh_ast_merkmal!$C:$C,0)-2,MATCH(J$6,roh_ast_merkmal!$1:$1,0)))</f>
        <v>39766.660416514504</v>
      </c>
      <c r="K17" s="59">
        <f>IF(INDEX(roh_ast_merkmal!$1:$1048576,MATCH(INDEX(strg!$A:$A,strg!$B$1,1),roh_ast_merkmal!$B:$B,0)+MATCH($N17,roh_ast_merkmal!$C:$C,0)-2,MATCH(K$6,roh_ast_merkmal!$1:$1,0))=-8888,"x",INDEX(roh_ast_merkmal!$1:$1048576,MATCH(INDEX(strg!$A:$A,strg!$B$1,1),roh_ast_merkmal!$B:$B,0)+MATCH($N17,roh_ast_merkmal!$C:$C,0)-2,MATCH(K$6,roh_ast_merkmal!$1:$1,0)))</f>
        <v>53006.0366309909</v>
      </c>
      <c r="L17" s="58">
        <f>IF(INDEX(roh_ast_merkmal!$1:$1048576,MATCH(INDEX(strg!$A:$A,strg!$B$1,1),roh_ast_merkmal!$B:$B,0)+MATCH($N17,roh_ast_merkmal!$C:$C,0)-2,MATCH(L$6,roh_ast_merkmal!$1:$1,0))=-8888,"x",INDEX(roh_ast_merkmal!$1:$1048576,MATCH(INDEX(strg!$A:$A,strg!$B$1,1),roh_ast_merkmal!$B:$B,0)+MATCH($N17,roh_ast_merkmal!$C:$C,0)-2,MATCH(L$6,roh_ast_merkmal!$1:$1,0)))</f>
        <v>10219.8327036675</v>
      </c>
      <c r="M17" s="106"/>
      <c r="N17" s="171" t="s">
        <v>145</v>
      </c>
      <c r="O17" s="106"/>
      <c r="P17" s="106"/>
    </row>
    <row r="18" spans="1:16" ht="15" customHeight="1" x14ac:dyDescent="0.2">
      <c r="A18" s="97" t="s">
        <v>75</v>
      </c>
      <c r="B18" s="105">
        <f>IF(INDEX(roh_ast_merkmal!$1:$1048576,MATCH(INDEX(strg!$A:$A,strg!$B$1,1),roh_ast_merkmal!$B:$B,0)+MATCH($N18,roh_ast_merkmal!$C:$C,0)-2,MATCH(B$6,roh_ast_merkmal!$1:$1,0))=-8888,"x",INDEX(roh_ast_merkmal!$1:$1048576,MATCH(INDEX(strg!$A:$A,strg!$B$1,1),roh_ast_merkmal!$B:$B,0)+MATCH($N18,roh_ast_merkmal!$C:$C,0)-2,MATCH(B$6,roh_ast_merkmal!$1:$1,0)))</f>
        <v>710165</v>
      </c>
      <c r="C18" s="59">
        <f>IF(INDEX(roh_ast_merkmal!$1:$1048576,MATCH(INDEX(strg!$A:$A,strg!$B$1,1),roh_ast_merkmal!$B:$B,0)+MATCH($N18,roh_ast_merkmal!$C:$C,0)-2,MATCH(C$6,roh_ast_merkmal!$1:$1,0))=-8888,"x",INDEX(roh_ast_merkmal!$1:$1048576,MATCH(INDEX(strg!$A:$A,strg!$B$1,1),roh_ast_merkmal!$B:$B,0)+MATCH($N18,roh_ast_merkmal!$C:$C,0)-2,MATCH(C$6,roh_ast_merkmal!$1:$1,0)))</f>
        <v>301445.58147719502</v>
      </c>
      <c r="D18" s="59">
        <f>IF(INDEX(roh_ast_merkmal!$1:$1048576,MATCH(INDEX(strg!$A:$A,strg!$B$1,1),roh_ast_merkmal!$B:$B,0)+MATCH($N18,roh_ast_merkmal!$C:$C,0)-2,MATCH(D$6,roh_ast_merkmal!$1:$1,0))=-8888,"x",INDEX(roh_ast_merkmal!$1:$1048576,MATCH(INDEX(strg!$A:$A,strg!$B$1,1),roh_ast_merkmal!$B:$B,0)+MATCH($N18,roh_ast_merkmal!$C:$C,0)-2,MATCH(D$6,roh_ast_merkmal!$1:$1,0)))</f>
        <v>408788.56776264397</v>
      </c>
      <c r="E18" s="59">
        <f>IF(INDEX(roh_ast_merkmal!$1:$1048576,MATCH(INDEX(strg!$A:$A,strg!$B$1,1),roh_ast_merkmal!$B:$B,0)+MATCH($N18,roh_ast_merkmal!$C:$C,0)-2,MATCH(E$6,roh_ast_merkmal!$1:$1,0))=-8888,"x",INDEX(roh_ast_merkmal!$1:$1048576,MATCH(INDEX(strg!$A:$A,strg!$B$1,1),roh_ast_merkmal!$B:$B,0)+MATCH($N18,roh_ast_merkmal!$C:$C,0)-2,MATCH(E$6,roh_ast_merkmal!$1:$1,0)))</f>
        <v>332810.71929319401</v>
      </c>
      <c r="F18" s="59">
        <f>IF(INDEX(roh_ast_merkmal!$1:$1048576,MATCH(INDEX(strg!$A:$A,strg!$B$1,1),roh_ast_merkmal!$B:$B,0)+MATCH($N18,roh_ast_merkmal!$C:$C,0)-2,MATCH(F$6,roh_ast_merkmal!$1:$1,0))=-8888,"x",INDEX(roh_ast_merkmal!$1:$1048576,MATCH(INDEX(strg!$A:$A,strg!$B$1,1),roh_ast_merkmal!$B:$B,0)+MATCH($N18,roh_ast_merkmal!$C:$C,0)-2,MATCH(F$6,roh_ast_merkmal!$1:$1,0)))</f>
        <v>253874.15822607599</v>
      </c>
      <c r="G18" s="59">
        <f>IF(INDEX(roh_ast_merkmal!$1:$1048576,MATCH(INDEX(strg!$A:$A,strg!$B$1,1),roh_ast_merkmal!$B:$B,0)+MATCH($N18,roh_ast_merkmal!$C:$C,0)-2,MATCH(G$6,roh_ast_merkmal!$1:$1,0))=-8888,"x",INDEX(roh_ast_merkmal!$1:$1048576,MATCH(INDEX(strg!$A:$A,strg!$B$1,1),roh_ast_merkmal!$B:$B,0)+MATCH($N18,roh_ast_merkmal!$C:$C,0)-2,MATCH(G$6,roh_ast_merkmal!$1:$1,0)))</f>
        <v>78502.582760076199</v>
      </c>
      <c r="H18" s="59">
        <f>IF(INDEX(roh_ast_merkmal!$1:$1048576,MATCH(INDEX(strg!$A:$A,strg!$B$1,1),roh_ast_merkmal!$B:$B,0)+MATCH($N18,roh_ast_merkmal!$C:$C,0)-2,MATCH(H$6,roh_ast_merkmal!$1:$1,0))=-8888,"x",INDEX(roh_ast_merkmal!$1:$1048576,MATCH(INDEX(strg!$A:$A,strg!$B$1,1),roh_ast_merkmal!$B:$B,0)+MATCH($N18,roh_ast_merkmal!$C:$C,0)-2,MATCH(H$6,roh_ast_merkmal!$1:$1,0)))</f>
        <v>23735.115863060601</v>
      </c>
      <c r="I18" s="59">
        <f>IF(INDEX(roh_ast_merkmal!$1:$1048576,MATCH(INDEX(strg!$A:$A,strg!$B$1,1),roh_ast_merkmal!$B:$B,0)+MATCH($N18,roh_ast_merkmal!$C:$C,0)-2,MATCH(I$6,roh_ast_merkmal!$1:$1,0))=-8888,"x",INDEX(roh_ast_merkmal!$1:$1048576,MATCH(INDEX(strg!$A:$A,strg!$B$1,1),roh_ast_merkmal!$B:$B,0)+MATCH($N18,roh_ast_merkmal!$C:$C,0)-2,MATCH(I$6,roh_ast_merkmal!$1:$1,0)))</f>
        <v>66279.057459712494</v>
      </c>
      <c r="J18" s="59">
        <f>IF(INDEX(roh_ast_merkmal!$1:$1048576,MATCH(INDEX(strg!$A:$A,strg!$B$1,1),roh_ast_merkmal!$B:$B,0)+MATCH($N18,roh_ast_merkmal!$C:$C,0)-2,MATCH(J$6,roh_ast_merkmal!$1:$1,0))=-8888,"x",INDEX(roh_ast_merkmal!$1:$1048576,MATCH(INDEX(strg!$A:$A,strg!$B$1,1),roh_ast_merkmal!$B:$B,0)+MATCH($N18,roh_ast_merkmal!$C:$C,0)-2,MATCH(J$6,roh_ast_merkmal!$1:$1,0)))</f>
        <v>33296.951575433101</v>
      </c>
      <c r="K18" s="59">
        <f>IF(INDEX(roh_ast_merkmal!$1:$1048576,MATCH(INDEX(strg!$A:$A,strg!$B$1,1),roh_ast_merkmal!$B:$B,0)+MATCH($N18,roh_ast_merkmal!$C:$C,0)-2,MATCH(K$6,roh_ast_merkmal!$1:$1,0))=-8888,"x",INDEX(roh_ast_merkmal!$1:$1048576,MATCH(INDEX(strg!$A:$A,strg!$B$1,1),roh_ast_merkmal!$B:$B,0)+MATCH($N18,roh_ast_merkmal!$C:$C,0)-2,MATCH(K$6,roh_ast_merkmal!$1:$1,0)))</f>
        <v>32815.9647169503</v>
      </c>
      <c r="L18" s="58">
        <f>IF(INDEX(roh_ast_merkmal!$1:$1048576,MATCH(INDEX(strg!$A:$A,strg!$B$1,1),roh_ast_merkmal!$B:$B,0)+MATCH($N18,roh_ast_merkmal!$C:$C,0)-2,MATCH(L$6,roh_ast_merkmal!$1:$1,0))=-8888,"x",INDEX(roh_ast_merkmal!$1:$1048576,MATCH(INDEX(strg!$A:$A,strg!$B$1,1),roh_ast_merkmal!$B:$B,0)+MATCH($N18,roh_ast_merkmal!$C:$C,0)-2,MATCH(L$6,roh_ast_merkmal!$1:$1,0)))</f>
        <v>9698.7910097333206</v>
      </c>
      <c r="M18" s="106"/>
      <c r="N18" s="171" t="s">
        <v>146</v>
      </c>
      <c r="O18" s="106"/>
      <c r="P18" s="106"/>
    </row>
    <row r="19" spans="1:16" ht="15" customHeight="1" x14ac:dyDescent="0.2">
      <c r="A19" s="97" t="s">
        <v>76</v>
      </c>
      <c r="B19" s="105">
        <f>IF(INDEX(roh_ast_merkmal!$1:$1048576,MATCH(INDEX(strg!$A:$A,strg!$B$1,1),roh_ast_merkmal!$B:$B,0)+MATCH($N19,roh_ast_merkmal!$C:$C,0)-2,MATCH(B$6,roh_ast_merkmal!$1:$1,0))=-8888,"x",INDEX(roh_ast_merkmal!$1:$1048576,MATCH(INDEX(strg!$A:$A,strg!$B$1,1),roh_ast_merkmal!$B:$B,0)+MATCH($N19,roh_ast_merkmal!$C:$C,0)-2,MATCH(B$6,roh_ast_merkmal!$1:$1,0)))</f>
        <v>553121</v>
      </c>
      <c r="C19" s="59">
        <f>IF(INDEX(roh_ast_merkmal!$1:$1048576,MATCH(INDEX(strg!$A:$A,strg!$B$1,1),roh_ast_merkmal!$B:$B,0)+MATCH($N19,roh_ast_merkmal!$C:$C,0)-2,MATCH(C$6,roh_ast_merkmal!$1:$1,0))=-8888,"x",INDEX(roh_ast_merkmal!$1:$1048576,MATCH(INDEX(strg!$A:$A,strg!$B$1,1),roh_ast_merkmal!$B:$B,0)+MATCH($N19,roh_ast_merkmal!$C:$C,0)-2,MATCH(C$6,roh_ast_merkmal!$1:$1,0)))</f>
        <v>227482.95595531899</v>
      </c>
      <c r="D19" s="59">
        <f>IF(INDEX(roh_ast_merkmal!$1:$1048576,MATCH(INDEX(strg!$A:$A,strg!$B$1,1),roh_ast_merkmal!$B:$B,0)+MATCH($N19,roh_ast_merkmal!$C:$C,0)-2,MATCH(D$6,roh_ast_merkmal!$1:$1,0))=-8888,"x",INDEX(roh_ast_merkmal!$1:$1048576,MATCH(INDEX(strg!$A:$A,strg!$B$1,1),roh_ast_merkmal!$B:$B,0)+MATCH($N19,roh_ast_merkmal!$C:$C,0)-2,MATCH(D$6,roh_ast_merkmal!$1:$1,0)))</f>
        <v>325890.97290089697</v>
      </c>
      <c r="E19" s="59">
        <f>IF(INDEX(roh_ast_merkmal!$1:$1048576,MATCH(INDEX(strg!$A:$A,strg!$B$1,1),roh_ast_merkmal!$B:$B,0)+MATCH($N19,roh_ast_merkmal!$C:$C,0)-2,MATCH(E$6,roh_ast_merkmal!$1:$1,0))=-8888,"x",INDEX(roh_ast_merkmal!$1:$1048576,MATCH(INDEX(strg!$A:$A,strg!$B$1,1),roh_ast_merkmal!$B:$B,0)+MATCH($N19,roh_ast_merkmal!$C:$C,0)-2,MATCH(E$6,roh_ast_merkmal!$1:$1,0)))</f>
        <v>274517.37934475602</v>
      </c>
      <c r="F19" s="59">
        <f>IF(INDEX(roh_ast_merkmal!$1:$1048576,MATCH(INDEX(strg!$A:$A,strg!$B$1,1),roh_ast_merkmal!$B:$B,0)+MATCH($N19,roh_ast_merkmal!$C:$C,0)-2,MATCH(F$6,roh_ast_merkmal!$1:$1,0))=-8888,"x",INDEX(roh_ast_merkmal!$1:$1048576,MATCH(INDEX(strg!$A:$A,strg!$B$1,1),roh_ast_merkmal!$B:$B,0)+MATCH($N19,roh_ast_merkmal!$C:$C,0)-2,MATCH(F$6,roh_ast_merkmal!$1:$1,0)))</f>
        <v>204080.06090004701</v>
      </c>
      <c r="G19" s="59">
        <f>IF(INDEX(roh_ast_merkmal!$1:$1048576,MATCH(INDEX(strg!$A:$A,strg!$B$1,1),roh_ast_merkmal!$B:$B,0)+MATCH($N19,roh_ast_merkmal!$C:$C,0)-2,MATCH(G$6,roh_ast_merkmal!$1:$1,0))=-8888,"x",INDEX(roh_ast_merkmal!$1:$1048576,MATCH(INDEX(strg!$A:$A,strg!$B$1,1),roh_ast_merkmal!$B:$B,0)+MATCH($N19,roh_ast_merkmal!$C:$C,0)-2,MATCH(G$6,roh_ast_merkmal!$1:$1,0)))</f>
        <v>70014.369624103696</v>
      </c>
      <c r="H19" s="59">
        <f>IF(INDEX(roh_ast_merkmal!$1:$1048576,MATCH(INDEX(strg!$A:$A,strg!$B$1,1),roh_ast_merkmal!$B:$B,0)+MATCH($N19,roh_ast_merkmal!$C:$C,0)-2,MATCH(H$6,roh_ast_merkmal!$1:$1,0))=-8888,"x",INDEX(roh_ast_merkmal!$1:$1048576,MATCH(INDEX(strg!$A:$A,strg!$B$1,1),roh_ast_merkmal!$B:$B,0)+MATCH($N19,roh_ast_merkmal!$C:$C,0)-2,MATCH(H$6,roh_ast_merkmal!$1:$1,0)))</f>
        <v>20527.849025002299</v>
      </c>
      <c r="I19" s="59">
        <f>IF(INDEX(roh_ast_merkmal!$1:$1048576,MATCH(INDEX(strg!$A:$A,strg!$B$1,1),roh_ast_merkmal!$B:$B,0)+MATCH($N19,roh_ast_merkmal!$C:$C,0)-2,MATCH(I$6,roh_ast_merkmal!$1:$1,0))=-8888,"x",INDEX(roh_ast_merkmal!$1:$1048576,MATCH(INDEX(strg!$A:$A,strg!$B$1,1),roh_ast_merkmal!$B:$B,0)+MATCH($N19,roh_ast_merkmal!$C:$C,0)-2,MATCH(I$6,roh_ast_merkmal!$1:$1,0)))</f>
        <v>43419.893667976998</v>
      </c>
      <c r="J19" s="59">
        <f>IF(INDEX(roh_ast_merkmal!$1:$1048576,MATCH(INDEX(strg!$A:$A,strg!$B$1,1),roh_ast_merkmal!$B:$B,0)+MATCH($N19,roh_ast_merkmal!$C:$C,0)-2,MATCH(J$6,roh_ast_merkmal!$1:$1,0))=-8888,"x",INDEX(roh_ast_merkmal!$1:$1048576,MATCH(INDEX(strg!$A:$A,strg!$B$1,1),roh_ast_merkmal!$B:$B,0)+MATCH($N19,roh_ast_merkmal!$C:$C,0)-2,MATCH(J$6,roh_ast_merkmal!$1:$1,0)))</f>
        <v>25150.989873309001</v>
      </c>
      <c r="K19" s="59">
        <f>IF(INDEX(roh_ast_merkmal!$1:$1048576,MATCH(INDEX(strg!$A:$A,strg!$B$1,1),roh_ast_merkmal!$B:$B,0)+MATCH($N19,roh_ast_merkmal!$C:$C,0)-2,MATCH(K$6,roh_ast_merkmal!$1:$1,0))=-8888,"x",INDEX(roh_ast_merkmal!$1:$1048576,MATCH(INDEX(strg!$A:$A,strg!$B$1,1),roh_ast_merkmal!$B:$B,0)+MATCH($N19,roh_ast_merkmal!$C:$C,0)-2,MATCH(K$6,roh_ast_merkmal!$1:$1,0)))</f>
        <v>18170.862214144701</v>
      </c>
      <c r="L19" s="58">
        <f>IF(INDEX(roh_ast_merkmal!$1:$1048576,MATCH(INDEX(strg!$A:$A,strg!$B$1,1),roh_ast_merkmal!$B:$B,0)+MATCH($N19,roh_ast_merkmal!$C:$C,0)-2,MATCH(L$6,roh_ast_merkmal!$1:$1,0))=-8888,"x",INDEX(roh_ast_merkmal!$1:$1048576,MATCH(INDEX(strg!$A:$A,strg!$B$1,1),roh_ast_merkmal!$B:$B,0)+MATCH($N19,roh_ast_merkmal!$C:$C,0)-2,MATCH(L$6,roh_ast_merkmal!$1:$1,0)))</f>
        <v>7953.6998881640102</v>
      </c>
      <c r="M19" s="106"/>
      <c r="N19" s="171" t="s">
        <v>147</v>
      </c>
      <c r="O19" s="106"/>
      <c r="P19" s="106"/>
    </row>
    <row r="20" spans="1:16" ht="15" customHeight="1" x14ac:dyDescent="0.2">
      <c r="A20" s="97" t="s">
        <v>77</v>
      </c>
      <c r="B20" s="105">
        <f>IF(INDEX(roh_ast_merkmal!$1:$1048576,MATCH(INDEX(strg!$A:$A,strg!$B$1,1),roh_ast_merkmal!$B:$B,0)+MATCH($N20,roh_ast_merkmal!$C:$C,0)-2,MATCH(B$6,roh_ast_merkmal!$1:$1,0))=-8888,"x",INDEX(roh_ast_merkmal!$1:$1048576,MATCH(INDEX(strg!$A:$A,strg!$B$1,1),roh_ast_merkmal!$B:$B,0)+MATCH($N20,roh_ast_merkmal!$C:$C,0)-2,MATCH(B$6,roh_ast_merkmal!$1:$1,0)))</f>
        <v>734566</v>
      </c>
      <c r="C20" s="59">
        <f>IF(INDEX(roh_ast_merkmal!$1:$1048576,MATCH(INDEX(strg!$A:$A,strg!$B$1,1),roh_ast_merkmal!$B:$B,0)+MATCH($N20,roh_ast_merkmal!$C:$C,0)-2,MATCH(C$6,roh_ast_merkmal!$1:$1,0))=-8888,"x",INDEX(roh_ast_merkmal!$1:$1048576,MATCH(INDEX(strg!$A:$A,strg!$B$1,1),roh_ast_merkmal!$B:$B,0)+MATCH($N20,roh_ast_merkmal!$C:$C,0)-2,MATCH(C$6,roh_ast_merkmal!$1:$1,0)))</f>
        <v>434659.32394146099</v>
      </c>
      <c r="D20" s="59">
        <f>IF(INDEX(roh_ast_merkmal!$1:$1048576,MATCH(INDEX(strg!$A:$A,strg!$B$1,1),roh_ast_merkmal!$B:$B,0)+MATCH($N20,roh_ast_merkmal!$C:$C,0)-2,MATCH(D$6,roh_ast_merkmal!$1:$1,0))=-8888,"x",INDEX(roh_ast_merkmal!$1:$1048576,MATCH(INDEX(strg!$A:$A,strg!$B$1,1),roh_ast_merkmal!$B:$B,0)+MATCH($N20,roh_ast_merkmal!$C:$C,0)-2,MATCH(D$6,roh_ast_merkmal!$1:$1,0)))</f>
        <v>299717.87839699199</v>
      </c>
      <c r="E20" s="59">
        <f>IF(INDEX(roh_ast_merkmal!$1:$1048576,MATCH(INDEX(strg!$A:$A,strg!$B$1,1),roh_ast_merkmal!$B:$B,0)+MATCH($N20,roh_ast_merkmal!$C:$C,0)-2,MATCH(E$6,roh_ast_merkmal!$1:$1,0))=-8888,"x",INDEX(roh_ast_merkmal!$1:$1048576,MATCH(INDEX(strg!$A:$A,strg!$B$1,1),roh_ast_merkmal!$B:$B,0)+MATCH($N20,roh_ast_merkmal!$C:$C,0)-2,MATCH(E$6,roh_ast_merkmal!$1:$1,0)))</f>
        <v>262918.62910864397</v>
      </c>
      <c r="F20" s="59">
        <f>IF(INDEX(roh_ast_merkmal!$1:$1048576,MATCH(INDEX(strg!$A:$A,strg!$B$1,1),roh_ast_merkmal!$B:$B,0)+MATCH($N20,roh_ast_merkmal!$C:$C,0)-2,MATCH(F$6,roh_ast_merkmal!$1:$1,0))=-8888,"x",INDEX(roh_ast_merkmal!$1:$1048576,MATCH(INDEX(strg!$A:$A,strg!$B$1,1),roh_ast_merkmal!$B:$B,0)+MATCH($N20,roh_ast_merkmal!$C:$C,0)-2,MATCH(F$6,roh_ast_merkmal!$1:$1,0)))</f>
        <v>165364.90834202201</v>
      </c>
      <c r="G20" s="59">
        <f>IF(INDEX(roh_ast_merkmal!$1:$1048576,MATCH(INDEX(strg!$A:$A,strg!$B$1,1),roh_ast_merkmal!$B:$B,0)+MATCH($N20,roh_ast_merkmal!$C:$C,0)-2,MATCH(G$6,roh_ast_merkmal!$1:$1,0))=-8888,"x",INDEX(roh_ast_merkmal!$1:$1048576,MATCH(INDEX(strg!$A:$A,strg!$B$1,1),roh_ast_merkmal!$B:$B,0)+MATCH($N20,roh_ast_merkmal!$C:$C,0)-2,MATCH(G$6,roh_ast_merkmal!$1:$1,0)))</f>
        <v>97170.028570320093</v>
      </c>
      <c r="H20" s="59">
        <f>IF(INDEX(roh_ast_merkmal!$1:$1048576,MATCH(INDEX(strg!$A:$A,strg!$B$1,1),roh_ast_merkmal!$B:$B,0)+MATCH($N20,roh_ast_merkmal!$C:$C,0)-2,MATCH(H$6,roh_ast_merkmal!$1:$1,0))=-8888,"x",INDEX(roh_ast_merkmal!$1:$1048576,MATCH(INDEX(strg!$A:$A,strg!$B$1,1),roh_ast_merkmal!$B:$B,0)+MATCH($N20,roh_ast_merkmal!$C:$C,0)-2,MATCH(H$6,roh_ast_merkmal!$1:$1,0)))</f>
        <v>28388.5270150955</v>
      </c>
      <c r="I20" s="59">
        <f>IF(INDEX(roh_ast_merkmal!$1:$1048576,MATCH(INDEX(strg!$A:$A,strg!$B$1,1),roh_ast_merkmal!$B:$B,0)+MATCH($N20,roh_ast_merkmal!$C:$C,0)-2,MATCH(I$6,roh_ast_merkmal!$1:$1,0))=-8888,"x",INDEX(roh_ast_merkmal!$1:$1048576,MATCH(INDEX(strg!$A:$A,strg!$B$1,1),roh_ast_merkmal!$B:$B,0)+MATCH($N20,roh_ast_merkmal!$C:$C,0)-2,MATCH(I$6,roh_ast_merkmal!$1:$1,0)))</f>
        <v>30385.5952314479</v>
      </c>
      <c r="J20" s="59">
        <f>IF(INDEX(roh_ast_merkmal!$1:$1048576,MATCH(INDEX(strg!$A:$A,strg!$B$1,1),roh_ast_merkmal!$B:$B,0)+MATCH($N20,roh_ast_merkmal!$C:$C,0)-2,MATCH(J$6,roh_ast_merkmal!$1:$1,0))=-8888,"x",INDEX(roh_ast_merkmal!$1:$1048576,MATCH(INDEX(strg!$A:$A,strg!$B$1,1),roh_ast_merkmal!$B:$B,0)+MATCH($N20,roh_ast_merkmal!$C:$C,0)-2,MATCH(J$6,roh_ast_merkmal!$1:$1,0)))</f>
        <v>14276.1075140926</v>
      </c>
      <c r="K20" s="59">
        <f>IF(INDEX(roh_ast_merkmal!$1:$1048576,MATCH(INDEX(strg!$A:$A,strg!$B$1,1),roh_ast_merkmal!$B:$B,0)+MATCH($N20,roh_ast_merkmal!$C:$C,0)-2,MATCH(K$6,roh_ast_merkmal!$1:$1,0))=-8888,"x",INDEX(roh_ast_merkmal!$1:$1048576,MATCH(INDEX(strg!$A:$A,strg!$B$1,1),roh_ast_merkmal!$B:$B,0)+MATCH($N20,roh_ast_merkmal!$C:$C,0)-2,MATCH(K$6,roh_ast_merkmal!$1:$1,0)))</f>
        <v>16073.6737785034</v>
      </c>
      <c r="L20" s="58">
        <f>IF(INDEX(roh_ast_merkmal!$1:$1048576,MATCH(INDEX(strg!$A:$A,strg!$B$1,1),roh_ast_merkmal!$B:$B,0)+MATCH($N20,roh_ast_merkmal!$C:$C,0)-2,MATCH(L$6,roh_ast_merkmal!$1:$1,0))=-8888,"x",INDEX(roh_ast_merkmal!$1:$1048576,MATCH(INDEX(strg!$A:$A,strg!$B$1,1),roh_ast_merkmal!$B:$B,0)+MATCH($N20,roh_ast_merkmal!$C:$C,0)-2,MATCH(L$6,roh_ast_merkmal!$1:$1,0)))</f>
        <v>6413.6540569418303</v>
      </c>
      <c r="M20" s="106"/>
      <c r="N20" s="171" t="s">
        <v>148</v>
      </c>
      <c r="O20" s="106"/>
      <c r="P20" s="106"/>
    </row>
    <row r="21" spans="1:16" ht="18.75" customHeight="1" x14ac:dyDescent="0.2">
      <c r="A21" s="97" t="s">
        <v>78</v>
      </c>
      <c r="B21" s="105">
        <f>IF(INDEX(roh_ast_merkmal!$1:$1048576,MATCH(INDEX(strg!$A:$A,strg!$B$1,1),roh_ast_merkmal!$B:$B,0)+MATCH($N21,roh_ast_merkmal!$C:$C,0)-2,MATCH(B$6,roh_ast_merkmal!$1:$1,0))=-8888,"x",INDEX(roh_ast_merkmal!$1:$1048576,MATCH(INDEX(strg!$A:$A,strg!$B$1,1),roh_ast_merkmal!$B:$B,0)+MATCH($N21,roh_ast_merkmal!$C:$C,0)-2,MATCH(B$6,roh_ast_merkmal!$1:$1,0)))</f>
        <v>499615</v>
      </c>
      <c r="C21" s="59">
        <f>IF(INDEX(roh_ast_merkmal!$1:$1048576,MATCH(INDEX(strg!$A:$A,strg!$B$1,1),roh_ast_merkmal!$B:$B,0)+MATCH($N21,roh_ast_merkmal!$C:$C,0)-2,MATCH(C$6,roh_ast_merkmal!$1:$1,0))=-8888,"x",INDEX(roh_ast_merkmal!$1:$1048576,MATCH(INDEX(strg!$A:$A,strg!$B$1,1),roh_ast_merkmal!$B:$B,0)+MATCH($N21,roh_ast_merkmal!$C:$C,0)-2,MATCH(C$6,roh_ast_merkmal!$1:$1,0)))</f>
        <v>162576.21977430701</v>
      </c>
      <c r="D21" s="59">
        <f>IF(INDEX(roh_ast_merkmal!$1:$1048576,MATCH(INDEX(strg!$A:$A,strg!$B$1,1),roh_ast_merkmal!$B:$B,0)+MATCH($N21,roh_ast_merkmal!$C:$C,0)-2,MATCH(D$6,roh_ast_merkmal!$1:$1,0))=-8888,"x",INDEX(roh_ast_merkmal!$1:$1048576,MATCH(INDEX(strg!$A:$A,strg!$B$1,1),roh_ast_merkmal!$B:$B,0)+MATCH($N21,roh_ast_merkmal!$C:$C,0)-2,MATCH(D$6,roh_ast_merkmal!$1:$1,0)))</f>
        <v>341141.73446800601</v>
      </c>
      <c r="E21" s="59">
        <f>IF(INDEX(roh_ast_merkmal!$1:$1048576,MATCH(INDEX(strg!$A:$A,strg!$B$1,1),roh_ast_merkmal!$B:$B,0)+MATCH($N21,roh_ast_merkmal!$C:$C,0)-2,MATCH(E$6,roh_ast_merkmal!$1:$1,0))=-8888,"x",INDEX(roh_ast_merkmal!$1:$1048576,MATCH(INDEX(strg!$A:$A,strg!$B$1,1),roh_ast_merkmal!$B:$B,0)+MATCH($N21,roh_ast_merkmal!$C:$C,0)-2,MATCH(E$6,roh_ast_merkmal!$1:$1,0)))</f>
        <v>284471.73384329397</v>
      </c>
      <c r="F21" s="59">
        <f>IF(INDEX(roh_ast_merkmal!$1:$1048576,MATCH(INDEX(strg!$A:$A,strg!$B$1,1),roh_ast_merkmal!$B:$B,0)+MATCH($N21,roh_ast_merkmal!$C:$C,0)-2,MATCH(F$6,roh_ast_merkmal!$1:$1,0))=-8888,"x",INDEX(roh_ast_merkmal!$1:$1048576,MATCH(INDEX(strg!$A:$A,strg!$B$1,1),roh_ast_merkmal!$B:$B,0)+MATCH($N21,roh_ast_merkmal!$C:$C,0)-2,MATCH(F$6,roh_ast_merkmal!$1:$1,0)))</f>
        <v>239532.195595842</v>
      </c>
      <c r="G21" s="59">
        <f>IF(INDEX(roh_ast_merkmal!$1:$1048576,MATCH(INDEX(strg!$A:$A,strg!$B$1,1),roh_ast_merkmal!$B:$B,0)+MATCH($N21,roh_ast_merkmal!$C:$C,0)-2,MATCH(G$6,roh_ast_merkmal!$1:$1,0))=-8888,"x",INDEX(roh_ast_merkmal!$1:$1048576,MATCH(INDEX(strg!$A:$A,strg!$B$1,1),roh_ast_merkmal!$B:$B,0)+MATCH($N21,roh_ast_merkmal!$C:$C,0)-2,MATCH(G$6,roh_ast_merkmal!$1:$1,0)))</f>
        <v>44532.170919777403</v>
      </c>
      <c r="H21" s="59">
        <f>IF(INDEX(roh_ast_merkmal!$1:$1048576,MATCH(INDEX(strg!$A:$A,strg!$B$1,1),roh_ast_merkmal!$B:$B,0)+MATCH($N21,roh_ast_merkmal!$C:$C,0)-2,MATCH(H$6,roh_ast_merkmal!$1:$1,0))=-8888,"x",INDEX(roh_ast_merkmal!$1:$1048576,MATCH(INDEX(strg!$A:$A,strg!$B$1,1),roh_ast_merkmal!$B:$B,0)+MATCH($N21,roh_ast_merkmal!$C:$C,0)-2,MATCH(H$6,roh_ast_merkmal!$1:$1,0)))</f>
        <v>11282.757554187399</v>
      </c>
      <c r="I21" s="59">
        <f>IF(INDEX(roh_ast_merkmal!$1:$1048576,MATCH(INDEX(strg!$A:$A,strg!$B$1,1),roh_ast_merkmal!$B:$B,0)+MATCH($N21,roh_ast_merkmal!$C:$C,0)-2,MATCH(I$6,roh_ast_merkmal!$1:$1,0))=-8888,"x",INDEX(roh_ast_merkmal!$1:$1048576,MATCH(INDEX(strg!$A:$A,strg!$B$1,1),roh_ast_merkmal!$B:$B,0)+MATCH($N21,roh_ast_merkmal!$C:$C,0)-2,MATCH(I$6,roh_ast_merkmal!$1:$1,0)))</f>
        <v>47228.375113929898</v>
      </c>
      <c r="J21" s="59">
        <f>IF(INDEX(roh_ast_merkmal!$1:$1048576,MATCH(INDEX(strg!$A:$A,strg!$B$1,1),roh_ast_merkmal!$B:$B,0)+MATCH($N21,roh_ast_merkmal!$C:$C,0)-2,MATCH(J$6,roh_ast_merkmal!$1:$1,0))=-8888,"x",INDEX(roh_ast_merkmal!$1:$1048576,MATCH(INDEX(strg!$A:$A,strg!$B$1,1),roh_ast_merkmal!$B:$B,0)+MATCH($N21,roh_ast_merkmal!$C:$C,0)-2,MATCH(J$6,roh_ast_merkmal!$1:$1,0)))</f>
        <v>27130.579672089701</v>
      </c>
      <c r="K21" s="59">
        <f>IF(INDEX(roh_ast_merkmal!$1:$1048576,MATCH(INDEX(strg!$A:$A,strg!$B$1,1),roh_ast_merkmal!$B:$B,0)+MATCH($N21,roh_ast_merkmal!$C:$C,0)-2,MATCH(K$6,roh_ast_merkmal!$1:$1,0))=-8888,"x",INDEX(roh_ast_merkmal!$1:$1048576,MATCH(INDEX(strg!$A:$A,strg!$B$1,1),roh_ast_merkmal!$B:$B,0)+MATCH($N21,roh_ast_merkmal!$C:$C,0)-2,MATCH(K$6,roh_ast_merkmal!$1:$1,0)))</f>
        <v>19985.750927038102</v>
      </c>
      <c r="L21" s="58">
        <f>IF(INDEX(roh_ast_merkmal!$1:$1048576,MATCH(INDEX(strg!$A:$A,strg!$B$1,1),roh_ast_merkmal!$B:$B,0)+MATCH($N21,roh_ast_merkmal!$C:$C,0)-2,MATCH(L$6,roh_ast_merkmal!$1:$1,0))=-8888,"x",INDEX(roh_ast_merkmal!$1:$1048576,MATCH(INDEX(strg!$A:$A,strg!$B$1,1),roh_ast_merkmal!$B:$B,0)+MATCH($N21,roh_ast_merkmal!$C:$C,0)-2,MATCH(L$6,roh_ast_merkmal!$1:$1,0)))</f>
        <v>9441.6255107814904</v>
      </c>
      <c r="M21" s="106"/>
      <c r="N21" s="171" t="s">
        <v>153</v>
      </c>
      <c r="O21" s="106"/>
      <c r="P21" s="106"/>
    </row>
    <row r="22" spans="1:16" ht="15" customHeight="1" x14ac:dyDescent="0.2">
      <c r="A22" s="97" t="s">
        <v>79</v>
      </c>
      <c r="B22" s="105">
        <f>IF(INDEX(roh_ast_merkmal!$1:$1048576,MATCH(INDEX(strg!$A:$A,strg!$B$1,1),roh_ast_merkmal!$B:$B,0)+MATCH($N22,roh_ast_merkmal!$C:$C,0)-2,MATCH(B$6,roh_ast_merkmal!$1:$1,0))=-8888,"x",INDEX(roh_ast_merkmal!$1:$1048576,MATCH(INDEX(strg!$A:$A,strg!$B$1,1),roh_ast_merkmal!$B:$B,0)+MATCH($N22,roh_ast_merkmal!$C:$C,0)-2,MATCH(B$6,roh_ast_merkmal!$1:$1,0)))</f>
        <v>774940</v>
      </c>
      <c r="C22" s="59">
        <f>IF(INDEX(roh_ast_merkmal!$1:$1048576,MATCH(INDEX(strg!$A:$A,strg!$B$1,1),roh_ast_merkmal!$B:$B,0)+MATCH($N22,roh_ast_merkmal!$C:$C,0)-2,MATCH(C$6,roh_ast_merkmal!$1:$1,0))=-8888,"x",INDEX(roh_ast_merkmal!$1:$1048576,MATCH(INDEX(strg!$A:$A,strg!$B$1,1),roh_ast_merkmal!$B:$B,0)+MATCH($N22,roh_ast_merkmal!$C:$C,0)-2,MATCH(C$6,roh_ast_merkmal!$1:$1,0)))</f>
        <v>451785.87363387999</v>
      </c>
      <c r="D22" s="59">
        <f>IF(INDEX(roh_ast_merkmal!$1:$1048576,MATCH(INDEX(strg!$A:$A,strg!$B$1,1),roh_ast_merkmal!$B:$B,0)+MATCH($N22,roh_ast_merkmal!$C:$C,0)-2,MATCH(D$6,roh_ast_merkmal!$1:$1,0))=-8888,"x",INDEX(roh_ast_merkmal!$1:$1048576,MATCH(INDEX(strg!$A:$A,strg!$B$1,1),roh_ast_merkmal!$B:$B,0)+MATCH($N22,roh_ast_merkmal!$C:$C,0)-2,MATCH(D$6,roh_ast_merkmal!$1:$1,0)))</f>
        <v>342188.07844404998</v>
      </c>
      <c r="E22" s="59">
        <f>IF(INDEX(roh_ast_merkmal!$1:$1048576,MATCH(INDEX(strg!$A:$A,strg!$B$1,1),roh_ast_merkmal!$B:$B,0)+MATCH($N22,roh_ast_merkmal!$C:$C,0)-2,MATCH(E$6,roh_ast_merkmal!$1:$1,0))=-8888,"x",INDEX(roh_ast_merkmal!$1:$1048576,MATCH(INDEX(strg!$A:$A,strg!$B$1,1),roh_ast_merkmal!$B:$B,0)+MATCH($N22,roh_ast_merkmal!$C:$C,0)-2,MATCH(E$6,roh_ast_merkmal!$1:$1,0)))</f>
        <v>247007.62207122799</v>
      </c>
      <c r="F22" s="59">
        <f>IF(INDEX(roh_ast_merkmal!$1:$1048576,MATCH(INDEX(strg!$A:$A,strg!$B$1,1),roh_ast_merkmal!$B:$B,0)+MATCH($N22,roh_ast_merkmal!$C:$C,0)-2,MATCH(F$6,roh_ast_merkmal!$1:$1,0))=-8888,"x",INDEX(roh_ast_merkmal!$1:$1048576,MATCH(INDEX(strg!$A:$A,strg!$B$1,1),roh_ast_merkmal!$B:$B,0)+MATCH($N22,roh_ast_merkmal!$C:$C,0)-2,MATCH(F$6,roh_ast_merkmal!$1:$1,0)))</f>
        <v>166395.59462623901</v>
      </c>
      <c r="G22" s="59">
        <f>IF(INDEX(roh_ast_merkmal!$1:$1048576,MATCH(INDEX(strg!$A:$A,strg!$B$1,1),roh_ast_merkmal!$B:$B,0)+MATCH($N22,roh_ast_merkmal!$C:$C,0)-2,MATCH(G$6,roh_ast_merkmal!$1:$1,0))=-8888,"x",INDEX(roh_ast_merkmal!$1:$1048576,MATCH(INDEX(strg!$A:$A,strg!$B$1,1),roh_ast_merkmal!$B:$B,0)+MATCH($N22,roh_ast_merkmal!$C:$C,0)-2,MATCH(G$6,roh_ast_merkmal!$1:$1,0)))</f>
        <v>80255.383180341203</v>
      </c>
      <c r="H22" s="59">
        <f>IF(INDEX(roh_ast_merkmal!$1:$1048576,MATCH(INDEX(strg!$A:$A,strg!$B$1,1),roh_ast_merkmal!$B:$B,0)+MATCH($N22,roh_ast_merkmal!$C:$C,0)-2,MATCH(H$6,roh_ast_merkmal!$1:$1,0))=-8888,"x",INDEX(roh_ast_merkmal!$1:$1048576,MATCH(INDEX(strg!$A:$A,strg!$B$1,1),roh_ast_merkmal!$B:$B,0)+MATCH($N22,roh_ast_merkmal!$C:$C,0)-2,MATCH(H$6,roh_ast_merkmal!$1:$1,0)))</f>
        <v>26749.521674096599</v>
      </c>
      <c r="I22" s="59">
        <f>IF(INDEX(roh_ast_merkmal!$1:$1048576,MATCH(INDEX(strg!$A:$A,strg!$B$1,1),roh_ast_merkmal!$B:$B,0)+MATCH($N22,roh_ast_merkmal!$C:$C,0)-2,MATCH(I$6,roh_ast_merkmal!$1:$1,0))=-8888,"x",INDEX(roh_ast_merkmal!$1:$1048576,MATCH(INDEX(strg!$A:$A,strg!$B$1,1),roh_ast_merkmal!$B:$B,0)+MATCH($N22,roh_ast_merkmal!$C:$C,0)-2,MATCH(I$6,roh_ast_merkmal!$1:$1,0)))</f>
        <v>87053.392431682296</v>
      </c>
      <c r="J22" s="59">
        <f>IF(INDEX(roh_ast_merkmal!$1:$1048576,MATCH(INDEX(strg!$A:$A,strg!$B$1,1),roh_ast_merkmal!$B:$B,0)+MATCH($N22,roh_ast_merkmal!$C:$C,0)-2,MATCH(J$6,roh_ast_merkmal!$1:$1,0))=-8888,"x",INDEX(roh_ast_merkmal!$1:$1048576,MATCH(INDEX(strg!$A:$A,strg!$B$1,1),roh_ast_merkmal!$B:$B,0)+MATCH($N22,roh_ast_merkmal!$C:$C,0)-2,MATCH(J$6,roh_ast_merkmal!$1:$1,0)))</f>
        <v>35354.215435157501</v>
      </c>
      <c r="K22" s="59">
        <f>IF(INDEX(roh_ast_merkmal!$1:$1048576,MATCH(INDEX(strg!$A:$A,strg!$B$1,1),roh_ast_merkmal!$B:$B,0)+MATCH($N22,roh_ast_merkmal!$C:$C,0)-2,MATCH(K$6,roh_ast_merkmal!$1:$1,0))=-8888,"x",INDEX(roh_ast_merkmal!$1:$1048576,MATCH(INDEX(strg!$A:$A,strg!$B$1,1),roh_ast_merkmal!$B:$B,0)+MATCH($N22,roh_ast_merkmal!$C:$C,0)-2,MATCH(K$6,roh_ast_merkmal!$1:$1,0)))</f>
        <v>51470.8441201596</v>
      </c>
      <c r="L22" s="58">
        <f>IF(INDEX(roh_ast_merkmal!$1:$1048576,MATCH(INDEX(strg!$A:$A,strg!$B$1,1),roh_ast_merkmal!$B:$B,0)+MATCH($N22,roh_ast_merkmal!$C:$C,0)-2,MATCH(L$6,roh_ast_merkmal!$1:$1,0))=-8888,"x",INDEX(roh_ast_merkmal!$1:$1048576,MATCH(INDEX(strg!$A:$A,strg!$B$1,1),roh_ast_merkmal!$B:$B,0)+MATCH($N22,roh_ast_merkmal!$C:$C,0)-2,MATCH(L$6,roh_ast_merkmal!$1:$1,0)))</f>
        <v>8127.06394114051</v>
      </c>
      <c r="M22" s="106"/>
      <c r="N22" s="171" t="s">
        <v>79</v>
      </c>
      <c r="O22" s="106"/>
      <c r="P22" s="106"/>
    </row>
    <row r="23" spans="1:16" ht="15" customHeight="1" x14ac:dyDescent="0.2">
      <c r="A23" s="97" t="s">
        <v>80</v>
      </c>
      <c r="B23" s="105">
        <f>IF(INDEX(roh_ast_merkmal!$1:$1048576,MATCH(INDEX(strg!$A:$A,strg!$B$1,1),roh_ast_merkmal!$B:$B,0)+MATCH($N23,roh_ast_merkmal!$C:$C,0)-2,MATCH(B$6,roh_ast_merkmal!$1:$1,0))=-8888,"x",INDEX(roh_ast_merkmal!$1:$1048576,MATCH(INDEX(strg!$A:$A,strg!$B$1,1),roh_ast_merkmal!$B:$B,0)+MATCH($N23,roh_ast_merkmal!$C:$C,0)-2,MATCH(B$6,roh_ast_merkmal!$1:$1,0)))</f>
        <v>597395</v>
      </c>
      <c r="C23" s="59">
        <f>IF(INDEX(roh_ast_merkmal!$1:$1048576,MATCH(INDEX(strg!$A:$A,strg!$B$1,1),roh_ast_merkmal!$B:$B,0)+MATCH($N23,roh_ast_merkmal!$C:$C,0)-2,MATCH(C$6,roh_ast_merkmal!$1:$1,0))=-8888,"x",INDEX(roh_ast_merkmal!$1:$1048576,MATCH(INDEX(strg!$A:$A,strg!$B$1,1),roh_ast_merkmal!$B:$B,0)+MATCH($N23,roh_ast_merkmal!$C:$C,0)-2,MATCH(C$6,roh_ast_merkmal!$1:$1,0)))</f>
        <v>363604.35467416898</v>
      </c>
      <c r="D23" s="59">
        <f>IF(INDEX(roh_ast_merkmal!$1:$1048576,MATCH(INDEX(strg!$A:$A,strg!$B$1,1),roh_ast_merkmal!$B:$B,0)+MATCH($N23,roh_ast_merkmal!$C:$C,0)-2,MATCH(D$6,roh_ast_merkmal!$1:$1,0))=-8888,"x",INDEX(roh_ast_merkmal!$1:$1048576,MATCH(INDEX(strg!$A:$A,strg!$B$1,1),roh_ast_merkmal!$B:$B,0)+MATCH($N23,roh_ast_merkmal!$C:$C,0)-2,MATCH(D$6,roh_ast_merkmal!$1:$1,0)))</f>
        <v>241903.70856733699</v>
      </c>
      <c r="E23" s="59">
        <f>IF(INDEX(roh_ast_merkmal!$1:$1048576,MATCH(INDEX(strg!$A:$A,strg!$B$1,1),roh_ast_merkmal!$B:$B,0)+MATCH($N23,roh_ast_merkmal!$C:$C,0)-2,MATCH(E$6,roh_ast_merkmal!$1:$1,0))=-8888,"x",INDEX(roh_ast_merkmal!$1:$1048576,MATCH(INDEX(strg!$A:$A,strg!$B$1,1),roh_ast_merkmal!$B:$B,0)+MATCH($N23,roh_ast_merkmal!$C:$C,0)-2,MATCH(E$6,roh_ast_merkmal!$1:$1,0)))</f>
        <v>180633.864907415</v>
      </c>
      <c r="F23" s="59">
        <f>IF(INDEX(roh_ast_merkmal!$1:$1048576,MATCH(INDEX(strg!$A:$A,strg!$B$1,1),roh_ast_merkmal!$B:$B,0)+MATCH($N23,roh_ast_merkmal!$C:$C,0)-2,MATCH(F$6,roh_ast_merkmal!$1:$1,0))=-8888,"x",INDEX(roh_ast_merkmal!$1:$1048576,MATCH(INDEX(strg!$A:$A,strg!$B$1,1),roh_ast_merkmal!$B:$B,0)+MATCH($N23,roh_ast_merkmal!$C:$C,0)-2,MATCH(F$6,roh_ast_merkmal!$1:$1,0)))</f>
        <v>122876.480881447</v>
      </c>
      <c r="G23" s="59">
        <f>IF(INDEX(roh_ast_merkmal!$1:$1048576,MATCH(INDEX(strg!$A:$A,strg!$B$1,1),roh_ast_merkmal!$B:$B,0)+MATCH($N23,roh_ast_merkmal!$C:$C,0)-2,MATCH(G$6,roh_ast_merkmal!$1:$1,0))=-8888,"x",INDEX(roh_ast_merkmal!$1:$1048576,MATCH(INDEX(strg!$A:$A,strg!$B$1,1),roh_ast_merkmal!$B:$B,0)+MATCH($N23,roh_ast_merkmal!$C:$C,0)-2,MATCH(G$6,roh_ast_merkmal!$1:$1,0)))</f>
        <v>57503.420186192197</v>
      </c>
      <c r="H23" s="59">
        <f>IF(INDEX(roh_ast_merkmal!$1:$1048576,MATCH(INDEX(strg!$A:$A,strg!$B$1,1),roh_ast_merkmal!$B:$B,0)+MATCH($N23,roh_ast_merkmal!$C:$C,0)-2,MATCH(H$6,roh_ast_merkmal!$1:$1,0))=-8888,"x",INDEX(roh_ast_merkmal!$1:$1048576,MATCH(INDEX(strg!$A:$A,strg!$B$1,1),roh_ast_merkmal!$B:$B,0)+MATCH($N23,roh_ast_merkmal!$C:$C,0)-2,MATCH(H$6,roh_ast_merkmal!$1:$1,0)))</f>
        <v>18846.138122825399</v>
      </c>
      <c r="I23" s="59">
        <f>IF(INDEX(roh_ast_merkmal!$1:$1048576,MATCH(INDEX(strg!$A:$A,strg!$B$1,1),roh_ast_merkmal!$B:$B,0)+MATCH($N23,roh_ast_merkmal!$C:$C,0)-2,MATCH(I$6,roh_ast_merkmal!$1:$1,0))=-8888,"x",INDEX(roh_ast_merkmal!$1:$1048576,MATCH(INDEX(strg!$A:$A,strg!$B$1,1),roh_ast_merkmal!$B:$B,0)+MATCH($N23,roh_ast_merkmal!$C:$C,0)-2,MATCH(I$6,roh_ast_merkmal!$1:$1,0)))</f>
        <v>56595.151373622597</v>
      </c>
      <c r="J23" s="59">
        <f>IF(INDEX(roh_ast_merkmal!$1:$1048576,MATCH(INDEX(strg!$A:$A,strg!$B$1,1),roh_ast_merkmal!$B:$B,0)+MATCH($N23,roh_ast_merkmal!$C:$C,0)-2,MATCH(J$6,roh_ast_merkmal!$1:$1,0))=-8888,"x",INDEX(roh_ast_merkmal!$1:$1048576,MATCH(INDEX(strg!$A:$A,strg!$B$1,1),roh_ast_merkmal!$B:$B,0)+MATCH($N23,roh_ast_merkmal!$C:$C,0)-2,MATCH(J$6,roh_ast_merkmal!$1:$1,0)))</f>
        <v>18168.407148055499</v>
      </c>
      <c r="K23" s="59">
        <f>IF(INDEX(roh_ast_merkmal!$1:$1048576,MATCH(INDEX(strg!$A:$A,strg!$B$1,1),roh_ast_merkmal!$B:$B,0)+MATCH($N23,roh_ast_merkmal!$C:$C,0)-2,MATCH(K$6,roh_ast_merkmal!$1:$1,0))=-8888,"x",INDEX(roh_ast_merkmal!$1:$1048576,MATCH(INDEX(strg!$A:$A,strg!$B$1,1),roh_ast_merkmal!$B:$B,0)+MATCH($N23,roh_ast_merkmal!$C:$C,0)-2,MATCH(K$6,roh_ast_merkmal!$1:$1,0)))</f>
        <v>38318.739900715802</v>
      </c>
      <c r="L23" s="58">
        <f>IF(INDEX(roh_ast_merkmal!$1:$1048576,MATCH(INDEX(strg!$A:$A,strg!$B$1,1),roh_ast_merkmal!$B:$B,0)+MATCH($N23,roh_ast_merkmal!$C:$C,0)-2,MATCH(L$6,roh_ast_merkmal!$1:$1,0))=-8888,"x",INDEX(roh_ast_merkmal!$1:$1048576,MATCH(INDEX(strg!$A:$A,strg!$B$1,1),roh_ast_merkmal!$B:$B,0)+MATCH($N23,roh_ast_merkmal!$C:$C,0)-2,MATCH(L$6,roh_ast_merkmal!$1:$1,0)))</f>
        <v>4674.6922862993097</v>
      </c>
      <c r="M23" s="106"/>
      <c r="N23" s="171" t="s">
        <v>80</v>
      </c>
      <c r="O23" s="106"/>
      <c r="P23" s="106"/>
    </row>
    <row r="24" spans="1:16" ht="15" customHeight="1" x14ac:dyDescent="0.2">
      <c r="A24" s="97" t="s">
        <v>81</v>
      </c>
      <c r="B24" s="105">
        <f>IF(INDEX(roh_ast_merkmal!$1:$1048576,MATCH(INDEX(strg!$A:$A,strg!$B$1,1),roh_ast_merkmal!$B:$B,0)+MATCH($N24,roh_ast_merkmal!$C:$C,0)-2,MATCH(B$6,roh_ast_merkmal!$1:$1,0))=-8888,"x",INDEX(roh_ast_merkmal!$1:$1048576,MATCH(INDEX(strg!$A:$A,strg!$B$1,1),roh_ast_merkmal!$B:$B,0)+MATCH($N24,roh_ast_merkmal!$C:$C,0)-2,MATCH(B$6,roh_ast_merkmal!$1:$1,0)))</f>
        <v>620333</v>
      </c>
      <c r="C24" s="59">
        <f>IF(INDEX(roh_ast_merkmal!$1:$1048576,MATCH(INDEX(strg!$A:$A,strg!$B$1,1),roh_ast_merkmal!$B:$B,0)+MATCH($N24,roh_ast_merkmal!$C:$C,0)-2,MATCH(C$6,roh_ast_merkmal!$1:$1,0))=-8888,"x",INDEX(roh_ast_merkmal!$1:$1048576,MATCH(INDEX(strg!$A:$A,strg!$B$1,1),roh_ast_merkmal!$B:$B,0)+MATCH($N24,roh_ast_merkmal!$C:$C,0)-2,MATCH(C$6,roh_ast_merkmal!$1:$1,0)))</f>
        <v>253087.927070629</v>
      </c>
      <c r="D24" s="59">
        <f>IF(INDEX(roh_ast_merkmal!$1:$1048576,MATCH(INDEX(strg!$A:$A,strg!$B$1,1),roh_ast_merkmal!$B:$B,0)+MATCH($N24,roh_ast_merkmal!$C:$C,0)-2,MATCH(D$6,roh_ast_merkmal!$1:$1,0))=-8888,"x",INDEX(roh_ast_merkmal!$1:$1048576,MATCH(INDEX(strg!$A:$A,strg!$B$1,1),roh_ast_merkmal!$B:$B,0)+MATCH($N24,roh_ast_merkmal!$C:$C,0)-2,MATCH(D$6,roh_ast_merkmal!$1:$1,0)))</f>
        <v>341486.98290225101</v>
      </c>
      <c r="E24" s="59">
        <f>IF(INDEX(roh_ast_merkmal!$1:$1048576,MATCH(INDEX(strg!$A:$A,strg!$B$1,1),roh_ast_merkmal!$B:$B,0)+MATCH($N24,roh_ast_merkmal!$C:$C,0)-2,MATCH(E$6,roh_ast_merkmal!$1:$1,0))=-8888,"x",INDEX(roh_ast_merkmal!$1:$1048576,MATCH(INDEX(strg!$A:$A,strg!$B$1,1),roh_ast_merkmal!$B:$B,0)+MATCH($N24,roh_ast_merkmal!$C:$C,0)-2,MATCH(E$6,roh_ast_merkmal!$1:$1,0)))</f>
        <v>279979.86411610001</v>
      </c>
      <c r="F24" s="59">
        <f>IF(INDEX(roh_ast_merkmal!$1:$1048576,MATCH(INDEX(strg!$A:$A,strg!$B$1,1),roh_ast_merkmal!$B:$B,0)+MATCH($N24,roh_ast_merkmal!$C:$C,0)-2,MATCH(F$6,roh_ast_merkmal!$1:$1,0))=-8888,"x",INDEX(roh_ast_merkmal!$1:$1048576,MATCH(INDEX(strg!$A:$A,strg!$B$1,1),roh_ast_merkmal!$B:$B,0)+MATCH($N24,roh_ast_merkmal!$C:$C,0)-2,MATCH(F$6,roh_ast_merkmal!$1:$1,0)))</f>
        <v>203348.34529311699</v>
      </c>
      <c r="G24" s="59">
        <f>IF(INDEX(roh_ast_merkmal!$1:$1048576,MATCH(INDEX(strg!$A:$A,strg!$B$1,1),roh_ast_merkmal!$B:$B,0)+MATCH($N24,roh_ast_merkmal!$C:$C,0)-2,MATCH(G$6,roh_ast_merkmal!$1:$1,0))=-8888,"x",INDEX(roh_ast_merkmal!$1:$1048576,MATCH(INDEX(strg!$A:$A,strg!$B$1,1),roh_ast_merkmal!$B:$B,0)+MATCH($N24,roh_ast_merkmal!$C:$C,0)-2,MATCH(G$6,roh_ast_merkmal!$1:$1,0)))</f>
        <v>76222.183688566598</v>
      </c>
      <c r="H24" s="59">
        <f>IF(INDEX(roh_ast_merkmal!$1:$1048576,MATCH(INDEX(strg!$A:$A,strg!$B$1,1),roh_ast_merkmal!$B:$B,0)+MATCH($N24,roh_ast_merkmal!$C:$C,0)-2,MATCH(H$6,roh_ast_merkmal!$1:$1,0))=-8888,"x",INDEX(roh_ast_merkmal!$1:$1048576,MATCH(INDEX(strg!$A:$A,strg!$B$1,1),roh_ast_merkmal!$B:$B,0)+MATCH($N24,roh_ast_merkmal!$C:$C,0)-2,MATCH(H$6,roh_ast_merkmal!$1:$1,0)))</f>
        <v>14416.0567759564</v>
      </c>
      <c r="I24" s="59">
        <f>IF(INDEX(roh_ast_merkmal!$1:$1048576,MATCH(INDEX(strg!$A:$A,strg!$B$1,1),roh_ast_merkmal!$B:$B,0)+MATCH($N24,roh_ast_merkmal!$C:$C,0)-2,MATCH(I$6,roh_ast_merkmal!$1:$1,0))=-8888,"x",INDEX(roh_ast_merkmal!$1:$1048576,MATCH(INDEX(strg!$A:$A,strg!$B$1,1),roh_ast_merkmal!$B:$B,0)+MATCH($N24,roh_ast_merkmal!$C:$C,0)-2,MATCH(I$6,roh_ast_merkmal!$1:$1,0)))</f>
        <v>52701.453356441198</v>
      </c>
      <c r="J24" s="59">
        <f>IF(INDEX(roh_ast_merkmal!$1:$1048576,MATCH(INDEX(strg!$A:$A,strg!$B$1,1),roh_ast_merkmal!$B:$B,0)+MATCH($N24,roh_ast_merkmal!$C:$C,0)-2,MATCH(J$6,roh_ast_merkmal!$1:$1,0))=-8888,"x",INDEX(roh_ast_merkmal!$1:$1048576,MATCH(INDEX(strg!$A:$A,strg!$B$1,1),roh_ast_merkmal!$B:$B,0)+MATCH($N24,roh_ast_merkmal!$C:$C,0)-2,MATCH(J$6,roh_ast_merkmal!$1:$1,0)))</f>
        <v>21895.093239204802</v>
      </c>
      <c r="K24" s="59">
        <f>IF(INDEX(roh_ast_merkmal!$1:$1048576,MATCH(INDEX(strg!$A:$A,strg!$B$1,1),roh_ast_merkmal!$B:$B,0)+MATCH($N24,roh_ast_merkmal!$C:$C,0)-2,MATCH(K$6,roh_ast_merkmal!$1:$1,0))=-8888,"x",INDEX(roh_ast_merkmal!$1:$1048576,MATCH(INDEX(strg!$A:$A,strg!$B$1,1),roh_ast_merkmal!$B:$B,0)+MATCH($N24,roh_ast_merkmal!$C:$C,0)-2,MATCH(K$6,roh_ast_merkmal!$1:$1,0)))</f>
        <v>30730.699702211801</v>
      </c>
      <c r="L24" s="58">
        <f>IF(INDEX(roh_ast_merkmal!$1:$1048576,MATCH(INDEX(strg!$A:$A,strg!$B$1,1),roh_ast_merkmal!$B:$B,0)+MATCH($N24,roh_ast_merkmal!$C:$C,0)-2,MATCH(L$6,roh_ast_merkmal!$1:$1,0))=-8888,"x",INDEX(roh_ast_merkmal!$1:$1048576,MATCH(INDEX(strg!$A:$A,strg!$B$1,1),roh_ast_merkmal!$B:$B,0)+MATCH($N24,roh_ast_merkmal!$C:$C,0)-2,MATCH(L$6,roh_ast_merkmal!$1:$1,0)))</f>
        <v>8805.6654297121404</v>
      </c>
      <c r="M24" s="106"/>
      <c r="N24" s="171" t="s">
        <v>81</v>
      </c>
      <c r="O24" s="106"/>
      <c r="P24" s="106"/>
    </row>
    <row r="25" spans="1:16" ht="15" customHeight="1" x14ac:dyDescent="0.2">
      <c r="A25" s="97" t="s">
        <v>82</v>
      </c>
      <c r="B25" s="105">
        <f>IF(INDEX(roh_ast_merkmal!$1:$1048576,MATCH(INDEX(strg!$A:$A,strg!$B$1,1),roh_ast_merkmal!$B:$B,0)+MATCH($N25,roh_ast_merkmal!$C:$C,0)-2,MATCH(B$6,roh_ast_merkmal!$1:$1,0))=-8888,"x",INDEX(roh_ast_merkmal!$1:$1048576,MATCH(INDEX(strg!$A:$A,strg!$B$1,1),roh_ast_merkmal!$B:$B,0)+MATCH($N25,roh_ast_merkmal!$C:$C,0)-2,MATCH(B$6,roh_ast_merkmal!$1:$1,0)))</f>
        <v>415708</v>
      </c>
      <c r="C25" s="59">
        <f>IF(INDEX(roh_ast_merkmal!$1:$1048576,MATCH(INDEX(strg!$A:$A,strg!$B$1,1),roh_ast_merkmal!$B:$B,0)+MATCH($N25,roh_ast_merkmal!$C:$C,0)-2,MATCH(C$6,roh_ast_merkmal!$1:$1,0))=-8888,"x",INDEX(roh_ast_merkmal!$1:$1048576,MATCH(INDEX(strg!$A:$A,strg!$B$1,1),roh_ast_merkmal!$B:$B,0)+MATCH($N25,roh_ast_merkmal!$C:$C,0)-2,MATCH(C$6,roh_ast_merkmal!$1:$1,0)))</f>
        <v>127911.92943241401</v>
      </c>
      <c r="D25" s="59">
        <f>IF(INDEX(roh_ast_merkmal!$1:$1048576,MATCH(INDEX(strg!$A:$A,strg!$B$1,1),roh_ast_merkmal!$B:$B,0)+MATCH($N25,roh_ast_merkmal!$C:$C,0)-2,MATCH(D$6,roh_ast_merkmal!$1:$1,0))=-8888,"x",INDEX(roh_ast_merkmal!$1:$1048576,MATCH(INDEX(strg!$A:$A,strg!$B$1,1),roh_ast_merkmal!$B:$B,0)+MATCH($N25,roh_ast_merkmal!$C:$C,0)-2,MATCH(D$6,roh_ast_merkmal!$1:$1,0)))</f>
        <v>282302.19103290502</v>
      </c>
      <c r="E25" s="59">
        <f>IF(INDEX(roh_ast_merkmal!$1:$1048576,MATCH(INDEX(strg!$A:$A,strg!$B$1,1),roh_ast_merkmal!$B:$B,0)+MATCH($N25,roh_ast_merkmal!$C:$C,0)-2,MATCH(E$6,roh_ast_merkmal!$1:$1,0))=-8888,"x",INDEX(roh_ast_merkmal!$1:$1048576,MATCH(INDEX(strg!$A:$A,strg!$B$1,1),roh_ast_merkmal!$B:$B,0)+MATCH($N25,roh_ast_merkmal!$C:$C,0)-2,MATCH(E$6,roh_ast_merkmal!$1:$1,0)))</f>
        <v>241547.80145200601</v>
      </c>
      <c r="F25" s="59">
        <f>IF(INDEX(roh_ast_merkmal!$1:$1048576,MATCH(INDEX(strg!$A:$A,strg!$B$1,1),roh_ast_merkmal!$B:$B,0)+MATCH($N25,roh_ast_merkmal!$C:$C,0)-2,MATCH(F$6,roh_ast_merkmal!$1:$1,0))=-8888,"x",INDEX(roh_ast_merkmal!$1:$1048576,MATCH(INDEX(strg!$A:$A,strg!$B$1,1),roh_ast_merkmal!$B:$B,0)+MATCH($N25,roh_ast_merkmal!$C:$C,0)-2,MATCH(F$6,roh_ast_merkmal!$1:$1,0)))</f>
        <v>192107.231945501</v>
      </c>
      <c r="G25" s="59">
        <f>IF(INDEX(roh_ast_merkmal!$1:$1048576,MATCH(INDEX(strg!$A:$A,strg!$B$1,1),roh_ast_merkmal!$B:$B,0)+MATCH($N25,roh_ast_merkmal!$C:$C,0)-2,MATCH(G$6,roh_ast_merkmal!$1:$1,0))=-8888,"x",INDEX(roh_ast_merkmal!$1:$1048576,MATCH(INDEX(strg!$A:$A,strg!$B$1,1),roh_ast_merkmal!$B:$B,0)+MATCH($N25,roh_ast_merkmal!$C:$C,0)-2,MATCH(G$6,roh_ast_merkmal!$1:$1,0)))</f>
        <v>49088.077599440301</v>
      </c>
      <c r="H25" s="59">
        <f>IF(INDEX(roh_ast_merkmal!$1:$1048576,MATCH(INDEX(strg!$A:$A,strg!$B$1,1),roh_ast_merkmal!$B:$B,0)+MATCH($N25,roh_ast_merkmal!$C:$C,0)-2,MATCH(H$6,roh_ast_merkmal!$1:$1,0))=-8888,"x",INDEX(roh_ast_merkmal!$1:$1048576,MATCH(INDEX(strg!$A:$A,strg!$B$1,1),roh_ast_merkmal!$B:$B,0)+MATCH($N25,roh_ast_merkmal!$C:$C,0)-2,MATCH(H$6,roh_ast_merkmal!$1:$1,0)))</f>
        <v>12626.122515581899</v>
      </c>
      <c r="I25" s="59">
        <f>IF(INDEX(roh_ast_merkmal!$1:$1048576,MATCH(INDEX(strg!$A:$A,strg!$B$1,1),roh_ast_merkmal!$B:$B,0)+MATCH($N25,roh_ast_merkmal!$C:$C,0)-2,MATCH(I$6,roh_ast_merkmal!$1:$1,0))=-8888,"x",INDEX(roh_ast_merkmal!$1:$1048576,MATCH(INDEX(strg!$A:$A,strg!$B$1,1),roh_ast_merkmal!$B:$B,0)+MATCH($N25,roh_ast_merkmal!$C:$C,0)-2,MATCH(I$6,roh_ast_merkmal!$1:$1,0)))</f>
        <v>33789.527836257999</v>
      </c>
      <c r="J25" s="59">
        <f>IF(INDEX(roh_ast_merkmal!$1:$1048576,MATCH(INDEX(strg!$A:$A,strg!$B$1,1),roh_ast_merkmal!$B:$B,0)+MATCH($N25,roh_ast_merkmal!$C:$C,0)-2,MATCH(J$6,roh_ast_merkmal!$1:$1,0))=-8888,"x",INDEX(roh_ast_merkmal!$1:$1048576,MATCH(INDEX(strg!$A:$A,strg!$B$1,1),roh_ast_merkmal!$B:$B,0)+MATCH($N25,roh_ast_merkmal!$C:$C,0)-2,MATCH(J$6,roh_ast_merkmal!$1:$1,0)))</f>
        <v>20755.2687558574</v>
      </c>
      <c r="K25" s="59">
        <f>IF(INDEX(roh_ast_merkmal!$1:$1048576,MATCH(INDEX(strg!$A:$A,strg!$B$1,1),roh_ast_merkmal!$B:$B,0)+MATCH($N25,roh_ast_merkmal!$C:$C,0)-2,MATCH(K$6,roh_ast_merkmal!$1:$1,0))=-8888,"x",INDEX(roh_ast_merkmal!$1:$1048576,MATCH(INDEX(strg!$A:$A,strg!$B$1,1),roh_ast_merkmal!$B:$B,0)+MATCH($N25,roh_ast_merkmal!$C:$C,0)-2,MATCH(K$6,roh_ast_merkmal!$1:$1,0)))</f>
        <v>12974.2609952698</v>
      </c>
      <c r="L25" s="58">
        <f>IF(INDEX(roh_ast_merkmal!$1:$1048576,MATCH(INDEX(strg!$A:$A,strg!$B$1,1),roh_ast_merkmal!$B:$B,0)+MATCH($N25,roh_ast_merkmal!$C:$C,0)-2,MATCH(L$6,roh_ast_merkmal!$1:$1,0))=-8888,"x",INDEX(roh_ast_merkmal!$1:$1048576,MATCH(INDEX(strg!$A:$A,strg!$B$1,1),roh_ast_merkmal!$B:$B,0)+MATCH($N25,roh_ast_merkmal!$C:$C,0)-2,MATCH(L$6,roh_ast_merkmal!$1:$1,0)))</f>
        <v>6964.8617446421204</v>
      </c>
      <c r="M25" s="106"/>
      <c r="N25" s="171" t="s">
        <v>82</v>
      </c>
      <c r="O25" s="106"/>
      <c r="P25" s="106"/>
    </row>
    <row r="26" spans="1:16" ht="18.75" customHeight="1" x14ac:dyDescent="0.2">
      <c r="A26" s="97" t="s">
        <v>83</v>
      </c>
      <c r="B26" s="105">
        <f>IF(INDEX(roh_ast_merkmal!$1:$1048576,MATCH(INDEX(strg!$A:$A,strg!$B$1,1),roh_ast_merkmal!$B:$B,0)+MATCH($N26,roh_ast_merkmal!$C:$C,0)-2,MATCH(B$6,roh_ast_merkmal!$1:$1,0))=-8888,"x",INDEX(roh_ast_merkmal!$1:$1048576,MATCH(INDEX(strg!$A:$A,strg!$B$1,1),roh_ast_merkmal!$B:$B,0)+MATCH($N26,roh_ast_merkmal!$C:$C,0)-2,MATCH(B$6,roh_ast_merkmal!$1:$1,0)))</f>
        <v>1564509</v>
      </c>
      <c r="C26" s="59">
        <f>IF(INDEX(roh_ast_merkmal!$1:$1048576,MATCH(INDEX(strg!$A:$A,strg!$B$1,1),roh_ast_merkmal!$B:$B,0)+MATCH($N26,roh_ast_merkmal!$C:$C,0)-2,MATCH(C$6,roh_ast_merkmal!$1:$1,0))=-8888,"x",INDEX(roh_ast_merkmal!$1:$1048576,MATCH(INDEX(strg!$A:$A,strg!$B$1,1),roh_ast_merkmal!$B:$B,0)+MATCH($N26,roh_ast_merkmal!$C:$C,0)-2,MATCH(C$6,roh_ast_merkmal!$1:$1,0)))</f>
        <v>551326.207630235</v>
      </c>
      <c r="D26" s="59">
        <f>IF(INDEX(roh_ast_merkmal!$1:$1048576,MATCH(INDEX(strg!$A:$A,strg!$B$1,1),roh_ast_merkmal!$B:$B,0)+MATCH($N26,roh_ast_merkmal!$C:$C,0)-2,MATCH(D$6,roh_ast_merkmal!$1:$1,0))=-8888,"x",INDEX(roh_ast_merkmal!$1:$1048576,MATCH(INDEX(strg!$A:$A,strg!$B$1,1),roh_ast_merkmal!$B:$B,0)+MATCH($N26,roh_ast_merkmal!$C:$C,0)-2,MATCH(D$6,roh_ast_merkmal!$1:$1,0)))</f>
        <v>1025449.29136922</v>
      </c>
      <c r="E26" s="59">
        <f>IF(INDEX(roh_ast_merkmal!$1:$1048576,MATCH(INDEX(strg!$A:$A,strg!$B$1,1),roh_ast_merkmal!$B:$B,0)+MATCH($N26,roh_ast_merkmal!$C:$C,0)-2,MATCH(E$6,roh_ast_merkmal!$1:$1,0))=-8888,"x",INDEX(roh_ast_merkmal!$1:$1048576,MATCH(INDEX(strg!$A:$A,strg!$B$1,1),roh_ast_merkmal!$B:$B,0)+MATCH($N26,roh_ast_merkmal!$C:$C,0)-2,MATCH(E$6,roh_ast_merkmal!$1:$1,0)))</f>
        <v>829030.77065308101</v>
      </c>
      <c r="F26" s="59">
        <f>IF(INDEX(roh_ast_merkmal!$1:$1048576,MATCH(INDEX(strg!$A:$A,strg!$B$1,1),roh_ast_merkmal!$B:$B,0)+MATCH($N26,roh_ast_merkmal!$C:$C,0)-2,MATCH(F$6,roh_ast_merkmal!$1:$1,0))=-8888,"x",INDEX(roh_ast_merkmal!$1:$1048576,MATCH(INDEX(strg!$A:$A,strg!$B$1,1),roh_ast_merkmal!$B:$B,0)+MATCH($N26,roh_ast_merkmal!$C:$C,0)-2,MATCH(F$6,roh_ast_merkmal!$1:$1,0)))</f>
        <v>660042.78860840399</v>
      </c>
      <c r="G26" s="59">
        <f>IF(INDEX(roh_ast_merkmal!$1:$1048576,MATCH(INDEX(strg!$A:$A,strg!$B$1,1),roh_ast_merkmal!$B:$B,0)+MATCH($N26,roh_ast_merkmal!$C:$C,0)-2,MATCH(G$6,roh_ast_merkmal!$1:$1,0))=-8888,"x",INDEX(roh_ast_merkmal!$1:$1048576,MATCH(INDEX(strg!$A:$A,strg!$B$1,1),roh_ast_merkmal!$B:$B,0)+MATCH($N26,roh_ast_merkmal!$C:$C,0)-2,MATCH(G$6,roh_ast_merkmal!$1:$1,0)))</f>
        <v>167744.222578794</v>
      </c>
      <c r="H26" s="59">
        <f>IF(INDEX(roh_ast_merkmal!$1:$1048576,MATCH(INDEX(strg!$A:$A,strg!$B$1,1),roh_ast_merkmal!$B:$B,0)+MATCH($N26,roh_ast_merkmal!$C:$C,0)-2,MATCH(H$6,roh_ast_merkmal!$1:$1,0))=-8888,"x",INDEX(roh_ast_merkmal!$1:$1048576,MATCH(INDEX(strg!$A:$A,strg!$B$1,1),roh_ast_merkmal!$B:$B,0)+MATCH($N26,roh_ast_merkmal!$C:$C,0)-2,MATCH(H$6,roh_ast_merkmal!$1:$1,0)))</f>
        <v>44185.638516319297</v>
      </c>
      <c r="I26" s="59">
        <f>IF(INDEX(roh_ast_merkmal!$1:$1048576,MATCH(INDEX(strg!$A:$A,strg!$B$1,1),roh_ast_merkmal!$B:$B,0)+MATCH($N26,roh_ast_merkmal!$C:$C,0)-2,MATCH(I$6,roh_ast_merkmal!$1:$1,0))=-8888,"x",INDEX(roh_ast_merkmal!$1:$1048576,MATCH(INDEX(strg!$A:$A,strg!$B$1,1),roh_ast_merkmal!$B:$B,0)+MATCH($N26,roh_ast_merkmal!$C:$C,0)-2,MATCH(I$6,roh_ast_merkmal!$1:$1,0)))</f>
        <v>169931.05242635901</v>
      </c>
      <c r="J26" s="59">
        <f>IF(INDEX(roh_ast_merkmal!$1:$1048576,MATCH(INDEX(strg!$A:$A,strg!$B$1,1),roh_ast_merkmal!$B:$B,0)+MATCH($N26,roh_ast_merkmal!$C:$C,0)-2,MATCH(J$6,roh_ast_merkmal!$1:$1,0))=-8888,"x",INDEX(roh_ast_merkmal!$1:$1048576,MATCH(INDEX(strg!$A:$A,strg!$B$1,1),roh_ast_merkmal!$B:$B,0)+MATCH($N26,roh_ast_merkmal!$C:$C,0)-2,MATCH(J$6,roh_ast_merkmal!$1:$1,0)))</f>
        <v>83947.720048826202</v>
      </c>
      <c r="K26" s="59">
        <f>IF(INDEX(roh_ast_merkmal!$1:$1048576,MATCH(INDEX(strg!$A:$A,strg!$B$1,1),roh_ast_merkmal!$B:$B,0)+MATCH($N26,roh_ast_merkmal!$C:$C,0)-2,MATCH(K$6,roh_ast_merkmal!$1:$1,0))=-8888,"x",INDEX(roh_ast_merkmal!$1:$1048576,MATCH(INDEX(strg!$A:$A,strg!$B$1,1),roh_ast_merkmal!$B:$B,0)+MATCH($N26,roh_ast_merkmal!$C:$C,0)-2,MATCH(K$6,roh_ast_merkmal!$1:$1,0)))</f>
        <v>85612.976907867502</v>
      </c>
      <c r="L26" s="58">
        <f>IF(INDEX(roh_ast_merkmal!$1:$1048576,MATCH(INDEX(strg!$A:$A,strg!$B$1,1),roh_ast_merkmal!$B:$B,0)+MATCH($N26,roh_ast_merkmal!$C:$C,0)-2,MATCH(L$6,roh_ast_merkmal!$1:$1,0))=-8888,"x",INDEX(roh_ast_merkmal!$1:$1048576,MATCH(INDEX(strg!$A:$A,strg!$B$1,1),roh_ast_merkmal!$B:$B,0)+MATCH($N26,roh_ast_merkmal!$C:$C,0)-2,MATCH(L$6,roh_ast_merkmal!$1:$1,0)))</f>
        <v>26487.468289745299</v>
      </c>
      <c r="M26" s="106"/>
      <c r="N26" s="171" t="s">
        <v>83</v>
      </c>
      <c r="O26" s="106"/>
      <c r="P26" s="106"/>
    </row>
    <row r="27" spans="1:16" ht="15" customHeight="1" x14ac:dyDescent="0.2">
      <c r="A27" s="97" t="s">
        <v>84</v>
      </c>
      <c r="B27" s="105">
        <f>IF(INDEX(roh_ast_merkmal!$1:$1048576,MATCH(INDEX(strg!$A:$A,strg!$B$1,1),roh_ast_merkmal!$B:$B,0)+MATCH($N27,roh_ast_merkmal!$C:$C,0)-2,MATCH(B$6,roh_ast_merkmal!$1:$1,0))=-8888,"x",INDEX(roh_ast_merkmal!$1:$1048576,MATCH(INDEX(strg!$A:$A,strg!$B$1,1),roh_ast_merkmal!$B:$B,0)+MATCH($N27,roh_ast_merkmal!$C:$C,0)-2,MATCH(B$6,roh_ast_merkmal!$1:$1,0)))</f>
        <v>990672</v>
      </c>
      <c r="C27" s="59">
        <f>IF(INDEX(roh_ast_merkmal!$1:$1048576,MATCH(INDEX(strg!$A:$A,strg!$B$1,1),roh_ast_merkmal!$B:$B,0)+MATCH($N27,roh_ast_merkmal!$C:$C,0)-2,MATCH(C$6,roh_ast_merkmal!$1:$1,0))=-8888,"x",INDEX(roh_ast_merkmal!$1:$1048576,MATCH(INDEX(strg!$A:$A,strg!$B$1,1),roh_ast_merkmal!$B:$B,0)+MATCH($N27,roh_ast_merkmal!$C:$C,0)-2,MATCH(C$6,roh_ast_merkmal!$1:$1,0)))</f>
        <v>682370.04210662504</v>
      </c>
      <c r="D27" s="59">
        <f>IF(INDEX(roh_ast_merkmal!$1:$1048576,MATCH(INDEX(strg!$A:$A,strg!$B$1,1),roh_ast_merkmal!$B:$B,0)+MATCH($N27,roh_ast_merkmal!$C:$C,0)-2,MATCH(D$6,roh_ast_merkmal!$1:$1,0))=-8888,"x",INDEX(roh_ast_merkmal!$1:$1048576,MATCH(INDEX(strg!$A:$A,strg!$B$1,1),roh_ast_merkmal!$B:$B,0)+MATCH($N27,roh_ast_merkmal!$C:$C,0)-2,MATCH(D$6,roh_ast_merkmal!$1:$1,0)))</f>
        <v>319684.23597103299</v>
      </c>
      <c r="E27" s="59">
        <f>IF(INDEX(roh_ast_merkmal!$1:$1048576,MATCH(INDEX(strg!$A:$A,strg!$B$1,1),roh_ast_merkmal!$B:$B,0)+MATCH($N27,roh_ast_merkmal!$C:$C,0)-2,MATCH(E$6,roh_ast_merkmal!$1:$1,0))=-8888,"x",INDEX(roh_ast_merkmal!$1:$1048576,MATCH(INDEX(strg!$A:$A,strg!$B$1,1),roh_ast_merkmal!$B:$B,0)+MATCH($N27,roh_ast_merkmal!$C:$C,0)-2,MATCH(E$6,roh_ast_merkmal!$1:$1,0)))</f>
        <v>228946.426551296</v>
      </c>
      <c r="F27" s="59">
        <f>IF(INDEX(roh_ast_merkmal!$1:$1048576,MATCH(INDEX(strg!$A:$A,strg!$B$1,1),roh_ast_merkmal!$B:$B,0)+MATCH($N27,roh_ast_merkmal!$C:$C,0)-2,MATCH(F$6,roh_ast_merkmal!$1:$1,0))=-8888,"x",INDEX(roh_ast_merkmal!$1:$1048576,MATCH(INDEX(strg!$A:$A,strg!$B$1,1),roh_ast_merkmal!$B:$B,0)+MATCH($N27,roh_ast_merkmal!$C:$C,0)-2,MATCH(F$6,roh_ast_merkmal!$1:$1,0)))</f>
        <v>129087.02349057099</v>
      </c>
      <c r="G27" s="59">
        <f>IF(INDEX(roh_ast_merkmal!$1:$1048576,MATCH(INDEX(strg!$A:$A,strg!$B$1,1),roh_ast_merkmal!$B:$B,0)+MATCH($N27,roh_ast_merkmal!$C:$C,0)-2,MATCH(G$6,roh_ast_merkmal!$1:$1,0))=-8888,"x",INDEX(roh_ast_merkmal!$1:$1048576,MATCH(INDEX(strg!$A:$A,strg!$B$1,1),roh_ast_merkmal!$B:$B,0)+MATCH($N27,roh_ast_merkmal!$C:$C,0)-2,MATCH(G$6,roh_ast_merkmal!$1:$1,0)))</f>
        <v>99563.671821461394</v>
      </c>
      <c r="H27" s="59">
        <f>IF(INDEX(roh_ast_merkmal!$1:$1048576,MATCH(INDEX(strg!$A:$A,strg!$B$1,1),roh_ast_merkmal!$B:$B,0)+MATCH($N27,roh_ast_merkmal!$C:$C,0)-2,MATCH(H$6,roh_ast_merkmal!$1:$1,0))=-8888,"x",INDEX(roh_ast_merkmal!$1:$1048576,MATCH(INDEX(strg!$A:$A,strg!$B$1,1),roh_ast_merkmal!$B:$B,0)+MATCH($N27,roh_ast_merkmal!$C:$C,0)-2,MATCH(H$6,roh_ast_merkmal!$1:$1,0)))</f>
        <v>32063.696185940102</v>
      </c>
      <c r="I27" s="59">
        <f>IF(INDEX(roh_ast_merkmal!$1:$1048576,MATCH(INDEX(strg!$A:$A,strg!$B$1,1),roh_ast_merkmal!$B:$B,0)+MATCH($N27,roh_ast_merkmal!$C:$C,0)-2,MATCH(I$6,roh_ast_merkmal!$1:$1,0))=-8888,"x",INDEX(roh_ast_merkmal!$1:$1048576,MATCH(INDEX(strg!$A:$A,strg!$B$1,1),roh_ast_merkmal!$B:$B,0)+MATCH($N27,roh_ast_merkmal!$C:$C,0)-2,MATCH(I$6,roh_ast_merkmal!$1:$1,0)))</f>
        <v>84642.783859952004</v>
      </c>
      <c r="J27" s="59">
        <f>IF(INDEX(roh_ast_merkmal!$1:$1048576,MATCH(INDEX(strg!$A:$A,strg!$B$1,1),roh_ast_merkmal!$B:$B,0)+MATCH($N27,roh_ast_merkmal!$C:$C,0)-2,MATCH(J$6,roh_ast_merkmal!$1:$1,0))=-8888,"x",INDEX(roh_ast_merkmal!$1:$1048576,MATCH(INDEX(strg!$A:$A,strg!$B$1,1),roh_ast_merkmal!$B:$B,0)+MATCH($N27,roh_ast_merkmal!$C:$C,0)-2,MATCH(J$6,roh_ast_merkmal!$1:$1,0)))</f>
        <v>28124.6829734366</v>
      </c>
      <c r="K27" s="59">
        <f>IF(INDEX(roh_ast_merkmal!$1:$1048576,MATCH(INDEX(strg!$A:$A,strg!$B$1,1),roh_ast_merkmal!$B:$B,0)+MATCH($N27,roh_ast_merkmal!$C:$C,0)-2,MATCH(K$6,roh_ast_merkmal!$1:$1,0))=-8888,"x",INDEX(roh_ast_merkmal!$1:$1048576,MATCH(INDEX(strg!$A:$A,strg!$B$1,1),roh_ast_merkmal!$B:$B,0)+MATCH($N27,roh_ast_merkmal!$C:$C,0)-2,MATCH(K$6,roh_ast_merkmal!$1:$1,0)))</f>
        <v>56333.1274260637</v>
      </c>
      <c r="L27" s="58">
        <f>IF(INDEX(roh_ast_merkmal!$1:$1048576,MATCH(INDEX(strg!$A:$A,strg!$B$1,1),roh_ast_merkmal!$B:$B,0)+MATCH($N27,roh_ast_merkmal!$C:$C,0)-2,MATCH(L$6,roh_ast_merkmal!$1:$1,0))=-8888,"x",INDEX(roh_ast_merkmal!$1:$1048576,MATCH(INDEX(strg!$A:$A,strg!$B$1,1),roh_ast_merkmal!$B:$B,0)+MATCH($N27,roh_ast_merkmal!$C:$C,0)-2,MATCH(L$6,roh_ast_merkmal!$1:$1,0)))</f>
        <v>6095.0255597837504</v>
      </c>
      <c r="M27" s="106"/>
      <c r="N27" s="171" t="s">
        <v>84</v>
      </c>
      <c r="O27" s="106"/>
      <c r="P27" s="106"/>
    </row>
    <row r="28" spans="1:16" ht="15" customHeight="1" x14ac:dyDescent="0.2">
      <c r="A28" s="97" t="s">
        <v>85</v>
      </c>
      <c r="B28" s="105">
        <f>IF(INDEX(roh_ast_merkmal!$1:$1048576,MATCH(INDEX(strg!$A:$A,strg!$B$1,1),roh_ast_merkmal!$B:$B,0)+MATCH($N28,roh_ast_merkmal!$C:$C,0)-2,MATCH(B$6,roh_ast_merkmal!$1:$1,0))=-8888,"x",INDEX(roh_ast_merkmal!$1:$1048576,MATCH(INDEX(strg!$A:$A,strg!$B$1,1),roh_ast_merkmal!$B:$B,0)+MATCH($N28,roh_ast_merkmal!$C:$C,0)-2,MATCH(B$6,roh_ast_merkmal!$1:$1,0)))</f>
        <v>335013</v>
      </c>
      <c r="C28" s="59">
        <f>IF(INDEX(roh_ast_merkmal!$1:$1048576,MATCH(INDEX(strg!$A:$A,strg!$B$1,1),roh_ast_merkmal!$B:$B,0)+MATCH($N28,roh_ast_merkmal!$C:$C,0)-2,MATCH(C$6,roh_ast_merkmal!$1:$1,0))=-8888,"x",INDEX(roh_ast_merkmal!$1:$1048576,MATCH(INDEX(strg!$A:$A,strg!$B$1,1),roh_ast_merkmal!$B:$B,0)+MATCH($N28,roh_ast_merkmal!$C:$C,0)-2,MATCH(C$6,roh_ast_merkmal!$1:$1,0)))</f>
        <v>118919.10530273701</v>
      </c>
      <c r="D28" s="59">
        <f>IF(INDEX(roh_ast_merkmal!$1:$1048576,MATCH(INDEX(strg!$A:$A,strg!$B$1,1),roh_ast_merkmal!$B:$B,0)+MATCH($N28,roh_ast_merkmal!$C:$C,0)-2,MATCH(D$6,roh_ast_merkmal!$1:$1,0))=-8888,"x",INDEX(roh_ast_merkmal!$1:$1048576,MATCH(INDEX(strg!$A:$A,strg!$B$1,1),roh_ast_merkmal!$B:$B,0)+MATCH($N28,roh_ast_merkmal!$C:$C,0)-2,MATCH(D$6,roh_ast_merkmal!$1:$1,0)))</f>
        <v>193857.64187387101</v>
      </c>
      <c r="E28" s="59">
        <f>IF(INDEX(roh_ast_merkmal!$1:$1048576,MATCH(INDEX(strg!$A:$A,strg!$B$1,1),roh_ast_merkmal!$B:$B,0)+MATCH($N28,roh_ast_merkmal!$C:$C,0)-2,MATCH(E$6,roh_ast_merkmal!$1:$1,0))=-8888,"x",INDEX(roh_ast_merkmal!$1:$1048576,MATCH(INDEX(strg!$A:$A,strg!$B$1,1),roh_ast_merkmal!$B:$B,0)+MATCH($N28,roh_ast_merkmal!$C:$C,0)-2,MATCH(E$6,roh_ast_merkmal!$1:$1,0)))</f>
        <v>167462.09240623799</v>
      </c>
      <c r="F28" s="59">
        <f>IF(INDEX(roh_ast_merkmal!$1:$1048576,MATCH(INDEX(strg!$A:$A,strg!$B$1,1),roh_ast_merkmal!$B:$B,0)+MATCH($N28,roh_ast_merkmal!$C:$C,0)-2,MATCH(F$6,roh_ast_merkmal!$1:$1,0))=-8888,"x",INDEX(roh_ast_merkmal!$1:$1048576,MATCH(INDEX(strg!$A:$A,strg!$B$1,1),roh_ast_merkmal!$B:$B,0)+MATCH($N28,roh_ast_merkmal!$C:$C,0)-2,MATCH(F$6,roh_ast_merkmal!$1:$1,0)))</f>
        <v>128243.67910145</v>
      </c>
      <c r="G28" s="59">
        <f>IF(INDEX(roh_ast_merkmal!$1:$1048576,MATCH(INDEX(strg!$A:$A,strg!$B$1,1),roh_ast_merkmal!$B:$B,0)+MATCH($N28,roh_ast_merkmal!$C:$C,0)-2,MATCH(G$6,roh_ast_merkmal!$1:$1,0))=-8888,"x",INDEX(roh_ast_merkmal!$1:$1048576,MATCH(INDEX(strg!$A:$A,strg!$B$1,1),roh_ast_merkmal!$B:$B,0)+MATCH($N28,roh_ast_merkmal!$C:$C,0)-2,MATCH(G$6,roh_ast_merkmal!$1:$1,0)))</f>
        <v>38995.333544234702</v>
      </c>
      <c r="H28" s="59">
        <f>IF(INDEX(roh_ast_merkmal!$1:$1048576,MATCH(INDEX(strg!$A:$A,strg!$B$1,1),roh_ast_merkmal!$B:$B,0)+MATCH($N28,roh_ast_merkmal!$C:$C,0)-2,MATCH(H$6,roh_ast_merkmal!$1:$1,0))=-8888,"x",INDEX(roh_ast_merkmal!$1:$1048576,MATCH(INDEX(strg!$A:$A,strg!$B$1,1),roh_ast_merkmal!$B:$B,0)+MATCH($N28,roh_ast_merkmal!$C:$C,0)-2,MATCH(H$6,roh_ast_merkmal!$1:$1,0)))</f>
        <v>7332.4914462013503</v>
      </c>
      <c r="I28" s="59">
        <f>IF(INDEX(roh_ast_merkmal!$1:$1048576,MATCH(INDEX(strg!$A:$A,strg!$B$1,1),roh_ast_merkmal!$B:$B,0)+MATCH($N28,roh_ast_merkmal!$C:$C,0)-2,MATCH(I$6,roh_ast_merkmal!$1:$1,0))=-8888,"x",INDEX(roh_ast_merkmal!$1:$1048576,MATCH(INDEX(strg!$A:$A,strg!$B$1,1),roh_ast_merkmal!$B:$B,0)+MATCH($N28,roh_ast_merkmal!$C:$C,0)-2,MATCH(I$6,roh_ast_merkmal!$1:$1,0)))</f>
        <v>21254.498025112101</v>
      </c>
      <c r="J28" s="59">
        <f>IF(INDEX(roh_ast_merkmal!$1:$1048576,MATCH(INDEX(strg!$A:$A,strg!$B$1,1),roh_ast_merkmal!$B:$B,0)+MATCH($N28,roh_ast_merkmal!$C:$C,0)-2,MATCH(J$6,roh_ast_merkmal!$1:$1,0))=-8888,"x",INDEX(roh_ast_merkmal!$1:$1048576,MATCH(INDEX(strg!$A:$A,strg!$B$1,1),roh_ast_merkmal!$B:$B,0)+MATCH($N28,roh_ast_merkmal!$C:$C,0)-2,MATCH(J$6,roh_ast_merkmal!$1:$1,0)))</f>
        <v>10531.7127896207</v>
      </c>
      <c r="K28" s="59">
        <f>IF(INDEX(roh_ast_merkmal!$1:$1048576,MATCH(INDEX(strg!$A:$A,strg!$B$1,1),roh_ast_merkmal!$B:$B,0)+MATCH($N28,roh_ast_merkmal!$C:$C,0)-2,MATCH(K$6,roh_ast_merkmal!$1:$1,0))=-8888,"x",INDEX(roh_ast_merkmal!$1:$1048576,MATCH(INDEX(strg!$A:$A,strg!$B$1,1),roh_ast_merkmal!$B:$B,0)+MATCH($N28,roh_ast_merkmal!$C:$C,0)-2,MATCH(K$6,roh_ast_merkmal!$1:$1,0)))</f>
        <v>10694.0739494356</v>
      </c>
      <c r="L28" s="58">
        <f>IF(INDEX(roh_ast_merkmal!$1:$1048576,MATCH(INDEX(strg!$A:$A,strg!$B$1,1),roh_ast_merkmal!$B:$B,0)+MATCH($N28,roh_ast_merkmal!$C:$C,0)-2,MATCH(L$6,roh_ast_merkmal!$1:$1,0))=-8888,"x",INDEX(roh_ast_merkmal!$1:$1048576,MATCH(INDEX(strg!$A:$A,strg!$B$1,1),roh_ast_merkmal!$B:$B,0)+MATCH($N28,roh_ast_merkmal!$C:$C,0)-2,MATCH(L$6,roh_ast_merkmal!$1:$1,0)))</f>
        <v>5141.0514425219899</v>
      </c>
      <c r="M28" s="106"/>
      <c r="N28" s="171" t="s">
        <v>85</v>
      </c>
      <c r="O28" s="106"/>
      <c r="P28" s="106"/>
    </row>
    <row r="29" spans="1:16" ht="15" customHeight="1" x14ac:dyDescent="0.2">
      <c r="A29" s="97" t="s">
        <v>86</v>
      </c>
      <c r="B29" s="105">
        <f>IF(INDEX(roh_ast_merkmal!$1:$1048576,MATCH(INDEX(strg!$A:$A,strg!$B$1,1),roh_ast_merkmal!$B:$B,0)+MATCH($N29,roh_ast_merkmal!$C:$C,0)-2,MATCH(B$6,roh_ast_merkmal!$1:$1,0))=-8888,"x",INDEX(roh_ast_merkmal!$1:$1048576,MATCH(INDEX(strg!$A:$A,strg!$B$1,1),roh_ast_merkmal!$B:$B,0)+MATCH($N29,roh_ast_merkmal!$C:$C,0)-2,MATCH(B$6,roh_ast_merkmal!$1:$1,0)))</f>
        <v>17797</v>
      </c>
      <c r="C29" s="59">
        <f>IF(INDEX(roh_ast_merkmal!$1:$1048576,MATCH(INDEX(strg!$A:$A,strg!$B$1,1),roh_ast_merkmal!$B:$B,0)+MATCH($N29,roh_ast_merkmal!$C:$C,0)-2,MATCH(C$6,roh_ast_merkmal!$1:$1,0))=-8888,"x",INDEX(roh_ast_merkmal!$1:$1048576,MATCH(INDEX(strg!$A:$A,strg!$B$1,1),roh_ast_merkmal!$B:$B,0)+MATCH($N29,roh_ast_merkmal!$C:$C,0)-2,MATCH(C$6,roh_ast_merkmal!$1:$1,0)))</f>
        <v>6350.9495458010897</v>
      </c>
      <c r="D29" s="59">
        <f>IF(INDEX(roh_ast_merkmal!$1:$1048576,MATCH(INDEX(strg!$A:$A,strg!$B$1,1),roh_ast_merkmal!$B:$B,0)+MATCH($N29,roh_ast_merkmal!$C:$C,0)-2,MATCH(D$6,roh_ast_merkmal!$1:$1,0))=-8888,"x",INDEX(roh_ast_merkmal!$1:$1048576,MATCH(INDEX(strg!$A:$A,strg!$B$1,1),roh_ast_merkmal!$B:$B,0)+MATCH($N29,roh_ast_merkmal!$C:$C,0)-2,MATCH(D$6,roh_ast_merkmal!$1:$1,0)))</f>
        <v>10031.526200488401</v>
      </c>
      <c r="E29" s="59">
        <f>IF(INDEX(roh_ast_merkmal!$1:$1048576,MATCH(INDEX(strg!$A:$A,strg!$B$1,1),roh_ast_merkmal!$B:$B,0)+MATCH($N29,roh_ast_merkmal!$C:$C,0)-2,MATCH(E$6,roh_ast_merkmal!$1:$1,0))=-8888,"x",INDEX(roh_ast_merkmal!$1:$1048576,MATCH(INDEX(strg!$A:$A,strg!$B$1,1),roh_ast_merkmal!$B:$B,0)+MATCH($N29,roh_ast_merkmal!$C:$C,0)-2,MATCH(E$6,roh_ast_merkmal!$1:$1,0)))</f>
        <v>8201.5967794550706</v>
      </c>
      <c r="F29" s="59">
        <f>IF(INDEX(roh_ast_merkmal!$1:$1048576,MATCH(INDEX(strg!$A:$A,strg!$B$1,1),roh_ast_merkmal!$B:$B,0)+MATCH($N29,roh_ast_merkmal!$C:$C,0)-2,MATCH(F$6,roh_ast_merkmal!$1:$1,0))=-8888,"x",INDEX(roh_ast_merkmal!$1:$1048576,MATCH(INDEX(strg!$A:$A,strg!$B$1,1),roh_ast_merkmal!$B:$B,0)+MATCH($N29,roh_ast_merkmal!$C:$C,0)-2,MATCH(F$6,roh_ast_merkmal!$1:$1,0)))</f>
        <v>6886.3571417335197</v>
      </c>
      <c r="G29" s="59">
        <f>IF(INDEX(roh_ast_merkmal!$1:$1048576,MATCH(INDEX(strg!$A:$A,strg!$B$1,1),roh_ast_merkmal!$B:$B,0)+MATCH($N29,roh_ast_merkmal!$C:$C,0)-2,MATCH(G$6,roh_ast_merkmal!$1:$1,0))=-8888,"x",INDEX(roh_ast_merkmal!$1:$1048576,MATCH(INDEX(strg!$A:$A,strg!$B$1,1),roh_ast_merkmal!$B:$B,0)+MATCH($N29,roh_ast_merkmal!$C:$C,0)-2,MATCH(G$6,roh_ast_merkmal!$1:$1,0)))</f>
        <v>1298.0076298272199</v>
      </c>
      <c r="H29" s="59">
        <f>IF(INDEX(roh_ast_merkmal!$1:$1048576,MATCH(INDEX(strg!$A:$A,strg!$B$1,1),roh_ast_merkmal!$B:$B,0)+MATCH($N29,roh_ast_merkmal!$C:$C,0)-2,MATCH(H$6,roh_ast_merkmal!$1:$1,0))=-8888,"x",INDEX(roh_ast_merkmal!$1:$1048576,MATCH(INDEX(strg!$A:$A,strg!$B$1,1),roh_ast_merkmal!$B:$B,0)+MATCH($N29,roh_ast_merkmal!$C:$C,0)-2,MATCH(H$6,roh_ast_merkmal!$1:$1,0)))</f>
        <v>338.77049418656901</v>
      </c>
      <c r="I29" s="59">
        <f>IF(INDEX(roh_ast_merkmal!$1:$1048576,MATCH(INDEX(strg!$A:$A,strg!$B$1,1),roh_ast_merkmal!$B:$B,0)+MATCH($N29,roh_ast_merkmal!$C:$C,0)-2,MATCH(I$6,roh_ast_merkmal!$1:$1,0))=-8888,"x",INDEX(roh_ast_merkmal!$1:$1048576,MATCH(INDEX(strg!$A:$A,strg!$B$1,1),roh_ast_merkmal!$B:$B,0)+MATCH($N29,roh_ast_merkmal!$C:$C,0)-2,MATCH(I$6,roh_ast_merkmal!$1:$1,0)))</f>
        <v>1539.5658005088901</v>
      </c>
      <c r="J29" s="59">
        <f>IF(INDEX(roh_ast_merkmal!$1:$1048576,MATCH(INDEX(strg!$A:$A,strg!$B$1,1),roh_ast_merkmal!$B:$B,0)+MATCH($N29,roh_ast_merkmal!$C:$C,0)-2,MATCH(J$6,roh_ast_merkmal!$1:$1,0))=-8888,"x",INDEX(roh_ast_merkmal!$1:$1048576,MATCH(INDEX(strg!$A:$A,strg!$B$1,1),roh_ast_merkmal!$B:$B,0)+MATCH($N29,roh_ast_merkmal!$C:$C,0)-2,MATCH(J$6,roh_ast_merkmal!$1:$1,0)))</f>
        <v>699.44843848053097</v>
      </c>
      <c r="K29" s="59">
        <f>IF(INDEX(roh_ast_merkmal!$1:$1048576,MATCH(INDEX(strg!$A:$A,strg!$B$1,1),roh_ast_merkmal!$B:$B,0)+MATCH($N29,roh_ast_merkmal!$C:$C,0)-2,MATCH(K$6,roh_ast_merkmal!$1:$1,0))=-8888,"x",INDEX(roh_ast_merkmal!$1:$1048576,MATCH(INDEX(strg!$A:$A,strg!$B$1,1),roh_ast_merkmal!$B:$B,0)+MATCH($N29,roh_ast_merkmal!$C:$C,0)-2,MATCH(K$6,roh_ast_merkmal!$1:$1,0)))</f>
        <v>840.11736202835596</v>
      </c>
      <c r="L29" s="58">
        <f>IF(INDEX(roh_ast_merkmal!$1:$1048576,MATCH(INDEX(strg!$A:$A,strg!$B$1,1),roh_ast_merkmal!$B:$B,0)+MATCH($N29,roh_ast_merkmal!$C:$C,0)-2,MATCH(L$6,roh_ast_merkmal!$1:$1,0))=-8888,"x",INDEX(roh_ast_merkmal!$1:$1048576,MATCH(INDEX(strg!$A:$A,strg!$B$1,1),roh_ast_merkmal!$B:$B,0)+MATCH($N29,roh_ast_merkmal!$C:$C,0)-2,MATCH(L$6,roh_ast_merkmal!$1:$1,0)))</f>
        <v>290.36362052447299</v>
      </c>
      <c r="M29" s="106"/>
      <c r="N29" s="171" t="s">
        <v>86</v>
      </c>
      <c r="O29" s="106"/>
      <c r="P29" s="106"/>
    </row>
    <row r="30" spans="1:16" ht="18.75" customHeight="1" x14ac:dyDescent="0.2">
      <c r="A30" s="97" t="s">
        <v>87</v>
      </c>
      <c r="B30" s="105">
        <f>IF(INDEX(roh_ast_merkmal!$1:$1048576,MATCH(INDEX(strg!$A:$A,strg!$B$1,1),roh_ast_merkmal!$B:$B,0)+MATCH($N30,roh_ast_merkmal!$C:$C,0)-2,MATCH(B$6,roh_ast_merkmal!$1:$1,0))=-8888,"x",INDEX(roh_ast_merkmal!$1:$1048576,MATCH(INDEX(strg!$A:$A,strg!$B$1,1),roh_ast_merkmal!$B:$B,0)+MATCH($N30,roh_ast_merkmal!$C:$C,0)-2,MATCH(B$6,roh_ast_merkmal!$1:$1,0)))</f>
        <v>1638831</v>
      </c>
      <c r="C30" s="59">
        <f>IF(INDEX(roh_ast_merkmal!$1:$1048576,MATCH(INDEX(strg!$A:$A,strg!$B$1,1),roh_ast_merkmal!$B:$B,0)+MATCH($N30,roh_ast_merkmal!$C:$C,0)-2,MATCH(C$6,roh_ast_merkmal!$1:$1,0))=-8888,"x",INDEX(roh_ast_merkmal!$1:$1048576,MATCH(INDEX(strg!$A:$A,strg!$B$1,1),roh_ast_merkmal!$B:$B,0)+MATCH($N30,roh_ast_merkmal!$C:$C,0)-2,MATCH(C$6,roh_ast_merkmal!$1:$1,0)))</f>
        <v>609388.27494778903</v>
      </c>
      <c r="D30" s="59">
        <f>IF(INDEX(roh_ast_merkmal!$1:$1048576,MATCH(INDEX(strg!$A:$A,strg!$B$1,1),roh_ast_merkmal!$B:$B,0)+MATCH($N30,roh_ast_merkmal!$C:$C,0)-2,MATCH(D$6,roh_ast_merkmal!$1:$1,0))=-8888,"x",INDEX(roh_ast_merkmal!$1:$1048576,MATCH(INDEX(strg!$A:$A,strg!$B$1,1),roh_ast_merkmal!$B:$B,0)+MATCH($N30,roh_ast_merkmal!$C:$C,0)-2,MATCH(D$6,roh_ast_merkmal!$1:$1,0)))</f>
        <v>1044536.82423131</v>
      </c>
      <c r="E30" s="59">
        <f>IF(INDEX(roh_ast_merkmal!$1:$1048576,MATCH(INDEX(strg!$A:$A,strg!$B$1,1),roh_ast_merkmal!$B:$B,0)+MATCH($N30,roh_ast_merkmal!$C:$C,0)-2,MATCH(E$6,roh_ast_merkmal!$1:$1,0))=-8888,"x",INDEX(roh_ast_merkmal!$1:$1048576,MATCH(INDEX(strg!$A:$A,strg!$B$1,1),roh_ast_merkmal!$B:$B,0)+MATCH($N30,roh_ast_merkmal!$C:$C,0)-2,MATCH(E$6,roh_ast_merkmal!$1:$1,0)))</f>
        <v>842821.75536891003</v>
      </c>
      <c r="F30" s="59">
        <f>IF(INDEX(roh_ast_merkmal!$1:$1048576,MATCH(INDEX(strg!$A:$A,strg!$B$1,1),roh_ast_merkmal!$B:$B,0)+MATCH($N30,roh_ast_merkmal!$C:$C,0)-2,MATCH(F$6,roh_ast_merkmal!$1:$1,0))=-8888,"x",INDEX(roh_ast_merkmal!$1:$1048576,MATCH(INDEX(strg!$A:$A,strg!$B$1,1),roh_ast_merkmal!$B:$B,0)+MATCH($N30,roh_ast_merkmal!$C:$C,0)-2,MATCH(F$6,roh_ast_merkmal!$1:$1,0)))</f>
        <v>666427.90108729503</v>
      </c>
      <c r="G30" s="59">
        <f>IF(INDEX(roh_ast_merkmal!$1:$1048576,MATCH(INDEX(strg!$A:$A,strg!$B$1,1),roh_ast_merkmal!$B:$B,0)+MATCH($N30,roh_ast_merkmal!$C:$C,0)-2,MATCH(G$6,roh_ast_merkmal!$1:$1,0))=-8888,"x",INDEX(roh_ast_merkmal!$1:$1048576,MATCH(INDEX(strg!$A:$A,strg!$B$1,1),roh_ast_merkmal!$B:$B,0)+MATCH($N30,roh_ast_merkmal!$C:$C,0)-2,MATCH(G$6,roh_ast_merkmal!$1:$1,0)))</f>
        <v>175128.81157373299</v>
      </c>
      <c r="H30" s="59">
        <f>IF(INDEX(roh_ast_merkmal!$1:$1048576,MATCH(INDEX(strg!$A:$A,strg!$B$1,1),roh_ast_merkmal!$B:$B,0)+MATCH($N30,roh_ast_merkmal!$C:$C,0)-2,MATCH(H$6,roh_ast_merkmal!$1:$1,0))=-8888,"x",INDEX(roh_ast_merkmal!$1:$1048576,MATCH(INDEX(strg!$A:$A,strg!$B$1,1),roh_ast_merkmal!$B:$B,0)+MATCH($N30,roh_ast_merkmal!$C:$C,0)-2,MATCH(H$6,roh_ast_merkmal!$1:$1,0)))</f>
        <v>46708.054335858498</v>
      </c>
      <c r="I30" s="59">
        <f>IF(INDEX(roh_ast_merkmal!$1:$1048576,MATCH(INDEX(strg!$A:$A,strg!$B$1,1),roh_ast_merkmal!$B:$B,0)+MATCH($N30,roh_ast_merkmal!$C:$C,0)-2,MATCH(I$6,roh_ast_merkmal!$1:$1,0))=-8888,"x",INDEX(roh_ast_merkmal!$1:$1048576,MATCH(INDEX(strg!$A:$A,strg!$B$1,1),roh_ast_merkmal!$B:$B,0)+MATCH($N30,roh_ast_merkmal!$C:$C,0)-2,MATCH(I$6,roh_ast_merkmal!$1:$1,0)))</f>
        <v>174890.39224285501</v>
      </c>
      <c r="J30" s="59">
        <f>IF(INDEX(roh_ast_merkmal!$1:$1048576,MATCH(INDEX(strg!$A:$A,strg!$B$1,1),roh_ast_merkmal!$B:$B,0)+MATCH($N30,roh_ast_merkmal!$C:$C,0)-2,MATCH(J$6,roh_ast_merkmal!$1:$1,0))=-8888,"x",INDEX(roh_ast_merkmal!$1:$1048576,MATCH(INDEX(strg!$A:$A,strg!$B$1,1),roh_ast_merkmal!$B:$B,0)+MATCH($N30,roh_ast_merkmal!$C:$C,0)-2,MATCH(J$6,roh_ast_merkmal!$1:$1,0)))</f>
        <v>85605.707691113901</v>
      </c>
      <c r="K30" s="59">
        <f>IF(INDEX(roh_ast_merkmal!$1:$1048576,MATCH(INDEX(strg!$A:$A,strg!$B$1,1),roh_ast_merkmal!$B:$B,0)+MATCH($N30,roh_ast_merkmal!$C:$C,0)-2,MATCH(K$6,roh_ast_merkmal!$1:$1,0))=-8888,"x",INDEX(roh_ast_merkmal!$1:$1048576,MATCH(INDEX(strg!$A:$A,strg!$B$1,1),roh_ast_merkmal!$B:$B,0)+MATCH($N30,roh_ast_merkmal!$C:$C,0)-2,MATCH(K$6,roh_ast_merkmal!$1:$1,0)))</f>
        <v>88901.982662055598</v>
      </c>
      <c r="L30" s="58">
        <f>IF(INDEX(roh_ast_merkmal!$1:$1048576,MATCH(INDEX(strg!$A:$A,strg!$B$1,1),roh_ast_merkmal!$B:$B,0)+MATCH($N30,roh_ast_merkmal!$C:$C,0)-2,MATCH(L$6,roh_ast_merkmal!$1:$1,0))=-8888,"x",INDEX(roh_ast_merkmal!$1:$1048576,MATCH(INDEX(strg!$A:$A,strg!$B$1,1),roh_ast_merkmal!$B:$B,0)+MATCH($N30,roh_ast_merkmal!$C:$C,0)-2,MATCH(L$6,roh_ast_merkmal!$1:$1,0)))</f>
        <v>26824.676619514499</v>
      </c>
      <c r="M30" s="106"/>
      <c r="N30" s="171" t="s">
        <v>159</v>
      </c>
      <c r="O30" s="106"/>
      <c r="P30" s="106"/>
    </row>
    <row r="31" spans="1:16" ht="15" customHeight="1" x14ac:dyDescent="0.2">
      <c r="A31" s="97" t="s">
        <v>88</v>
      </c>
      <c r="B31" s="105">
        <f>IF(INDEX(roh_ast_merkmal!$1:$1048576,MATCH(INDEX(strg!$A:$A,strg!$B$1,1),roh_ast_merkmal!$B:$B,0)+MATCH($N31,roh_ast_merkmal!$C:$C,0)-2,MATCH(B$6,roh_ast_merkmal!$1:$1,0))=-8888,"x",INDEX(roh_ast_merkmal!$1:$1048576,MATCH(INDEX(strg!$A:$A,strg!$B$1,1),roh_ast_merkmal!$B:$B,0)+MATCH($N31,roh_ast_merkmal!$C:$C,0)-2,MATCH(B$6,roh_ast_merkmal!$1:$1,0)))</f>
        <v>17784</v>
      </c>
      <c r="C31" s="59">
        <f>IF(INDEX(roh_ast_merkmal!$1:$1048576,MATCH(INDEX(strg!$A:$A,strg!$B$1,1),roh_ast_merkmal!$B:$B,0)+MATCH($N31,roh_ast_merkmal!$C:$C,0)-2,MATCH(C$6,roh_ast_merkmal!$1:$1,0))=-8888,"x",INDEX(roh_ast_merkmal!$1:$1048576,MATCH(INDEX(strg!$A:$A,strg!$B$1,1),roh_ast_merkmal!$B:$B,0)+MATCH($N31,roh_ast_merkmal!$C:$C,0)-2,MATCH(C$6,roh_ast_merkmal!$1:$1,0)))</f>
        <v>6346.8452775084097</v>
      </c>
      <c r="D31" s="59">
        <f>IF(INDEX(roh_ast_merkmal!$1:$1048576,MATCH(INDEX(strg!$A:$A,strg!$B$1,1),roh_ast_merkmal!$B:$B,0)+MATCH($N31,roh_ast_merkmal!$C:$C,0)-2,MATCH(D$6,roh_ast_merkmal!$1:$1,0))=-8888,"x",INDEX(roh_ast_merkmal!$1:$1048576,MATCH(INDEX(strg!$A:$A,strg!$B$1,1),roh_ast_merkmal!$B:$B,0)+MATCH($N31,roh_ast_merkmal!$C:$C,0)-2,MATCH(D$6,roh_ast_merkmal!$1:$1,0)))</f>
        <v>10022.6693385784</v>
      </c>
      <c r="E31" s="59">
        <f>IF(INDEX(roh_ast_merkmal!$1:$1048576,MATCH(INDEX(strg!$A:$A,strg!$B$1,1),roh_ast_merkmal!$B:$B,0)+MATCH($N31,roh_ast_merkmal!$C:$C,0)-2,MATCH(E$6,roh_ast_merkmal!$1:$1,0))=-8888,"x",INDEX(roh_ast_merkmal!$1:$1048576,MATCH(INDEX(strg!$A:$A,strg!$B$1,1),roh_ast_merkmal!$B:$B,0)+MATCH($N31,roh_ast_merkmal!$C:$C,0)-2,MATCH(E$6,roh_ast_merkmal!$1:$1,0)))</f>
        <v>8192.7399175450191</v>
      </c>
      <c r="F31" s="59">
        <f>IF(INDEX(roh_ast_merkmal!$1:$1048576,MATCH(INDEX(strg!$A:$A,strg!$B$1,1),roh_ast_merkmal!$B:$B,0)+MATCH($N31,roh_ast_merkmal!$C:$C,0)-2,MATCH(F$6,roh_ast_merkmal!$1:$1,0))=-8888,"x",INDEX(roh_ast_merkmal!$1:$1048576,MATCH(INDEX(strg!$A:$A,strg!$B$1,1),roh_ast_merkmal!$B:$B,0)+MATCH($N31,roh_ast_merkmal!$C:$C,0)-2,MATCH(F$6,roh_ast_merkmal!$1:$1,0)))</f>
        <v>6878.80172909882</v>
      </c>
      <c r="G31" s="59">
        <f>IF(INDEX(roh_ast_merkmal!$1:$1048576,MATCH(INDEX(strg!$A:$A,strg!$B$1,1),roh_ast_merkmal!$B:$B,0)+MATCH($N31,roh_ast_merkmal!$C:$C,0)-2,MATCH(G$6,roh_ast_merkmal!$1:$1,0))=-8888,"x",INDEX(roh_ast_merkmal!$1:$1048576,MATCH(INDEX(strg!$A:$A,strg!$B$1,1),roh_ast_merkmal!$B:$B,0)+MATCH($N31,roh_ast_merkmal!$C:$C,0)-2,MATCH(G$6,roh_ast_merkmal!$1:$1,0)))</f>
        <v>1296.7061805518499</v>
      </c>
      <c r="H31" s="59">
        <f>IF(INDEX(roh_ast_merkmal!$1:$1048576,MATCH(INDEX(strg!$A:$A,strg!$B$1,1),roh_ast_merkmal!$B:$B,0)+MATCH($N31,roh_ast_merkmal!$C:$C,0)-2,MATCH(H$6,roh_ast_merkmal!$1:$1,0))=-8888,"x",INDEX(roh_ast_merkmal!$1:$1048576,MATCH(INDEX(strg!$A:$A,strg!$B$1,1),roh_ast_merkmal!$B:$B,0)+MATCH($N31,roh_ast_merkmal!$C:$C,0)-2,MATCH(H$6,roh_ast_merkmal!$1:$1,0)))</f>
        <v>338.77049418656901</v>
      </c>
      <c r="I31" s="59">
        <f>IF(INDEX(roh_ast_merkmal!$1:$1048576,MATCH(INDEX(strg!$A:$A,strg!$B$1,1),roh_ast_merkmal!$B:$B,0)+MATCH($N31,roh_ast_merkmal!$C:$C,0)-2,MATCH(I$6,roh_ast_merkmal!$1:$1,0))=-8888,"x",INDEX(roh_ast_merkmal!$1:$1048576,MATCH(INDEX(strg!$A:$A,strg!$B$1,1),roh_ast_merkmal!$B:$B,0)+MATCH($N31,roh_ast_merkmal!$C:$C,0)-2,MATCH(I$6,roh_ast_merkmal!$1:$1,0)))</f>
        <v>1539.5658005088901</v>
      </c>
      <c r="J31" s="59">
        <f>IF(INDEX(roh_ast_merkmal!$1:$1048576,MATCH(INDEX(strg!$A:$A,strg!$B$1,1),roh_ast_merkmal!$B:$B,0)+MATCH($N31,roh_ast_merkmal!$C:$C,0)-2,MATCH(J$6,roh_ast_merkmal!$1:$1,0))=-8888,"x",INDEX(roh_ast_merkmal!$1:$1048576,MATCH(INDEX(strg!$A:$A,strg!$B$1,1),roh_ast_merkmal!$B:$B,0)+MATCH($N31,roh_ast_merkmal!$C:$C,0)-2,MATCH(J$6,roh_ast_merkmal!$1:$1,0)))</f>
        <v>699.44843848053097</v>
      </c>
      <c r="K31" s="59">
        <f>IF(INDEX(roh_ast_merkmal!$1:$1048576,MATCH(INDEX(strg!$A:$A,strg!$B$1,1),roh_ast_merkmal!$B:$B,0)+MATCH($N31,roh_ast_merkmal!$C:$C,0)-2,MATCH(K$6,roh_ast_merkmal!$1:$1,0))=-8888,"x",INDEX(roh_ast_merkmal!$1:$1048576,MATCH(INDEX(strg!$A:$A,strg!$B$1,1),roh_ast_merkmal!$B:$B,0)+MATCH($N31,roh_ast_merkmal!$C:$C,0)-2,MATCH(K$6,roh_ast_merkmal!$1:$1,0)))</f>
        <v>840.11736202835505</v>
      </c>
      <c r="L31" s="58">
        <f>IF(INDEX(roh_ast_merkmal!$1:$1048576,MATCH(INDEX(strg!$A:$A,strg!$B$1,1),roh_ast_merkmal!$B:$B,0)+MATCH($N31,roh_ast_merkmal!$C:$C,0)-2,MATCH(L$6,roh_ast_merkmal!$1:$1,0))=-8888,"x",INDEX(roh_ast_merkmal!$1:$1048576,MATCH(INDEX(strg!$A:$A,strg!$B$1,1),roh_ast_merkmal!$B:$B,0)+MATCH($N31,roh_ast_merkmal!$C:$C,0)-2,MATCH(L$6,roh_ast_merkmal!$1:$1,0)))</f>
        <v>290.36362052447299</v>
      </c>
      <c r="M31" s="106"/>
      <c r="N31" s="171" t="s">
        <v>88</v>
      </c>
      <c r="O31" s="106"/>
      <c r="P31" s="106"/>
    </row>
    <row r="32" spans="1:16" ht="18.75" customHeight="1" x14ac:dyDescent="0.2">
      <c r="A32" s="97" t="s">
        <v>89</v>
      </c>
      <c r="B32" s="105">
        <f>IF(INDEX(roh_ast_merkmal!$1:$1048576,MATCH(INDEX(strg!$A:$A,strg!$B$1,1),roh_ast_merkmal!$B:$B,0)+MATCH($N32,roh_ast_merkmal!$C:$C,0)-2,MATCH(B$6,roh_ast_merkmal!$1:$1,0))=-8888,"x",INDEX(roh_ast_merkmal!$1:$1048576,MATCH(INDEX(strg!$A:$A,strg!$B$1,1),roh_ast_merkmal!$B:$B,0)+MATCH($N32,roh_ast_merkmal!$C:$C,0)-2,MATCH(B$6,roh_ast_merkmal!$1:$1,0)))</f>
        <v>1104358</v>
      </c>
      <c r="C32" s="59">
        <f>IF(INDEX(roh_ast_merkmal!$1:$1048576,MATCH(INDEX(strg!$A:$A,strg!$B$1,1),roh_ast_merkmal!$B:$B,0)+MATCH($N32,roh_ast_merkmal!$C:$C,0)-2,MATCH(C$6,roh_ast_merkmal!$1:$1,0))=-8888,"x",INDEX(roh_ast_merkmal!$1:$1048576,MATCH(INDEX(strg!$A:$A,strg!$B$1,1),roh_ast_merkmal!$B:$B,0)+MATCH($N32,roh_ast_merkmal!$C:$C,0)-2,MATCH(C$6,roh_ast_merkmal!$1:$1,0)))</f>
        <v>617389.26409524097</v>
      </c>
      <c r="D32" s="59">
        <f>IF(INDEX(roh_ast_merkmal!$1:$1048576,MATCH(INDEX(strg!$A:$A,strg!$B$1,1),roh_ast_merkmal!$B:$B,0)+MATCH($N32,roh_ast_merkmal!$C:$C,0)-2,MATCH(D$6,roh_ast_merkmal!$1:$1,0))=-8888,"x",INDEX(roh_ast_merkmal!$1:$1048576,MATCH(INDEX(strg!$A:$A,strg!$B$1,1),roh_ast_merkmal!$B:$B,0)+MATCH($N32,roh_ast_merkmal!$C:$C,0)-2,MATCH(D$6,roh_ast_merkmal!$1:$1,0)))</f>
        <v>486966.73590476299</v>
      </c>
      <c r="E32" s="59">
        <f>IF(INDEX(roh_ast_merkmal!$1:$1048576,MATCH(INDEX(strg!$A:$A,strg!$B$1,1),roh_ast_merkmal!$B:$B,0)+MATCH($N32,roh_ast_merkmal!$C:$C,0)-2,MATCH(E$6,roh_ast_merkmal!$1:$1,0))=-8888,"x",INDEX(roh_ast_merkmal!$1:$1048576,MATCH(INDEX(strg!$A:$A,strg!$B$1,1),roh_ast_merkmal!$B:$B,0)+MATCH($N32,roh_ast_merkmal!$C:$C,0)-2,MATCH(E$6,roh_ast_merkmal!$1:$1,0)))</f>
        <v>373717.23013647803</v>
      </c>
      <c r="F32" s="59">
        <f>IF(INDEX(roh_ast_merkmal!$1:$1048576,MATCH(INDEX(strg!$A:$A,strg!$B$1,1),roh_ast_merkmal!$B:$B,0)+MATCH($N32,roh_ast_merkmal!$C:$C,0)-2,MATCH(F$6,roh_ast_merkmal!$1:$1,0))=-8888,"x",INDEX(roh_ast_merkmal!$1:$1048576,MATCH(INDEX(strg!$A:$A,strg!$B$1,1),roh_ast_merkmal!$B:$B,0)+MATCH($N32,roh_ast_merkmal!$C:$C,0)-2,MATCH(F$6,roh_ast_merkmal!$1:$1,0)))</f>
        <v>240256.342412317</v>
      </c>
      <c r="G32" s="59">
        <f>IF(INDEX(roh_ast_merkmal!$1:$1048576,MATCH(INDEX(strg!$A:$A,strg!$B$1,1),roh_ast_merkmal!$B:$B,0)+MATCH($N32,roh_ast_merkmal!$C:$C,0)-2,MATCH(G$6,roh_ast_merkmal!$1:$1,0))=-8888,"x",INDEX(roh_ast_merkmal!$1:$1048576,MATCH(INDEX(strg!$A:$A,strg!$B$1,1),roh_ast_merkmal!$B:$B,0)+MATCH($N32,roh_ast_merkmal!$C:$C,0)-2,MATCH(G$6,roh_ast_merkmal!$1:$1,0)))</f>
        <v>132922.03684813299</v>
      </c>
      <c r="H32" s="59">
        <f>IF(INDEX(roh_ast_merkmal!$1:$1048576,MATCH(INDEX(strg!$A:$A,strg!$B$1,1),roh_ast_merkmal!$B:$B,0)+MATCH($N32,roh_ast_merkmal!$C:$C,0)-2,MATCH(H$6,roh_ast_merkmal!$1:$1,0))=-8888,"x",INDEX(roh_ast_merkmal!$1:$1048576,MATCH(INDEX(strg!$A:$A,strg!$B$1,1),roh_ast_merkmal!$B:$B,0)+MATCH($N32,roh_ast_merkmal!$C:$C,0)-2,MATCH(H$6,roh_ast_merkmal!$1:$1,0)))</f>
        <v>31483.8361374577</v>
      </c>
      <c r="I32" s="59">
        <f>IF(INDEX(roh_ast_merkmal!$1:$1048576,MATCH(INDEX(strg!$A:$A,strg!$B$1,1),roh_ast_merkmal!$B:$B,0)+MATCH($N32,roh_ast_merkmal!$C:$C,0)-2,MATCH(I$6,roh_ast_merkmal!$1:$1,0))=-8888,"x",INDEX(roh_ast_merkmal!$1:$1048576,MATCH(INDEX(strg!$A:$A,strg!$B$1,1),roh_ast_merkmal!$B:$B,0)+MATCH($N32,roh_ast_merkmal!$C:$C,0)-2,MATCH(I$6,roh_ast_merkmal!$1:$1,0)))</f>
        <v>100007.159372411</v>
      </c>
      <c r="J32" s="59">
        <f>IF(INDEX(roh_ast_merkmal!$1:$1048576,MATCH(INDEX(strg!$A:$A,strg!$B$1,1),roh_ast_merkmal!$B:$B,0)+MATCH($N32,roh_ast_merkmal!$C:$C,0)-2,MATCH(J$6,roh_ast_merkmal!$1:$1,0))=-8888,"x",INDEX(roh_ast_merkmal!$1:$1048576,MATCH(INDEX(strg!$A:$A,strg!$B$1,1),roh_ast_merkmal!$B:$B,0)+MATCH($N32,roh_ast_merkmal!$C:$C,0)-2,MATCH(J$6,roh_ast_merkmal!$1:$1,0)))</f>
        <v>40846.866969203002</v>
      </c>
      <c r="K32" s="59">
        <f>IF(INDEX(roh_ast_merkmal!$1:$1048576,MATCH(INDEX(strg!$A:$A,strg!$B$1,1),roh_ast_merkmal!$B:$B,0)+MATCH($N32,roh_ast_merkmal!$C:$C,0)-2,MATCH(K$6,roh_ast_merkmal!$1:$1,0))=-8888,"x",INDEX(roh_ast_merkmal!$1:$1048576,MATCH(INDEX(strg!$A:$A,strg!$B$1,1),roh_ast_merkmal!$B:$B,0)+MATCH($N32,roh_ast_merkmal!$C:$C,0)-2,MATCH(K$6,roh_ast_merkmal!$1:$1,0)))</f>
        <v>58984.988841192499</v>
      </c>
      <c r="L32" s="58">
        <f>IF(INDEX(roh_ast_merkmal!$1:$1048576,MATCH(INDEX(strg!$A:$A,strg!$B$1,1),roh_ast_merkmal!$B:$B,0)+MATCH($N32,roh_ast_merkmal!$C:$C,0)-2,MATCH(L$6,roh_ast_merkmal!$1:$1,0))=-8888,"x",INDEX(roh_ast_merkmal!$1:$1048576,MATCH(INDEX(strg!$A:$A,strg!$B$1,1),roh_ast_merkmal!$B:$B,0)+MATCH($N32,roh_ast_merkmal!$C:$C,0)-2,MATCH(L$6,roh_ast_merkmal!$1:$1,0)))</f>
        <v>13242.346395873201</v>
      </c>
      <c r="M32" s="106"/>
      <c r="N32" s="171" t="s">
        <v>89</v>
      </c>
      <c r="O32" s="106"/>
      <c r="P32" s="106"/>
    </row>
    <row r="33" spans="1:16" ht="15" customHeight="1" x14ac:dyDescent="0.2">
      <c r="A33" s="97" t="s">
        <v>90</v>
      </c>
      <c r="B33" s="105">
        <f>IF(INDEX(roh_ast_merkmal!$1:$1048576,MATCH(INDEX(strg!$A:$A,strg!$B$1,1),roh_ast_merkmal!$B:$B,0)+MATCH($N33,roh_ast_merkmal!$C:$C,0)-2,MATCH(B$6,roh_ast_merkmal!$1:$1,0))=-8888,"x",INDEX(roh_ast_merkmal!$1:$1048576,MATCH(INDEX(strg!$A:$A,strg!$B$1,1),roh_ast_merkmal!$B:$B,0)+MATCH($N33,roh_ast_merkmal!$C:$C,0)-2,MATCH(B$6,roh_ast_merkmal!$1:$1,0)))</f>
        <v>1803633</v>
      </c>
      <c r="C33" s="59">
        <f>IF(INDEX(roh_ast_merkmal!$1:$1048576,MATCH(INDEX(strg!$A:$A,strg!$B$1,1),roh_ast_merkmal!$B:$B,0)+MATCH($N33,roh_ast_merkmal!$C:$C,0)-2,MATCH(C$6,roh_ast_merkmal!$1:$1,0))=-8888,"x",INDEX(roh_ast_merkmal!$1:$1048576,MATCH(INDEX(strg!$A:$A,strg!$B$1,1),roh_ast_merkmal!$B:$B,0)+MATCH($N33,roh_ast_merkmal!$C:$C,0)-2,MATCH(C$6,roh_ast_merkmal!$1:$1,0)))</f>
        <v>741577.04049015802</v>
      </c>
      <c r="D33" s="59">
        <f>IF(INDEX(roh_ast_merkmal!$1:$1048576,MATCH(INDEX(strg!$A:$A,strg!$B$1,1),roh_ast_merkmal!$B:$B,0)+MATCH($N33,roh_ast_merkmal!$C:$C,0)-2,MATCH(D$6,roh_ast_merkmal!$1:$1,0))=-8888,"x",INDEX(roh_ast_merkmal!$1:$1048576,MATCH(INDEX(strg!$A:$A,strg!$B$1,1),roh_ast_merkmal!$B:$B,0)+MATCH($N33,roh_ast_merkmal!$C:$C,0)-2,MATCH(D$6,roh_ast_merkmal!$1:$1,0)))</f>
        <v>1062055.95950984</v>
      </c>
      <c r="E33" s="59">
        <f>IF(INDEX(roh_ast_merkmal!$1:$1048576,MATCH(INDEX(strg!$A:$A,strg!$B$1,1),roh_ast_merkmal!$B:$B,0)+MATCH($N33,roh_ast_merkmal!$C:$C,0)-2,MATCH(E$6,roh_ast_merkmal!$1:$1,0))=-8888,"x",INDEX(roh_ast_merkmal!$1:$1048576,MATCH(INDEX(strg!$A:$A,strg!$B$1,1),roh_ast_merkmal!$B:$B,0)+MATCH($N33,roh_ast_merkmal!$C:$C,0)-2,MATCH(E$6,roh_ast_merkmal!$1:$1,0)))</f>
        <v>859923.65625358606</v>
      </c>
      <c r="F33" s="59">
        <f>IF(INDEX(roh_ast_merkmal!$1:$1048576,MATCH(INDEX(strg!$A:$A,strg!$B$1,1),roh_ast_merkmal!$B:$B,0)+MATCH($N33,roh_ast_merkmal!$C:$C,0)-2,MATCH(F$6,roh_ast_merkmal!$1:$1,0))=-8888,"x",INDEX(roh_ast_merkmal!$1:$1048576,MATCH(INDEX(strg!$A:$A,strg!$B$1,1),roh_ast_merkmal!$B:$B,0)+MATCH($N33,roh_ast_merkmal!$C:$C,0)-2,MATCH(F$6,roh_ast_merkmal!$1:$1,0)))</f>
        <v>684003.50592987495</v>
      </c>
      <c r="G33" s="59">
        <f>IF(INDEX(roh_ast_merkmal!$1:$1048576,MATCH(INDEX(strg!$A:$A,strg!$B$1,1),roh_ast_merkmal!$B:$B,0)+MATCH($N33,roh_ast_merkmal!$C:$C,0)-2,MATCH(G$6,roh_ast_merkmal!$1:$1,0))=-8888,"x",INDEX(roh_ast_merkmal!$1:$1048576,MATCH(INDEX(strg!$A:$A,strg!$B$1,1),roh_ast_merkmal!$B:$B,0)+MATCH($N33,roh_ast_merkmal!$C:$C,0)-2,MATCH(G$6,roh_ast_merkmal!$1:$1,0)))</f>
        <v>174679.198726178</v>
      </c>
      <c r="H33" s="59">
        <f>IF(INDEX(roh_ast_merkmal!$1:$1048576,MATCH(INDEX(strg!$A:$A,strg!$B$1,1),roh_ast_merkmal!$B:$B,0)+MATCH($N33,roh_ast_merkmal!$C:$C,0)-2,MATCH(H$6,roh_ast_merkmal!$1:$1,0))=-8888,"x",INDEX(roh_ast_merkmal!$1:$1048576,MATCH(INDEX(strg!$A:$A,strg!$B$1,1),roh_ast_merkmal!$B:$B,0)+MATCH($N33,roh_ast_merkmal!$C:$C,0)-2,MATCH(H$6,roh_ast_merkmal!$1:$1,0)))</f>
        <v>52436.760505189501</v>
      </c>
      <c r="I33" s="59">
        <f>IF(INDEX(roh_ast_merkmal!$1:$1048576,MATCH(INDEX(strg!$A:$A,strg!$B$1,1),roh_ast_merkmal!$B:$B,0)+MATCH($N33,roh_ast_merkmal!$C:$C,0)-2,MATCH(I$6,roh_ast_merkmal!$1:$1,0))=-8888,"x",INDEX(roh_ast_merkmal!$1:$1048576,MATCH(INDEX(strg!$A:$A,strg!$B$1,1),roh_ast_merkmal!$B:$B,0)+MATCH($N33,roh_ast_merkmal!$C:$C,0)-2,MATCH(I$6,roh_ast_merkmal!$1:$1,0)))</f>
        <v>177360.74073952099</v>
      </c>
      <c r="J33" s="59">
        <f>IF(INDEX(roh_ast_merkmal!$1:$1048576,MATCH(INDEX(strg!$A:$A,strg!$B$1,1),roh_ast_merkmal!$B:$B,0)+MATCH($N33,roh_ast_merkmal!$C:$C,0)-2,MATCH(J$6,roh_ast_merkmal!$1:$1,0))=-8888,"x",INDEX(roh_ast_merkmal!$1:$1048576,MATCH(INDEX(strg!$A:$A,strg!$B$1,1),roh_ast_merkmal!$B:$B,0)+MATCH($N33,roh_ast_merkmal!$C:$C,0)-2,MATCH(J$6,roh_ast_merkmal!$1:$1,0)))</f>
        <v>82456.697281160799</v>
      </c>
      <c r="K33" s="59">
        <f>IF(INDEX(roh_ast_merkmal!$1:$1048576,MATCH(INDEX(strg!$A:$A,strg!$B$1,1),roh_ast_merkmal!$B:$B,0)+MATCH($N33,roh_ast_merkmal!$C:$C,0)-2,MATCH(K$6,roh_ast_merkmal!$1:$1,0))=-8888,"x",INDEX(roh_ast_merkmal!$1:$1048576,MATCH(INDEX(strg!$A:$A,strg!$B$1,1),roh_ast_merkmal!$B:$B,0)+MATCH($N33,roh_ast_merkmal!$C:$C,0)-2,MATCH(K$6,roh_ast_merkmal!$1:$1,0)))</f>
        <v>94495.306804203501</v>
      </c>
      <c r="L33" s="58">
        <f>IF(INDEX(roh_ast_merkmal!$1:$1048576,MATCH(INDEX(strg!$A:$A,strg!$B$1,1),roh_ast_merkmal!$B:$B,0)+MATCH($N33,roh_ast_merkmal!$C:$C,0)-2,MATCH(L$6,roh_ast_merkmal!$1:$1,0))=-8888,"x",INDEX(roh_ast_merkmal!$1:$1048576,MATCH(INDEX(strg!$A:$A,strg!$B$1,1),roh_ast_merkmal!$B:$B,0)+MATCH($N33,roh_ast_merkmal!$C:$C,0)-2,MATCH(L$6,roh_ast_merkmal!$1:$1,0)))</f>
        <v>24771.562516702299</v>
      </c>
      <c r="M33" s="106"/>
      <c r="N33" s="171" t="s">
        <v>90</v>
      </c>
      <c r="O33" s="106"/>
      <c r="P33" s="106"/>
    </row>
    <row r="34" spans="1:16" ht="15" customHeight="1" x14ac:dyDescent="0.2">
      <c r="A34" s="107" t="s">
        <v>91</v>
      </c>
      <c r="B34" s="105">
        <f>IF(INDEX(roh_ast_merkmal!$1:$1048576,MATCH(INDEX(strg!$A:$A,strg!$B$1,1),roh_ast_merkmal!$B:$B,0)+MATCH($N34,roh_ast_merkmal!$C:$C,0)-2,MATCH(B$6,roh_ast_merkmal!$1:$1,0))=-8888,"x",INDEX(roh_ast_merkmal!$1:$1048576,MATCH(INDEX(strg!$A:$A,strg!$B$1,1),roh_ast_merkmal!$B:$B,0)+MATCH($N34,roh_ast_merkmal!$C:$C,0)-2,MATCH(B$6,roh_ast_merkmal!$1:$1,0)))</f>
        <v>871144</v>
      </c>
      <c r="C34" s="59">
        <f>IF(INDEX(roh_ast_merkmal!$1:$1048576,MATCH(INDEX(strg!$A:$A,strg!$B$1,1),roh_ast_merkmal!$B:$B,0)+MATCH($N34,roh_ast_merkmal!$C:$C,0)-2,MATCH(C$6,roh_ast_merkmal!$1:$1,0))=-8888,"x",INDEX(roh_ast_merkmal!$1:$1048576,MATCH(INDEX(strg!$A:$A,strg!$B$1,1),roh_ast_merkmal!$B:$B,0)+MATCH($N34,roh_ast_merkmal!$C:$C,0)-2,MATCH(C$6,roh_ast_merkmal!$1:$1,0)))</f>
        <v>302210.078963648</v>
      </c>
      <c r="D34" s="59">
        <f>IF(INDEX(roh_ast_merkmal!$1:$1048576,MATCH(INDEX(strg!$A:$A,strg!$B$1,1),roh_ast_merkmal!$B:$B,0)+MATCH($N34,roh_ast_merkmal!$C:$C,0)-2,MATCH(D$6,roh_ast_merkmal!$1:$1,0))=-8888,"x",INDEX(roh_ast_merkmal!$1:$1048576,MATCH(INDEX(strg!$A:$A,strg!$B$1,1),roh_ast_merkmal!$B:$B,0)+MATCH($N34,roh_ast_merkmal!$C:$C,0)-2,MATCH(D$6,roh_ast_merkmal!$1:$1,0)))</f>
        <v>568933.92103628605</v>
      </c>
      <c r="E34" s="59">
        <f>IF(INDEX(roh_ast_merkmal!$1:$1048576,MATCH(INDEX(strg!$A:$A,strg!$B$1,1),roh_ast_merkmal!$B:$B,0)+MATCH($N34,roh_ast_merkmal!$C:$C,0)-2,MATCH(E$6,roh_ast_merkmal!$1:$1,0))=-8888,"x",INDEX(roh_ast_merkmal!$1:$1048576,MATCH(INDEX(strg!$A:$A,strg!$B$1,1),roh_ast_merkmal!$B:$B,0)+MATCH($N34,roh_ast_merkmal!$C:$C,0)-2,MATCH(E$6,roh_ast_merkmal!$1:$1,0)))</f>
        <v>469459.08539911202</v>
      </c>
      <c r="F34" s="59">
        <f>IF(INDEX(roh_ast_merkmal!$1:$1048576,MATCH(INDEX(strg!$A:$A,strg!$B$1,1),roh_ast_merkmal!$B:$B,0)+MATCH($N34,roh_ast_merkmal!$C:$C,0)-2,MATCH(F$6,roh_ast_merkmal!$1:$1,0))=-8888,"x",INDEX(roh_ast_merkmal!$1:$1048576,MATCH(INDEX(strg!$A:$A,strg!$B$1,1),roh_ast_merkmal!$B:$B,0)+MATCH($N34,roh_ast_merkmal!$C:$C,0)-2,MATCH(F$6,roh_ast_merkmal!$1:$1,0)))</f>
        <v>396800.31402176601</v>
      </c>
      <c r="G34" s="59">
        <f>IF(INDEX(roh_ast_merkmal!$1:$1048576,MATCH(INDEX(strg!$A:$A,strg!$B$1,1),roh_ast_merkmal!$B:$B,0)+MATCH($N34,roh_ast_merkmal!$C:$C,0)-2,MATCH(G$6,roh_ast_merkmal!$1:$1,0))=-8888,"x",INDEX(roh_ast_merkmal!$1:$1048576,MATCH(INDEX(strg!$A:$A,strg!$B$1,1),roh_ast_merkmal!$B:$B,0)+MATCH($N34,roh_ast_merkmal!$C:$C,0)-2,MATCH(G$6,roh_ast_merkmal!$1:$1,0)))</f>
        <v>72060.161496245899</v>
      </c>
      <c r="H34" s="59">
        <f>IF(INDEX(roh_ast_merkmal!$1:$1048576,MATCH(INDEX(strg!$A:$A,strg!$B$1,1),roh_ast_merkmal!$B:$B,0)+MATCH($N34,roh_ast_merkmal!$C:$C,0)-2,MATCH(H$6,roh_ast_merkmal!$1:$1,0))=-8888,"x",INDEX(roh_ast_merkmal!$1:$1048576,MATCH(INDEX(strg!$A:$A,strg!$B$1,1),roh_ast_merkmal!$B:$B,0)+MATCH($N34,roh_ast_merkmal!$C:$C,0)-2,MATCH(H$6,roh_ast_merkmal!$1:$1,0)))</f>
        <v>20163.012540550499</v>
      </c>
      <c r="I34" s="59">
        <f>IF(INDEX(roh_ast_merkmal!$1:$1048576,MATCH(INDEX(strg!$A:$A,strg!$B$1,1),roh_ast_merkmal!$B:$B,0)+MATCH($N34,roh_ast_merkmal!$C:$C,0)-2,MATCH(I$6,roh_ast_merkmal!$1:$1,0))=-8888,"x",INDEX(roh_ast_merkmal!$1:$1048576,MATCH(INDEX(strg!$A:$A,strg!$B$1,1),roh_ast_merkmal!$B:$B,0)+MATCH($N34,roh_ast_merkmal!$C:$C,0)-2,MATCH(I$6,roh_ast_merkmal!$1:$1,0)))</f>
        <v>86786.042125901193</v>
      </c>
      <c r="J34" s="59">
        <f>IF(INDEX(roh_ast_merkmal!$1:$1048576,MATCH(INDEX(strg!$A:$A,strg!$B$1,1),roh_ast_merkmal!$B:$B,0)+MATCH($N34,roh_ast_merkmal!$C:$C,0)-2,MATCH(J$6,roh_ast_merkmal!$1:$1,0))=-8888,"x",INDEX(roh_ast_merkmal!$1:$1048576,MATCH(INDEX(strg!$A:$A,strg!$B$1,1),roh_ast_merkmal!$B:$B,0)+MATCH($N34,roh_ast_merkmal!$C:$C,0)-2,MATCH(J$6,roh_ast_merkmal!$1:$1,0)))</f>
        <v>40407.4232297774</v>
      </c>
      <c r="K34" s="59">
        <f>IF(INDEX(roh_ast_merkmal!$1:$1048576,MATCH(INDEX(strg!$A:$A,strg!$B$1,1),roh_ast_merkmal!$B:$B,0)+MATCH($N34,roh_ast_merkmal!$C:$C,0)-2,MATCH(K$6,roh_ast_merkmal!$1:$1,0))=-8888,"x",INDEX(roh_ast_merkmal!$1:$1048576,MATCH(INDEX(strg!$A:$A,strg!$B$1,1),roh_ast_merkmal!$B:$B,0)+MATCH($N34,roh_ast_merkmal!$C:$C,0)-2,MATCH(K$6,roh_ast_merkmal!$1:$1,0)))</f>
        <v>46202.318436423302</v>
      </c>
      <c r="L34" s="58">
        <f>IF(INDEX(roh_ast_merkmal!$1:$1048576,MATCH(INDEX(strg!$A:$A,strg!$B$1,1),roh_ast_merkmal!$B:$B,0)+MATCH($N34,roh_ast_merkmal!$C:$C,0)-2,MATCH(L$6,roh_ast_merkmal!$1:$1,0))=-8888,"x",INDEX(roh_ast_merkmal!$1:$1048576,MATCH(INDEX(strg!$A:$A,strg!$B$1,1),roh_ast_merkmal!$B:$B,0)+MATCH($N34,roh_ast_merkmal!$C:$C,0)-2,MATCH(L$6,roh_ast_merkmal!$1:$1,0)))</f>
        <v>12688.793511272899</v>
      </c>
      <c r="M34" s="106"/>
      <c r="N34" s="171" t="s">
        <v>154</v>
      </c>
      <c r="O34" s="106"/>
      <c r="P34" s="106"/>
    </row>
    <row r="35" spans="1:16" ht="15" customHeight="1" x14ac:dyDescent="0.2">
      <c r="A35" s="108" t="s">
        <v>92</v>
      </c>
      <c r="B35" s="105">
        <f>IF(INDEX(roh_ast_merkmal!$1:$1048576,MATCH(INDEX(strg!$A:$A,strg!$B$1,1),roh_ast_merkmal!$B:$B,0)+MATCH($N35,roh_ast_merkmal!$C:$C,0)-2,MATCH(B$6,roh_ast_merkmal!$1:$1,0))=-8888,"x",INDEX(roh_ast_merkmal!$1:$1048576,MATCH(INDEX(strg!$A:$A,strg!$B$1,1),roh_ast_merkmal!$B:$B,0)+MATCH($N35,roh_ast_merkmal!$C:$C,0)-2,MATCH(B$6,roh_ast_merkmal!$1:$1,0)))</f>
        <v>932489</v>
      </c>
      <c r="C35" s="59">
        <f>IF(INDEX(roh_ast_merkmal!$1:$1048576,MATCH(INDEX(strg!$A:$A,strg!$B$1,1),roh_ast_merkmal!$B:$B,0)+MATCH($N35,roh_ast_merkmal!$C:$C,0)-2,MATCH(C$6,roh_ast_merkmal!$1:$1,0))=-8888,"x",INDEX(roh_ast_merkmal!$1:$1048576,MATCH(INDEX(strg!$A:$A,strg!$B$1,1),roh_ast_merkmal!$B:$B,0)+MATCH($N35,roh_ast_merkmal!$C:$C,0)-2,MATCH(C$6,roh_ast_merkmal!$1:$1,0)))</f>
        <v>439366.96152652201</v>
      </c>
      <c r="D35" s="59">
        <f>IF(INDEX(roh_ast_merkmal!$1:$1048576,MATCH(INDEX(strg!$A:$A,strg!$B$1,1),roh_ast_merkmal!$B:$B,0)+MATCH($N35,roh_ast_merkmal!$C:$C,0)-2,MATCH(D$6,roh_ast_merkmal!$1:$1,0))=-8888,"x",INDEX(roh_ast_merkmal!$1:$1048576,MATCH(INDEX(strg!$A:$A,strg!$B$1,1),roh_ast_merkmal!$B:$B,0)+MATCH($N35,roh_ast_merkmal!$C:$C,0)-2,MATCH(D$6,roh_ast_merkmal!$1:$1,0)))</f>
        <v>493122.03847350099</v>
      </c>
      <c r="E35" s="59">
        <f>IF(INDEX(roh_ast_merkmal!$1:$1048576,MATCH(INDEX(strg!$A:$A,strg!$B$1,1),roh_ast_merkmal!$B:$B,0)+MATCH($N35,roh_ast_merkmal!$C:$C,0)-2,MATCH(E$6,roh_ast_merkmal!$1:$1,0))=-8888,"x",INDEX(roh_ast_merkmal!$1:$1048576,MATCH(INDEX(strg!$A:$A,strg!$B$1,1),roh_ast_merkmal!$B:$B,0)+MATCH($N35,roh_ast_merkmal!$C:$C,0)-2,MATCH(E$6,roh_ast_merkmal!$1:$1,0)))</f>
        <v>390464.57085445599</v>
      </c>
      <c r="F35" s="59">
        <f>IF(INDEX(roh_ast_merkmal!$1:$1048576,MATCH(INDEX(strg!$A:$A,strg!$B$1,1),roh_ast_merkmal!$B:$B,0)+MATCH($N35,roh_ast_merkmal!$C:$C,0)-2,MATCH(F$6,roh_ast_merkmal!$1:$1,0))=-8888,"x",INDEX(roh_ast_merkmal!$1:$1048576,MATCH(INDEX(strg!$A:$A,strg!$B$1,1),roh_ast_merkmal!$B:$B,0)+MATCH($N35,roh_ast_merkmal!$C:$C,0)-2,MATCH(F$6,roh_ast_merkmal!$1:$1,0)))</f>
        <v>287203.19190815499</v>
      </c>
      <c r="G35" s="59">
        <f>IF(INDEX(roh_ast_merkmal!$1:$1048576,MATCH(INDEX(strg!$A:$A,strg!$B$1,1),roh_ast_merkmal!$B:$B,0)+MATCH($N35,roh_ast_merkmal!$C:$C,0)-2,MATCH(G$6,roh_ast_merkmal!$1:$1,0))=-8888,"x",INDEX(roh_ast_merkmal!$1:$1048576,MATCH(INDEX(strg!$A:$A,strg!$B$1,1),roh_ast_merkmal!$B:$B,0)+MATCH($N35,roh_ast_merkmal!$C:$C,0)-2,MATCH(G$6,roh_ast_merkmal!$1:$1,0)))</f>
        <v>102619.03722994</v>
      </c>
      <c r="H35" s="59">
        <f>IF(INDEX(roh_ast_merkmal!$1:$1048576,MATCH(INDEX(strg!$A:$A,strg!$B$1,1),roh_ast_merkmal!$B:$B,0)+MATCH($N35,roh_ast_merkmal!$C:$C,0)-2,MATCH(H$6,roh_ast_merkmal!$1:$1,0))=-8888,"x",INDEX(roh_ast_merkmal!$1:$1048576,MATCH(INDEX(strg!$A:$A,strg!$B$1,1),roh_ast_merkmal!$B:$B,0)+MATCH($N35,roh_ast_merkmal!$C:$C,0)-2,MATCH(H$6,roh_ast_merkmal!$1:$1,0)))</f>
        <v>32273.7479646391</v>
      </c>
      <c r="I35" s="59">
        <f>IF(INDEX(roh_ast_merkmal!$1:$1048576,MATCH(INDEX(strg!$A:$A,strg!$B$1,1),roh_ast_merkmal!$B:$B,0)+MATCH($N35,roh_ast_merkmal!$C:$C,0)-2,MATCH(I$6,roh_ast_merkmal!$1:$1,0))=-8888,"x",INDEX(roh_ast_merkmal!$1:$1048576,MATCH(INDEX(strg!$A:$A,strg!$B$1,1),roh_ast_merkmal!$B:$B,0)+MATCH($N35,roh_ast_merkmal!$C:$C,0)-2,MATCH(I$6,roh_ast_merkmal!$1:$1,0)))</f>
        <v>90574.698613621105</v>
      </c>
      <c r="J35" s="59">
        <f>IF(INDEX(roh_ast_merkmal!$1:$1048576,MATCH(INDEX(strg!$A:$A,strg!$B$1,1),roh_ast_merkmal!$B:$B,0)+MATCH($N35,roh_ast_merkmal!$C:$C,0)-2,MATCH(J$6,roh_ast_merkmal!$1:$1,0))=-8888,"x",INDEX(roh_ast_merkmal!$1:$1048576,MATCH(INDEX(strg!$A:$A,strg!$B$1,1),roh_ast_merkmal!$B:$B,0)+MATCH($N35,roh_ast_merkmal!$C:$C,0)-2,MATCH(J$6,roh_ast_merkmal!$1:$1,0)))</f>
        <v>42049.274051382003</v>
      </c>
      <c r="K35" s="59">
        <f>IF(INDEX(roh_ast_merkmal!$1:$1048576,MATCH(INDEX(strg!$A:$A,strg!$B$1,1),roh_ast_merkmal!$B:$B,0)+MATCH($N35,roh_ast_merkmal!$C:$C,0)-2,MATCH(K$6,roh_ast_merkmal!$1:$1,0))=-8888,"x",INDEX(roh_ast_merkmal!$1:$1048576,MATCH(INDEX(strg!$A:$A,strg!$B$1,1),roh_ast_merkmal!$B:$B,0)+MATCH($N35,roh_ast_merkmal!$C:$C,0)-2,MATCH(K$6,roh_ast_merkmal!$1:$1,0)))</f>
        <v>48292.988367779501</v>
      </c>
      <c r="L35" s="58">
        <f>IF(INDEX(roh_ast_merkmal!$1:$1048576,MATCH(INDEX(strg!$A:$A,strg!$B$1,1),roh_ast_merkmal!$B:$B,0)+MATCH($N35,roh_ast_merkmal!$C:$C,0)-2,MATCH(L$6,roh_ast_merkmal!$1:$1,0))=-8888,"x",INDEX(roh_ast_merkmal!$1:$1048576,MATCH(INDEX(strg!$A:$A,strg!$B$1,1),roh_ast_merkmal!$B:$B,0)+MATCH($N35,roh_ast_merkmal!$C:$C,0)-2,MATCH(L$6,roh_ast_merkmal!$1:$1,0)))</f>
        <v>12082.7690054295</v>
      </c>
      <c r="M35" s="106"/>
      <c r="N35" s="171" t="s">
        <v>155</v>
      </c>
      <c r="O35" s="106"/>
      <c r="P35" s="106"/>
    </row>
    <row r="36" spans="1:16" ht="15" customHeight="1" x14ac:dyDescent="0.2">
      <c r="A36" s="108" t="s">
        <v>93</v>
      </c>
      <c r="B36" s="105">
        <f>IF(INDEX(roh_ast_merkmal!$1:$1048576,MATCH(INDEX(strg!$A:$A,strg!$B$1,1),roh_ast_merkmal!$B:$B,0)+MATCH($N36,roh_ast_merkmal!$C:$C,0)-2,MATCH(B$6,roh_ast_merkmal!$1:$1,0))=-8888,"x",INDEX(roh_ast_merkmal!$1:$1048576,MATCH(INDEX(strg!$A:$A,strg!$B$1,1),roh_ast_merkmal!$B:$B,0)+MATCH($N36,roh_ast_merkmal!$C:$C,0)-2,MATCH(B$6,roh_ast_merkmal!$1:$1,0)))</f>
        <v>560191</v>
      </c>
      <c r="C36" s="59">
        <f>IF(INDEX(roh_ast_merkmal!$1:$1048576,MATCH(INDEX(strg!$A:$A,strg!$B$1,1),roh_ast_merkmal!$B:$B,0)+MATCH($N36,roh_ast_merkmal!$C:$C,0)-2,MATCH(C$6,roh_ast_merkmal!$1:$1,0))=-8888,"x",INDEX(roh_ast_merkmal!$1:$1048576,MATCH(INDEX(strg!$A:$A,strg!$B$1,1),roh_ast_merkmal!$B:$B,0)+MATCH($N36,roh_ast_merkmal!$C:$C,0)-2,MATCH(C$6,roh_ast_merkmal!$1:$1,0)))</f>
        <v>284720.07400158502</v>
      </c>
      <c r="D36" s="59">
        <f>IF(INDEX(roh_ast_merkmal!$1:$1048576,MATCH(INDEX(strg!$A:$A,strg!$B$1,1),roh_ast_merkmal!$B:$B,0)+MATCH($N36,roh_ast_merkmal!$C:$C,0)-2,MATCH(D$6,roh_ast_merkmal!$1:$1,0))=-8888,"x",INDEX(roh_ast_merkmal!$1:$1048576,MATCH(INDEX(strg!$A:$A,strg!$B$1,1),roh_ast_merkmal!$B:$B,0)+MATCH($N36,roh_ast_merkmal!$C:$C,0)-2,MATCH(D$6,roh_ast_merkmal!$1:$1,0)))</f>
        <v>275867.53596911603</v>
      </c>
      <c r="E36" s="59">
        <f>IF(INDEX(roh_ast_merkmal!$1:$1048576,MATCH(INDEX(strg!$A:$A,strg!$B$1,1),roh_ast_merkmal!$B:$B,0)+MATCH($N36,roh_ast_merkmal!$C:$C,0)-2,MATCH(E$6,roh_ast_merkmal!$1:$1,0))=-8888,"x",INDEX(roh_ast_merkmal!$1:$1048576,MATCH(INDEX(strg!$A:$A,strg!$B$1,1),roh_ast_merkmal!$B:$B,0)+MATCH($N36,roh_ast_merkmal!$C:$C,0)-2,MATCH(E$6,roh_ast_merkmal!$1:$1,0)))</f>
        <v>215835.885716563</v>
      </c>
      <c r="F36" s="59">
        <f>IF(INDEX(roh_ast_merkmal!$1:$1048576,MATCH(INDEX(strg!$A:$A,strg!$B$1,1),roh_ast_merkmal!$B:$B,0)+MATCH($N36,roh_ast_merkmal!$C:$C,0)-2,MATCH(F$6,roh_ast_merkmal!$1:$1,0))=-8888,"x",INDEX(roh_ast_merkmal!$1:$1048576,MATCH(INDEX(strg!$A:$A,strg!$B$1,1),roh_ast_merkmal!$B:$B,0)+MATCH($N36,roh_ast_merkmal!$C:$C,0)-2,MATCH(F$6,roh_ast_merkmal!$1:$1,0)))</f>
        <v>150150.647933172</v>
      </c>
      <c r="G36" s="59">
        <f>IF(INDEX(roh_ast_merkmal!$1:$1048576,MATCH(INDEX(strg!$A:$A,strg!$B$1,1),roh_ast_merkmal!$B:$B,0)+MATCH($N36,roh_ast_merkmal!$C:$C,0)-2,MATCH(G$6,roh_ast_merkmal!$1:$1,0))=-8888,"x",INDEX(roh_ast_merkmal!$1:$1048576,MATCH(INDEX(strg!$A:$A,strg!$B$1,1),roh_ast_merkmal!$B:$B,0)+MATCH($N36,roh_ast_merkmal!$C:$C,0)-2,MATCH(G$6,roh_ast_merkmal!$1:$1,0)))</f>
        <v>65329.727185928597</v>
      </c>
      <c r="H36" s="59">
        <f>IF(INDEX(roh_ast_merkmal!$1:$1048576,MATCH(INDEX(strg!$A:$A,strg!$B$1,1),roh_ast_merkmal!$B:$B,0)+MATCH($N36,roh_ast_merkmal!$C:$C,0)-2,MATCH(H$6,roh_ast_merkmal!$1:$1,0))=-8888,"x",INDEX(roh_ast_merkmal!$1:$1048576,MATCH(INDEX(strg!$A:$A,strg!$B$1,1),roh_ast_merkmal!$B:$B,0)+MATCH($N36,roh_ast_merkmal!$C:$C,0)-2,MATCH(H$6,roh_ast_merkmal!$1:$1,0)))</f>
        <v>21453.6093535578</v>
      </c>
      <c r="I36" s="59">
        <f>IF(INDEX(roh_ast_merkmal!$1:$1048576,MATCH(INDEX(strg!$A:$A,strg!$B$1,1),roh_ast_merkmal!$B:$B,0)+MATCH($N36,roh_ast_merkmal!$C:$C,0)-2,MATCH(I$6,roh_ast_merkmal!$1:$1,0))=-8888,"x",INDEX(roh_ast_merkmal!$1:$1048576,MATCH(INDEX(strg!$A:$A,strg!$B$1,1),roh_ast_merkmal!$B:$B,0)+MATCH($N36,roh_ast_merkmal!$C:$C,0)-2,MATCH(I$6,roh_ast_merkmal!$1:$1,0)))</f>
        <v>53073.410209524904</v>
      </c>
      <c r="J36" s="59">
        <f>IF(INDEX(roh_ast_merkmal!$1:$1048576,MATCH(INDEX(strg!$A:$A,strg!$B$1,1),roh_ast_merkmal!$B:$B,0)+MATCH($N36,roh_ast_merkmal!$C:$C,0)-2,MATCH(J$6,roh_ast_merkmal!$1:$1,0))=-8888,"x",INDEX(roh_ast_merkmal!$1:$1048576,MATCH(INDEX(strg!$A:$A,strg!$B$1,1),roh_ast_merkmal!$B:$B,0)+MATCH($N36,roh_ast_merkmal!$C:$C,0)-2,MATCH(J$6,roh_ast_merkmal!$1:$1,0)))</f>
        <v>23966.926389886201</v>
      </c>
      <c r="K36" s="59">
        <f>IF(INDEX(roh_ast_merkmal!$1:$1048576,MATCH(INDEX(strg!$A:$A,strg!$B$1,1),roh_ast_merkmal!$B:$B,0)+MATCH($N36,roh_ast_merkmal!$C:$C,0)-2,MATCH(K$6,roh_ast_merkmal!$1:$1,0))=-8888,"x",INDEX(roh_ast_merkmal!$1:$1048576,MATCH(INDEX(strg!$A:$A,strg!$B$1,1),roh_ast_merkmal!$B:$B,0)+MATCH($N36,roh_ast_merkmal!$C:$C,0)-2,MATCH(K$6,roh_ast_merkmal!$1:$1,0)))</f>
        <v>28961.259616065701</v>
      </c>
      <c r="L36" s="58">
        <f>IF(INDEX(roh_ast_merkmal!$1:$1048576,MATCH(INDEX(strg!$A:$A,strg!$B$1,1),roh_ast_merkmal!$B:$B,0)+MATCH($N36,roh_ast_merkmal!$C:$C,0)-2,MATCH(L$6,roh_ast_merkmal!$1:$1,0))=-8888,"x",INDEX(roh_ast_merkmal!$1:$1048576,MATCH(INDEX(strg!$A:$A,strg!$B$1,1),roh_ast_merkmal!$B:$B,0)+MATCH($N36,roh_ast_merkmal!$C:$C,0)-2,MATCH(L$6,roh_ast_merkmal!$1:$1,0)))</f>
        <v>6958.2400430263897</v>
      </c>
      <c r="M36" s="106"/>
      <c r="N36" s="171" t="s">
        <v>156</v>
      </c>
      <c r="O36" s="106"/>
      <c r="P36" s="106"/>
    </row>
    <row r="37" spans="1:16" ht="15" customHeight="1" x14ac:dyDescent="0.2">
      <c r="A37" s="109" t="s">
        <v>94</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157</v>
      </c>
      <c r="O37" s="106"/>
      <c r="P37" s="106"/>
    </row>
    <row r="38" spans="1:16" ht="11.25" customHeight="1" x14ac:dyDescent="0.2">
      <c r="A38" s="72"/>
      <c r="L38" s="73" t="s">
        <v>25</v>
      </c>
      <c r="M38" s="106"/>
      <c r="N38" s="106"/>
      <c r="O38" s="106"/>
      <c r="P38" s="106"/>
    </row>
    <row r="39" spans="1:16" ht="11.25" customHeight="1" x14ac:dyDescent="0.2">
      <c r="L39" s="73"/>
      <c r="M39" s="106"/>
      <c r="N39" s="106"/>
      <c r="O39" s="106"/>
      <c r="P39" s="106"/>
    </row>
    <row r="40" spans="1:16" ht="11.25" customHeight="1" x14ac:dyDescent="0.2">
      <c r="A40" s="74" t="s">
        <v>66</v>
      </c>
      <c r="M40" s="106"/>
      <c r="N40" s="106"/>
      <c r="O40" s="106"/>
      <c r="P40" s="106"/>
    </row>
    <row r="41" spans="1:16" ht="11.25" customHeight="1" x14ac:dyDescent="0.2">
      <c r="A41" s="74" t="s">
        <v>96</v>
      </c>
      <c r="M41" s="106"/>
      <c r="N41" s="106"/>
      <c r="O41" s="106"/>
      <c r="P41" s="106"/>
    </row>
    <row r="42" spans="1:16" ht="18" customHeight="1" x14ac:dyDescent="0.2">
      <c r="A42" s="212"/>
      <c r="B42" s="212"/>
      <c r="C42" s="212"/>
      <c r="D42" s="212"/>
      <c r="E42" s="212"/>
      <c r="F42" s="212"/>
      <c r="G42" s="212"/>
      <c r="H42" s="212"/>
      <c r="I42" s="212"/>
      <c r="J42" s="212"/>
      <c r="K42" s="212"/>
      <c r="L42" s="212"/>
      <c r="M42" s="106"/>
      <c r="N42" s="106"/>
      <c r="O42" s="106"/>
      <c r="P42" s="106"/>
    </row>
    <row r="43" spans="1:16" ht="18" customHeight="1" x14ac:dyDescent="0.2">
      <c r="A43" s="212"/>
      <c r="B43" s="212"/>
      <c r="C43" s="212"/>
      <c r="D43" s="212"/>
      <c r="E43" s="212"/>
      <c r="F43" s="212"/>
      <c r="G43" s="212"/>
      <c r="H43" s="212"/>
      <c r="I43" s="212"/>
      <c r="J43" s="212"/>
      <c r="K43" s="212"/>
      <c r="L43" s="212"/>
      <c r="M43" s="106"/>
      <c r="N43" s="106"/>
      <c r="O43" s="106"/>
      <c r="P43" s="106"/>
    </row>
    <row r="44" spans="1:16" ht="18" customHeight="1" x14ac:dyDescent="0.2">
      <c r="A44" s="231"/>
      <c r="B44" s="231"/>
      <c r="C44" s="231"/>
      <c r="D44" s="231"/>
      <c r="E44" s="231"/>
      <c r="F44" s="231"/>
      <c r="G44" s="231"/>
      <c r="H44" s="231"/>
      <c r="I44" s="231"/>
      <c r="J44" s="231"/>
      <c r="K44" s="231"/>
      <c r="L44" s="231"/>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67</v>
      </c>
      <c r="M1" s="39"/>
      <c r="N1" s="115"/>
      <c r="O1" s="39"/>
    </row>
    <row r="2" spans="1:15" ht="11.25" customHeight="1" x14ac:dyDescent="0.2"/>
    <row r="3" spans="1:15" ht="26.25" customHeight="1" x14ac:dyDescent="0.2">
      <c r="A3" s="239" t="s">
        <v>172</v>
      </c>
      <c r="B3" s="239"/>
      <c r="C3" s="239"/>
      <c r="D3" s="239"/>
      <c r="E3" s="239"/>
      <c r="F3" s="239"/>
      <c r="G3" s="239"/>
      <c r="H3" s="239"/>
      <c r="I3" s="239"/>
      <c r="J3" s="239"/>
      <c r="K3" s="42"/>
      <c r="L3" s="42"/>
    </row>
    <row r="4" spans="1:15" ht="11.25" customHeight="1" x14ac:dyDescent="0.2">
      <c r="A4" s="43" t="str">
        <f>'2.7'!A4</f>
        <v>Deutschland (Gebietsstand Dezember 2025)</v>
      </c>
    </row>
    <row r="5" spans="1:15" ht="11.25" customHeight="1" x14ac:dyDescent="0.2">
      <c r="A5" s="44" t="str">
        <f>'2.1'!A5</f>
        <v>Dezember 2025 (Datenstand April 2026)</v>
      </c>
      <c r="F5" s="45"/>
    </row>
    <row r="6" spans="1:15" ht="11.25" customHeight="1" x14ac:dyDescent="0.2">
      <c r="A6" s="44"/>
    </row>
    <row r="7" spans="1:15" ht="15" customHeight="1" x14ac:dyDescent="0.2">
      <c r="A7" s="215" t="s">
        <v>49</v>
      </c>
      <c r="B7" s="233" t="s">
        <v>69</v>
      </c>
      <c r="C7" s="233" t="s">
        <v>162</v>
      </c>
      <c r="D7" s="215"/>
      <c r="E7" s="215"/>
      <c r="F7" s="215"/>
      <c r="G7" s="215"/>
      <c r="H7" s="215"/>
      <c r="I7" s="215"/>
      <c r="J7" s="215"/>
      <c r="K7" s="215"/>
      <c r="L7" s="215"/>
    </row>
    <row r="8" spans="1:15" ht="15" customHeight="1" x14ac:dyDescent="0.2">
      <c r="A8" s="215"/>
      <c r="B8" s="233"/>
      <c r="C8" s="224" t="s">
        <v>97</v>
      </c>
      <c r="D8" s="226" t="s">
        <v>70</v>
      </c>
      <c r="E8" s="226"/>
      <c r="F8" s="226"/>
      <c r="G8" s="226"/>
      <c r="H8" s="226"/>
      <c r="I8" s="226"/>
      <c r="J8" s="226"/>
      <c r="K8" s="226"/>
      <c r="L8" s="226"/>
    </row>
    <row r="9" spans="1:15" ht="15" customHeight="1" x14ac:dyDescent="0.2">
      <c r="A9" s="215"/>
      <c r="B9" s="233"/>
      <c r="C9" s="224"/>
      <c r="D9" s="224" t="s">
        <v>98</v>
      </c>
      <c r="E9" s="228" t="s">
        <v>54</v>
      </c>
      <c r="F9" s="228"/>
      <c r="G9" s="228"/>
      <c r="H9" s="228"/>
      <c r="I9" s="228" t="s">
        <v>55</v>
      </c>
      <c r="J9" s="228"/>
      <c r="K9" s="228"/>
      <c r="L9" s="213" t="s">
        <v>99</v>
      </c>
    </row>
    <row r="10" spans="1:15" ht="11.25" customHeight="1" x14ac:dyDescent="0.2">
      <c r="A10" s="215"/>
      <c r="B10" s="233"/>
      <c r="C10" s="224"/>
      <c r="D10" s="224"/>
      <c r="E10" s="213" t="s">
        <v>98</v>
      </c>
      <c r="F10" s="215" t="s">
        <v>57</v>
      </c>
      <c r="G10" s="215"/>
      <c r="H10" s="215"/>
      <c r="I10" s="213" t="s">
        <v>98</v>
      </c>
      <c r="J10" s="215" t="s">
        <v>57</v>
      </c>
      <c r="K10" s="215"/>
      <c r="L10" s="213"/>
    </row>
    <row r="11" spans="1:15" ht="78.75" customHeight="1" x14ac:dyDescent="0.2">
      <c r="A11" s="215"/>
      <c r="B11" s="235"/>
      <c r="C11" s="225"/>
      <c r="D11" s="225"/>
      <c r="E11" s="214"/>
      <c r="F11" s="47" t="s">
        <v>100</v>
      </c>
      <c r="G11" s="47" t="s">
        <v>101</v>
      </c>
      <c r="H11" s="47" t="s">
        <v>102</v>
      </c>
      <c r="I11" s="214"/>
      <c r="J11" s="47" t="s">
        <v>100</v>
      </c>
      <c r="K11" s="47" t="s">
        <v>103</v>
      </c>
      <c r="L11" s="214"/>
      <c r="N11" s="48"/>
    </row>
    <row r="12" spans="1:15" s="52" customFormat="1" ht="11.25" customHeight="1" x14ac:dyDescent="0.2">
      <c r="A12" s="234"/>
      <c r="B12" s="49">
        <v>1</v>
      </c>
      <c r="C12" s="50">
        <v>2</v>
      </c>
      <c r="D12" s="50">
        <v>3</v>
      </c>
      <c r="E12" s="50">
        <v>4</v>
      </c>
      <c r="F12" s="50">
        <v>5</v>
      </c>
      <c r="G12" s="50">
        <v>6</v>
      </c>
      <c r="H12" s="50">
        <v>7</v>
      </c>
      <c r="I12" s="50">
        <v>8</v>
      </c>
      <c r="J12" s="50">
        <v>9</v>
      </c>
      <c r="K12" s="50">
        <v>10</v>
      </c>
      <c r="L12" s="51">
        <v>11</v>
      </c>
    </row>
    <row r="13" spans="1:15" ht="15" customHeight="1" x14ac:dyDescent="0.2">
      <c r="A13" s="104" t="s">
        <v>53</v>
      </c>
      <c r="B13" s="81">
        <f>IF(OR('2.7'!B13="x",'2.7'!B13="*",'2.7'!B13=0),'2.7'!B13,
'2.7'!B13/'2.7'!$B13*100)</f>
        <v>100</v>
      </c>
      <c r="C13" s="95">
        <f>IF(OR('2.7'!C13="x",'2.7'!C13="*",'2.7'!C13=0),'2.7'!C13,
'2.7'!C13/'2.7'!$B13*100)</f>
        <v>46.73213584861233</v>
      </c>
      <c r="D13" s="95">
        <f>IF(OR('2.7'!D13="x",'2.7'!D13="*",'2.7'!D13=0),'2.7'!D13,
'2.7'!D13/'2.7'!$B13*100)</f>
        <v>53.267795375384928</v>
      </c>
      <c r="E13" s="95">
        <f>IF(OR('2.7'!E13="x",'2.7'!E13="*",'2.7'!E13=0),'2.7'!E13,
'2.7'!E13/'2.7'!$B13*100)</f>
        <v>42.422445131024134</v>
      </c>
      <c r="F13" s="95">
        <f>IF(OR('2.7'!F13="x",'2.7'!F13="*",'2.7'!F13=0),'2.7'!F13,
'2.7'!F13/'2.7'!$B13*100)</f>
        <v>31.783449410338616</v>
      </c>
      <c r="G13" s="95">
        <f>IF(OR('2.7'!G13="x",'2.7'!G13="*",'2.7'!G13=0),'2.7'!G13,
'2.7'!G13/'2.7'!$B13*100)</f>
        <v>10.577791869861908</v>
      </c>
      <c r="H13" s="95">
        <f>IF(OR('2.7'!H13="x",'2.7'!H13="*",'2.7'!H13=0),'2.7'!H13,
'2.7'!H13/'2.7'!$B13*100)</f>
        <v>2.8858616358388898</v>
      </c>
      <c r="I13" s="95">
        <f>IF(OR('2.7'!I13="x",'2.7'!I13="*",'2.7'!I13=0),'2.7'!I13,
'2.7'!I13/'2.7'!$B13*100)</f>
        <v>9.538127872883031</v>
      </c>
      <c r="J13" s="95">
        <f>IF(OR('2.7'!J13="x",'2.7'!J13="*",'2.7'!J13=0),'2.7'!J13,
'2.7'!J13/'2.7'!$B13*100)</f>
        <v>4.2401632003112457</v>
      </c>
      <c r="K13" s="95">
        <f>IF(OR('2.7'!K13="x",'2.7'!K13="*",'2.7'!K13=0),'2.7'!K13,
'2.7'!K13/'2.7'!$B13*100)</f>
        <v>5.2778806965150169</v>
      </c>
      <c r="L13" s="96">
        <f>IF(OR('2.7'!L13="x",'2.7'!L13="*",'2.7'!L13=0),'2.7'!L13,
'2.7'!L13/'2.7'!$B13*100)</f>
        <v>1.3072223714783024</v>
      </c>
    </row>
    <row r="14" spans="1:15" ht="18.75" customHeight="1" x14ac:dyDescent="0.2">
      <c r="A14" s="97" t="s">
        <v>104</v>
      </c>
      <c r="B14" s="81">
        <f>IF(OR('2.7'!B14="x",'2.7'!B14="*",'2.7'!B14=0),'2.7'!B14,
'2.7'!B14/'2.7'!$B14*100)</f>
        <v>100</v>
      </c>
      <c r="C14" s="95">
        <f>IF(OR('2.7'!C14="x",'2.7'!C14="*",'2.7'!C14=0),'2.7'!C14,
'2.7'!C14/'2.7'!$B14*100)</f>
        <v>48.988495073937273</v>
      </c>
      <c r="D14" s="95">
        <f>IF(OR('2.7'!D14="x",'2.7'!D14="*",'2.7'!D14=0),'2.7'!D14,
'2.7'!D14/'2.7'!$B14*100)</f>
        <v>51.011443066963523</v>
      </c>
      <c r="E14" s="95">
        <f>IF(OR('2.7'!E14="x",'2.7'!E14="*",'2.7'!E14=0),'2.7'!E14,
'2.7'!E14/'2.7'!$B14*100)</f>
        <v>39.901067216265851</v>
      </c>
      <c r="F14" s="95">
        <f>IF(OR('2.7'!F14="x",'2.7'!F14="*",'2.7'!F14=0),'2.7'!F14,
'2.7'!F14/'2.7'!$B14*100)</f>
        <v>29.089010817924109</v>
      </c>
      <c r="G14" s="95">
        <f>IF(OR('2.7'!G14="x",'2.7'!G14="*",'2.7'!G14=0),'2.7'!G14,
'2.7'!G14/'2.7'!$B14*100)</f>
        <v>10.754036943958191</v>
      </c>
      <c r="H14" s="95">
        <f>IF(OR('2.7'!H14="x",'2.7'!H14="*",'2.7'!H14=0),'2.7'!H14,
'2.7'!H14/'2.7'!$B14*100)</f>
        <v>2.8933485305606106</v>
      </c>
      <c r="I14" s="95">
        <f>IF(OR('2.7'!I14="x",'2.7'!I14="*",'2.7'!I14=0),'2.7'!I14,
'2.7'!I14/'2.7'!$B14*100)</f>
        <v>9.8440443153500876</v>
      </c>
      <c r="J14" s="95">
        <f>IF(OR('2.7'!J14="x",'2.7'!J14="*",'2.7'!J14=0),'2.7'!J14,
'2.7'!J14/'2.7'!$B14*100)</f>
        <v>4.3241299075962107</v>
      </c>
      <c r="K14" s="95">
        <f>IF(OR('2.7'!K14="x",'2.7'!K14="*",'2.7'!K14=0),'2.7'!K14,
'2.7'!K14/'2.7'!$B14*100)</f>
        <v>5.4988481034496726</v>
      </c>
      <c r="L14" s="96">
        <f>IF(OR('2.7'!L14="x",'2.7'!L14="*",'2.7'!L14=0),'2.7'!L14,
'2.7'!L14/'2.7'!$B14*100)</f>
        <v>1.2663315353460678</v>
      </c>
    </row>
    <row r="15" spans="1:15" ht="15" customHeight="1" x14ac:dyDescent="0.2">
      <c r="A15" s="97" t="s">
        <v>105</v>
      </c>
      <c r="B15" s="81">
        <f>IF(OR('2.7'!B15="x",'2.7'!B15="*",'2.7'!B15=0),'2.7'!B15,
'2.7'!B15/'2.7'!$B15*100)</f>
        <v>100</v>
      </c>
      <c r="C15" s="95">
        <f>IF(OR('2.7'!C15="x",'2.7'!C15="*",'2.7'!C15=0),'2.7'!C15,
'2.7'!C15/'2.7'!$B15*100)</f>
        <v>43.907651657330881</v>
      </c>
      <c r="D15" s="95">
        <f>IF(OR('2.7'!D15="x",'2.7'!D15="*",'2.7'!D15=0),'2.7'!D15,
'2.7'!D15/'2.7'!$B15*100)</f>
        <v>56.092270908164075</v>
      </c>
      <c r="E15" s="95">
        <f>IF(OR('2.7'!E15="x",'2.7'!E15="*",'2.7'!E15=0),'2.7'!E15,
'2.7'!E15/'2.7'!$B15*100)</f>
        <v>45.578676630217501</v>
      </c>
      <c r="F15" s="95">
        <f>IF(OR('2.7'!F15="x",'2.7'!F15="*",'2.7'!F15=0),'2.7'!F15,
'2.7'!F15/'2.7'!$B15*100)</f>
        <v>35.156316249636369</v>
      </c>
      <c r="G15" s="95">
        <f>IF(OR('2.7'!G15="x",'2.7'!G15="*",'2.7'!G15=0),'2.7'!G15,
'2.7'!G15/'2.7'!$B15*100)</f>
        <v>10.357170339394415</v>
      </c>
      <c r="H15" s="95">
        <f>IF(OR('2.7'!H15="x",'2.7'!H15="*",'2.7'!H15=0),'2.7'!H15,
'2.7'!H15/'2.7'!$B15*100)</f>
        <v>2.8764896282498875</v>
      </c>
      <c r="I15" s="95">
        <f>IF(OR('2.7'!I15="x",'2.7'!I15="*",'2.7'!I15=0),'2.7'!I15,
'2.7'!I15/'2.7'!$B15*100)</f>
        <v>9.1551852341832287</v>
      </c>
      <c r="J15" s="95">
        <f>IF(OR('2.7'!J15="x",'2.7'!J15="*",'2.7'!J15=0),'2.7'!J15,
'2.7'!J15/'2.7'!$B15*100)</f>
        <v>4.1350546543589513</v>
      </c>
      <c r="K15" s="95">
        <f>IF(OR('2.7'!K15="x",'2.7'!K15="*",'2.7'!K15=0),'2.7'!K15,
'2.7'!K15/'2.7'!$B15*100)</f>
        <v>5.001276270823392</v>
      </c>
      <c r="L15" s="96">
        <f>IF(OR('2.7'!L15="x",'2.7'!L15="*",'2.7'!L15=0),'2.7'!L15,
'2.7'!L15/'2.7'!$B15*100)</f>
        <v>1.3584090437632084</v>
      </c>
    </row>
    <row r="16" spans="1:15" ht="18.75" customHeight="1" x14ac:dyDescent="0.2">
      <c r="A16" s="97" t="s">
        <v>73</v>
      </c>
      <c r="B16" s="81">
        <f>IF(OR('2.7'!B16="x",'2.7'!B16="*",'2.7'!B16=0),'2.7'!B16,
'2.7'!B16/'2.7'!$B16*100)</f>
        <v>100</v>
      </c>
      <c r="C16" s="95">
        <f>IF(OR('2.7'!C16="x",'2.7'!C16="*",'2.7'!C16=0),'2.7'!C16,
'2.7'!C16/'2.7'!$B16*100)</f>
        <v>42.908022114338159</v>
      </c>
      <c r="D16" s="95">
        <f>IF(OR('2.7'!D16="x",'2.7'!D16="*",'2.7'!D16=0),'2.7'!D16,
'2.7'!D16/'2.7'!$B16*100)</f>
        <v>56.459985728974672</v>
      </c>
      <c r="E16" s="95">
        <f>IF(OR('2.7'!E16="x",'2.7'!E16="*",'2.7'!E16=0),'2.7'!E16,
'2.7'!E16/'2.7'!$B16*100)</f>
        <v>38.545339931538265</v>
      </c>
      <c r="F16" s="95">
        <f>IF(OR('2.7'!F16="x",'2.7'!F16="*",'2.7'!F16=0),'2.7'!F16,
'2.7'!F16/'2.7'!$B16*100)</f>
        <v>33.247814304172316</v>
      </c>
      <c r="G16" s="95">
        <f>IF(OR('2.7'!G16="x",'2.7'!G16="*",'2.7'!G16=0),'2.7'!G16,
'2.7'!G16/'2.7'!$B16*100)</f>
        <v>5.2306631314111485</v>
      </c>
      <c r="H16" s="95">
        <f>IF(OR('2.7'!H16="x",'2.7'!H16="*",'2.7'!H16=0),'2.7'!H16,
'2.7'!H16/'2.7'!$B16*100)</f>
        <v>0.6210409064825777</v>
      </c>
      <c r="I16" s="95">
        <f>IF(OR('2.7'!I16="x",'2.7'!I16="*",'2.7'!I16=0),'2.7'!I16,
'2.7'!I16/'2.7'!$B16*100)</f>
        <v>16.523324668384028</v>
      </c>
      <c r="J16" s="95">
        <f>IF(OR('2.7'!J16="x",'2.7'!J16="*",'2.7'!J16=0),'2.7'!J16,
'2.7'!J16/'2.7'!$B16*100)</f>
        <v>4.0339938943861027</v>
      </c>
      <c r="K16" s="95">
        <f>IF(OR('2.7'!K16="x",'2.7'!K16="*",'2.7'!K16=0),'2.7'!K16,
'2.7'!K16/'2.7'!$B16*100)</f>
        <v>12.471466860588038</v>
      </c>
      <c r="L16" s="96">
        <f>IF(OR('2.7'!L16="x",'2.7'!L16="*",'2.7'!L16=0),'2.7'!L16,
'2.7'!L16/'2.7'!$B16*100)</f>
        <v>1.3913211290528775</v>
      </c>
    </row>
    <row r="17" spans="1:12" ht="15" customHeight="1" x14ac:dyDescent="0.2">
      <c r="A17" s="97" t="s">
        <v>74</v>
      </c>
      <c r="B17" s="81">
        <f>IF(OR('2.7'!B17="x",'2.7'!B17="*",'2.7'!B17=0),'2.7'!B17,
'2.7'!B17/'2.7'!$B17*100)</f>
        <v>100</v>
      </c>
      <c r="C17" s="95">
        <f>IF(OR('2.7'!C17="x",'2.7'!C17="*",'2.7'!C17=0),'2.7'!C17,
'2.7'!C17/'2.7'!$B17*100)</f>
        <v>43.671131603617681</v>
      </c>
      <c r="D17" s="95">
        <f>IF(OR('2.7'!D17="x",'2.7'!D17="*",'2.7'!D17=0),'2.7'!D17,
'2.7'!D17/'2.7'!$B17*100)</f>
        <v>56.577900720791433</v>
      </c>
      <c r="E17" s="95">
        <f>IF(OR('2.7'!E17="x",'2.7'!E17="*",'2.7'!E17=0),'2.7'!E17,
'2.7'!E17/'2.7'!$B17*100)</f>
        <v>40.503841159692435</v>
      </c>
      <c r="F17" s="95">
        <f>IF(OR('2.7'!F17="x",'2.7'!F17="*",'2.7'!F17=0),'2.7'!F17,
'2.7'!F17/'2.7'!$B17*100)</f>
        <v>32.988206303370404</v>
      </c>
      <c r="G17" s="95">
        <f>IF(OR('2.7'!G17="x",'2.7'!G17="*",'2.7'!G17=0),'2.7'!G17,
'2.7'!G17/'2.7'!$B17*100)</f>
        <v>7.4595574949122643</v>
      </c>
      <c r="H17" s="95">
        <f>IF(OR('2.7'!H17="x",'2.7'!H17="*",'2.7'!H17=0),'2.7'!H17,
'2.7'!H17/'2.7'!$B17*100)</f>
        <v>1.4957833699147924</v>
      </c>
      <c r="I17" s="95">
        <f>IF(OR('2.7'!I17="x",'2.7'!I17="*",'2.7'!I17=0),'2.7'!I17,
'2.7'!I17/'2.7'!$B17*100)</f>
        <v>14.48269841062044</v>
      </c>
      <c r="J17" s="95">
        <f>IF(OR('2.7'!J17="x",'2.7'!J17="*",'2.7'!J17=0),'2.7'!J17,
'2.7'!J17/'2.7'!$B17*100)</f>
        <v>6.1921873191221062</v>
      </c>
      <c r="K17" s="95">
        <f>IF(OR('2.7'!K17="x",'2.7'!K17="*",'2.7'!K17=0),'2.7'!K17,
'2.7'!K17/'2.7'!$B17*100)</f>
        <v>8.2537307489627025</v>
      </c>
      <c r="L17" s="96">
        <f>IF(OR('2.7'!L17="x",'2.7'!L17="*",'2.7'!L17=0),'2.7'!L17,
'2.7'!L17/'2.7'!$B17*100)</f>
        <v>1.5913611504806862</v>
      </c>
    </row>
    <row r="18" spans="1:12" ht="15" customHeight="1" x14ac:dyDescent="0.2">
      <c r="A18" s="97" t="s">
        <v>75</v>
      </c>
      <c r="B18" s="81">
        <f>IF(OR('2.7'!B18="x",'2.7'!B18="*",'2.7'!B18=0),'2.7'!B18,
'2.7'!B18/'2.7'!$B18*100)</f>
        <v>100</v>
      </c>
      <c r="C18" s="95">
        <f>IF(OR('2.7'!C18="x",'2.7'!C18="*",'2.7'!C18=0),'2.7'!C18,
'2.7'!C18/'2.7'!$B18*100)</f>
        <v>42.447259647714972</v>
      </c>
      <c r="D18" s="95">
        <f>IF(OR('2.7'!D18="x",'2.7'!D18="*",'2.7'!D18=0),'2.7'!D18,
'2.7'!D18/'2.7'!$B18*100)</f>
        <v>57.562477419000366</v>
      </c>
      <c r="E18" s="95">
        <f>IF(OR('2.7'!E18="x",'2.7'!E18="*",'2.7'!E18=0),'2.7'!E18,
'2.7'!E18/'2.7'!$B18*100)</f>
        <v>46.863858299577423</v>
      </c>
      <c r="F18" s="95">
        <f>IF(OR('2.7'!F18="x",'2.7'!F18="*",'2.7'!F18=0),'2.7'!F18,
'2.7'!F18/'2.7'!$B18*100)</f>
        <v>35.748615916875096</v>
      </c>
      <c r="G18" s="95">
        <f>IF(OR('2.7'!G18="x",'2.7'!G18="*",'2.7'!G18=0),'2.7'!G18,
'2.7'!G18/'2.7'!$B18*100)</f>
        <v>11.054132878989559</v>
      </c>
      <c r="H18" s="95">
        <f>IF(OR('2.7'!H18="x",'2.7'!H18="*",'2.7'!H18=0),'2.7'!H18,
'2.7'!H18/'2.7'!$B18*100)</f>
        <v>3.342197357383228</v>
      </c>
      <c r="I18" s="95">
        <f>IF(OR('2.7'!I18="x",'2.7'!I18="*",'2.7'!I18=0),'2.7'!I18,
'2.7'!I18/'2.7'!$B18*100)</f>
        <v>9.3329095998412335</v>
      </c>
      <c r="J18" s="95">
        <f>IF(OR('2.7'!J18="x",'2.7'!J18="*",'2.7'!J18=0),'2.7'!J18,
'2.7'!J18/'2.7'!$B18*100)</f>
        <v>4.6886218801874353</v>
      </c>
      <c r="K18" s="95">
        <f>IF(OR('2.7'!K18="x",'2.7'!K18="*",'2.7'!K18=0),'2.7'!K18,
'2.7'!K18/'2.7'!$B18*100)</f>
        <v>4.6208929920441451</v>
      </c>
      <c r="L18" s="96">
        <f>IF(OR('2.7'!L18="x",'2.7'!L18="*",'2.7'!L18=0),'2.7'!L18,
'2.7'!L18/'2.7'!$B18*100)</f>
        <v>1.3657095195811284</v>
      </c>
    </row>
    <row r="19" spans="1:12" ht="15" customHeight="1" x14ac:dyDescent="0.2">
      <c r="A19" s="97" t="s">
        <v>76</v>
      </c>
      <c r="B19" s="81">
        <f>IF(OR('2.7'!B19="x",'2.7'!B19="*",'2.7'!B19=0),'2.7'!B19,
'2.7'!B19/'2.7'!$B19*100)</f>
        <v>100</v>
      </c>
      <c r="C19" s="95">
        <f>IF(OR('2.7'!C19="x",'2.7'!C19="*",'2.7'!C19=0),'2.7'!C19,
'2.7'!C19/'2.7'!$B19*100)</f>
        <v>41.12715951036374</v>
      </c>
      <c r="D19" s="95">
        <f>IF(OR('2.7'!D19="x",'2.7'!D19="*",'2.7'!D19=0),'2.7'!D19,
'2.7'!D19/'2.7'!$B19*100)</f>
        <v>58.918568071162902</v>
      </c>
      <c r="E19" s="95">
        <f>IF(OR('2.7'!E19="x",'2.7'!E19="*",'2.7'!E19=0),'2.7'!E19,
'2.7'!E19/'2.7'!$B19*100)</f>
        <v>49.63061958319355</v>
      </c>
      <c r="F19" s="95">
        <f>IF(OR('2.7'!F19="x",'2.7'!F19="*",'2.7'!F19=0),'2.7'!F19,
'2.7'!F19/'2.7'!$B19*100)</f>
        <v>36.896097038450357</v>
      </c>
      <c r="G19" s="95">
        <f>IF(OR('2.7'!G19="x",'2.7'!G19="*",'2.7'!G19=0),'2.7'!G19,
'2.7'!G19/'2.7'!$B19*100)</f>
        <v>12.65805666827036</v>
      </c>
      <c r="H19" s="95">
        <f>IF(OR('2.7'!H19="x",'2.7'!H19="*",'2.7'!H19=0),'2.7'!H19,
'2.7'!H19/'2.7'!$B19*100)</f>
        <v>3.7112763798522019</v>
      </c>
      <c r="I19" s="95">
        <f>IF(OR('2.7'!I19="x",'2.7'!I19="*",'2.7'!I19=0),'2.7'!I19,
'2.7'!I19/'2.7'!$B19*100)</f>
        <v>7.8499810471808154</v>
      </c>
      <c r="J19" s="95">
        <f>IF(OR('2.7'!J19="x",'2.7'!J19="*",'2.7'!J19=0),'2.7'!J19,
'2.7'!J19/'2.7'!$B19*100)</f>
        <v>4.5471044985290741</v>
      </c>
      <c r="K19" s="95">
        <f>IF(OR('2.7'!K19="x",'2.7'!K19="*",'2.7'!K19=0),'2.7'!K19,
'2.7'!K19/'2.7'!$B19*100)</f>
        <v>3.2851513889627584</v>
      </c>
      <c r="L19" s="96">
        <f>IF(OR('2.7'!L19="x",'2.7'!L19="*",'2.7'!L19=0),'2.7'!L19,
'2.7'!L19/'2.7'!$B19*100)</f>
        <v>1.4379674407885452</v>
      </c>
    </row>
    <row r="20" spans="1:12" ht="15" customHeight="1" x14ac:dyDescent="0.2">
      <c r="A20" s="97" t="s">
        <v>77</v>
      </c>
      <c r="B20" s="81">
        <f>IF(OR('2.7'!B20="x",'2.7'!B20="*",'2.7'!B20=0),'2.7'!B20,
'2.7'!B20/'2.7'!$B20*100)</f>
        <v>100</v>
      </c>
      <c r="C20" s="95">
        <f>IF(OR('2.7'!C20="x",'2.7'!C20="*",'2.7'!C20=0),'2.7'!C20,
'2.7'!C20/'2.7'!$B20*100)</f>
        <v>59.172262797551348</v>
      </c>
      <c r="D20" s="95">
        <f>IF(OR('2.7'!D20="x",'2.7'!D20="*",'2.7'!D20=0),'2.7'!D20,
'2.7'!D20/'2.7'!$B20*100)</f>
        <v>40.802035269396072</v>
      </c>
      <c r="E20" s="95">
        <f>IF(OR('2.7'!E20="x",'2.7'!E20="*",'2.7'!E20=0),'2.7'!E20,
'2.7'!E20/'2.7'!$B20*100)</f>
        <v>35.792376601781726</v>
      </c>
      <c r="F20" s="95">
        <f>IF(OR('2.7'!F20="x",'2.7'!F20="*",'2.7'!F20=0),'2.7'!F20,
'2.7'!F20/'2.7'!$B20*100)</f>
        <v>22.511919737916266</v>
      </c>
      <c r="G20" s="95">
        <f>IF(OR('2.7'!G20="x",'2.7'!G20="*",'2.7'!G20=0),'2.7'!G20,
'2.7'!G20/'2.7'!$B20*100)</f>
        <v>13.22822300110815</v>
      </c>
      <c r="H20" s="95">
        <f>IF(OR('2.7'!H20="x",'2.7'!H20="*",'2.7'!H20=0),'2.7'!H20,
'2.7'!H20/'2.7'!$B20*100)</f>
        <v>3.8646666215282899</v>
      </c>
      <c r="I20" s="95">
        <f>IF(OR('2.7'!I20="x",'2.7'!I20="*",'2.7'!I20=0),'2.7'!I20,
'2.7'!I20/'2.7'!$B20*100)</f>
        <v>4.1365371159906532</v>
      </c>
      <c r="J20" s="95">
        <f>IF(OR('2.7'!J20="x",'2.7'!J20="*",'2.7'!J20=0),'2.7'!J20,
'2.7'!J20/'2.7'!$B20*100)</f>
        <v>1.9434751287280654</v>
      </c>
      <c r="K20" s="95">
        <f>IF(OR('2.7'!K20="x",'2.7'!K20="*",'2.7'!K20=0),'2.7'!K20,
'2.7'!K20/'2.7'!$B20*100)</f>
        <v>2.1881864636402173</v>
      </c>
      <c r="L20" s="96">
        <f>IF(OR('2.7'!L20="x",'2.7'!L20="*",'2.7'!L20=0),'2.7'!L20,
'2.7'!L20/'2.7'!$B20*100)</f>
        <v>0.87312155162937444</v>
      </c>
    </row>
    <row r="21" spans="1:12" ht="18.75" customHeight="1" x14ac:dyDescent="0.2">
      <c r="A21" s="97" t="s">
        <v>78</v>
      </c>
      <c r="B21" s="81">
        <f>IF(OR('2.7'!B21="x",'2.7'!B21="*",'2.7'!B21=0),'2.7'!B21,
'2.7'!B21/'2.7'!$B21*100)</f>
        <v>100</v>
      </c>
      <c r="C21" s="95">
        <f>IF(OR('2.7'!C21="x",'2.7'!C21="*",'2.7'!C21=0),'2.7'!C21,
'2.7'!C21/'2.7'!$B21*100)</f>
        <v>32.54029998585051</v>
      </c>
      <c r="D21" s="95">
        <f>IF(OR('2.7'!D21="x",'2.7'!D21="*",'2.7'!D21=0),'2.7'!D21,
'2.7'!D21/'2.7'!$B21*100)</f>
        <v>68.28092320446865</v>
      </c>
      <c r="E21" s="95">
        <f>IF(OR('2.7'!E21="x",'2.7'!E21="*",'2.7'!E21=0),'2.7'!E21,
'2.7'!E21/'2.7'!$B21*100)</f>
        <v>56.938189174323028</v>
      </c>
      <c r="F21" s="95">
        <f>IF(OR('2.7'!F21="x",'2.7'!F21="*",'2.7'!F21=0),'2.7'!F21,
'2.7'!F21/'2.7'!$B21*100)</f>
        <v>47.943355502905639</v>
      </c>
      <c r="G21" s="95">
        <f>IF(OR('2.7'!G21="x",'2.7'!G21="*",'2.7'!G21=0),'2.7'!G21,
'2.7'!G21/'2.7'!$B21*100)</f>
        <v>8.9132974229711692</v>
      </c>
      <c r="H21" s="95">
        <f>IF(OR('2.7'!H21="x",'2.7'!H21="*",'2.7'!H21=0),'2.7'!H21,
'2.7'!H21/'2.7'!$B21*100)</f>
        <v>2.2582903944411994</v>
      </c>
      <c r="I21" s="95">
        <f>IF(OR('2.7'!I21="x",'2.7'!I21="*",'2.7'!I21=0),'2.7'!I21,
'2.7'!I21/'2.7'!$B21*100)</f>
        <v>9.4529537972098314</v>
      </c>
      <c r="J21" s="95">
        <f>IF(OR('2.7'!J21="x",'2.7'!J21="*",'2.7'!J21=0),'2.7'!J21,
'2.7'!J21/'2.7'!$B21*100)</f>
        <v>5.4302972633106901</v>
      </c>
      <c r="K21" s="95">
        <f>IF(OR('2.7'!K21="x",'2.7'!K21="*",'2.7'!K21=0),'2.7'!K21,
'2.7'!K21/'2.7'!$B21*100)</f>
        <v>4.000230362786966</v>
      </c>
      <c r="L21" s="96">
        <f>IF(OR('2.7'!L21="x",'2.7'!L21="*",'2.7'!L21=0),'2.7'!L21,
'2.7'!L21/'2.7'!$B21*100)</f>
        <v>1.8897802329356586</v>
      </c>
    </row>
    <row r="22" spans="1:12" ht="15" customHeight="1" x14ac:dyDescent="0.2">
      <c r="A22" s="97" t="s">
        <v>79</v>
      </c>
      <c r="B22" s="81">
        <f>IF(OR('2.7'!B22="x",'2.7'!B22="*",'2.7'!B22=0),'2.7'!B22,
'2.7'!B22/'2.7'!$B22*100)</f>
        <v>100</v>
      </c>
      <c r="C22" s="95">
        <f>IF(OR('2.7'!C22="x",'2.7'!C22="*",'2.7'!C22=0),'2.7'!C22,
'2.7'!C22/'2.7'!$B22*100)</f>
        <v>58.299464943593051</v>
      </c>
      <c r="D22" s="95">
        <f>IF(OR('2.7'!D22="x",'2.7'!D22="*",'2.7'!D22=0),'2.7'!D22,
'2.7'!D22/'2.7'!$B22*100)</f>
        <v>44.156719029092571</v>
      </c>
      <c r="E22" s="95">
        <f>IF(OR('2.7'!E22="x",'2.7'!E22="*",'2.7'!E22=0),'2.7'!E22,
'2.7'!E22/'2.7'!$B22*100)</f>
        <v>31.874418931946728</v>
      </c>
      <c r="F22" s="95">
        <f>IF(OR('2.7'!F22="x",'2.7'!F22="*",'2.7'!F22=0),'2.7'!F22,
'2.7'!F22/'2.7'!$B22*100)</f>
        <v>21.47206165977224</v>
      </c>
      <c r="G22" s="95">
        <f>IF(OR('2.7'!G22="x",'2.7'!G22="*",'2.7'!G22=0),'2.7'!G22,
'2.7'!G22/'2.7'!$B22*100)</f>
        <v>10.356335094373913</v>
      </c>
      <c r="H22" s="95">
        <f>IF(OR('2.7'!H22="x",'2.7'!H22="*",'2.7'!H22=0),'2.7'!H22,
'2.7'!H22/'2.7'!$B22*100)</f>
        <v>3.4518184213095977</v>
      </c>
      <c r="I22" s="95">
        <f>IF(OR('2.7'!I22="x",'2.7'!I22="*",'2.7'!I22=0),'2.7'!I22,
'2.7'!I22/'2.7'!$B22*100)</f>
        <v>11.233565493029433</v>
      </c>
      <c r="J22" s="95">
        <f>IF(OR('2.7'!J22="x",'2.7'!J22="*",'2.7'!J22=0),'2.7'!J22,
'2.7'!J22/'2.7'!$B22*100)</f>
        <v>4.5621874513068752</v>
      </c>
      <c r="K22" s="95">
        <f>IF(OR('2.7'!K22="x",'2.7'!K22="*",'2.7'!K22=0),'2.7'!K22,
'2.7'!K22/'2.7'!$B22*100)</f>
        <v>6.641913453965417</v>
      </c>
      <c r="L22" s="96">
        <f>IF(OR('2.7'!L22="x",'2.7'!L22="*",'2.7'!L22=0),'2.7'!L22,
'2.7'!L22/'2.7'!$B22*100)</f>
        <v>1.0487346041165135</v>
      </c>
    </row>
    <row r="23" spans="1:12" ht="15" customHeight="1" x14ac:dyDescent="0.2">
      <c r="A23" s="97" t="s">
        <v>80</v>
      </c>
      <c r="B23" s="81">
        <f>IF(OR('2.7'!B23="x",'2.7'!B23="*",'2.7'!B23=0),'2.7'!B23,
'2.7'!B23/'2.7'!$B23*100)</f>
        <v>100</v>
      </c>
      <c r="C23" s="95">
        <f>IF(OR('2.7'!C23="x",'2.7'!C23="*",'2.7'!C23=0),'2.7'!C23,
'2.7'!C23/'2.7'!$B23*100)</f>
        <v>60.864981239241864</v>
      </c>
      <c r="D23" s="95">
        <f>IF(OR('2.7'!D23="x",'2.7'!D23="*",'2.7'!D23=0),'2.7'!D23,
'2.7'!D23/'2.7'!$B23*100)</f>
        <v>40.49309227016245</v>
      </c>
      <c r="E23" s="95">
        <f>IF(OR('2.7'!E23="x",'2.7'!E23="*",'2.7'!E23=0),'2.7'!E23,
'2.7'!E23/'2.7'!$B23*100)</f>
        <v>30.236922791020181</v>
      </c>
      <c r="F23" s="95">
        <f>IF(OR('2.7'!F23="x",'2.7'!F23="*",'2.7'!F23=0),'2.7'!F23,
'2.7'!F23/'2.7'!$B23*100)</f>
        <v>20.568715988825986</v>
      </c>
      <c r="G23" s="95">
        <f>IF(OR('2.7'!G23="x",'2.7'!G23="*",'2.7'!G23=0),'2.7'!G23,
'2.7'!G23/'2.7'!$B23*100)</f>
        <v>9.6256949231567379</v>
      </c>
      <c r="H23" s="95">
        <f>IF(OR('2.7'!H23="x",'2.7'!H23="*",'2.7'!H23=0),'2.7'!H23,
'2.7'!H23/'2.7'!$B23*100)</f>
        <v>3.1547197621047047</v>
      </c>
      <c r="I23" s="95">
        <f>IF(OR('2.7'!I23="x",'2.7'!I23="*",'2.7'!I23=0),'2.7'!I23,
'2.7'!I23/'2.7'!$B23*100)</f>
        <v>9.4736566883925377</v>
      </c>
      <c r="J23" s="95">
        <f>IF(OR('2.7'!J23="x",'2.7'!J23="*",'2.7'!J23=0),'2.7'!J23,
'2.7'!J23/'2.7'!$B23*100)</f>
        <v>3.0412720474820678</v>
      </c>
      <c r="K23" s="95">
        <f>IF(OR('2.7'!K23="x",'2.7'!K23="*",'2.7'!K23=0),'2.7'!K23,
'2.7'!K23/'2.7'!$B23*100)</f>
        <v>6.4143054261779557</v>
      </c>
      <c r="L23" s="96">
        <f>IF(OR('2.7'!L23="x",'2.7'!L23="*",'2.7'!L23=0),'2.7'!L23,
'2.7'!L23/'2.7'!$B23*100)</f>
        <v>0.78251279074972335</v>
      </c>
    </row>
    <row r="24" spans="1:12" ht="15" customHeight="1" x14ac:dyDescent="0.2">
      <c r="A24" s="97" t="s">
        <v>81</v>
      </c>
      <c r="B24" s="81">
        <f>IF(OR('2.7'!B24="x",'2.7'!B24="*",'2.7'!B24=0),'2.7'!B24,
'2.7'!B24/'2.7'!$B24*100)</f>
        <v>100</v>
      </c>
      <c r="C24" s="95">
        <f>IF(OR('2.7'!C24="x",'2.7'!C24="*",'2.7'!C24=0),'2.7'!C24,
'2.7'!C24/'2.7'!$B24*100)</f>
        <v>40.798720537296738</v>
      </c>
      <c r="D24" s="95">
        <f>IF(OR('2.7'!D24="x",'2.7'!D24="*",'2.7'!D24=0),'2.7'!D24,
'2.7'!D24/'2.7'!$B24*100)</f>
        <v>55.048979000351586</v>
      </c>
      <c r="E24" s="95">
        <f>IF(OR('2.7'!E24="x",'2.7'!E24="*",'2.7'!E24=0),'2.7'!E24,
'2.7'!E24/'2.7'!$B24*100)</f>
        <v>45.133801380242552</v>
      </c>
      <c r="F24" s="95">
        <f>IF(OR('2.7'!F24="x",'2.7'!F24="*",'2.7'!F24=0),'2.7'!F24,
'2.7'!F24/'2.7'!$B24*100)</f>
        <v>32.780513900294999</v>
      </c>
      <c r="G24" s="95">
        <f>IF(OR('2.7'!G24="x",'2.7'!G24="*",'2.7'!G24=0),'2.7'!G24,
'2.7'!G24/'2.7'!$B24*100)</f>
        <v>12.287301125132242</v>
      </c>
      <c r="H24" s="95">
        <f>IF(OR('2.7'!H24="x",'2.7'!H24="*",'2.7'!H24=0),'2.7'!H24,
'2.7'!H24/'2.7'!$B24*100)</f>
        <v>2.3239222765766772</v>
      </c>
      <c r="I24" s="95">
        <f>IF(OR('2.7'!I24="x",'2.7'!I24="*",'2.7'!I24=0),'2.7'!I24,
'2.7'!I24/'2.7'!$B24*100)</f>
        <v>8.495671414617826</v>
      </c>
      <c r="J24" s="95">
        <f>IF(OR('2.7'!J24="x",'2.7'!J24="*",'2.7'!J24=0),'2.7'!J24,
'2.7'!J24/'2.7'!$B24*100)</f>
        <v>3.5295709303236813</v>
      </c>
      <c r="K24" s="95">
        <f>IF(OR('2.7'!K24="x",'2.7'!K24="*",'2.7'!K24=0),'2.7'!K24,
'2.7'!K24/'2.7'!$B24*100)</f>
        <v>4.95390374237898</v>
      </c>
      <c r="L24" s="96">
        <f>IF(OR('2.7'!L24="x",'2.7'!L24="*",'2.7'!L24=0),'2.7'!L24,
'2.7'!L24/'2.7'!$B24*100)</f>
        <v>1.4195062054915892</v>
      </c>
    </row>
    <row r="25" spans="1:12" ht="15" customHeight="1" x14ac:dyDescent="0.2">
      <c r="A25" s="97" t="s">
        <v>82</v>
      </c>
      <c r="B25" s="81">
        <f>IF(OR('2.7'!B25="x",'2.7'!B25="*",'2.7'!B25=0),'2.7'!B25,
'2.7'!B25/'2.7'!$B25*100)</f>
        <v>100</v>
      </c>
      <c r="C25" s="95">
        <f>IF(OR('2.7'!C25="x",'2.7'!C25="*",'2.7'!C25=0),'2.7'!C25,
'2.7'!C25/'2.7'!$B25*100)</f>
        <v>30.769657892658792</v>
      </c>
      <c r="D25" s="95">
        <f>IF(OR('2.7'!D25="x",'2.7'!D25="*",'2.7'!D25=0),'2.7'!D25,
'2.7'!D25/'2.7'!$B25*100)</f>
        <v>67.908770346710909</v>
      </c>
      <c r="E25" s="95">
        <f>IF(OR('2.7'!E25="x",'2.7'!E25="*",'2.7'!E25=0),'2.7'!E25,
'2.7'!E25/'2.7'!$B25*100)</f>
        <v>58.10516070222512</v>
      </c>
      <c r="F25" s="95">
        <f>IF(OR('2.7'!F25="x",'2.7'!F25="*",'2.7'!F25=0),'2.7'!F25,
'2.7'!F25/'2.7'!$B25*100)</f>
        <v>46.212060375432031</v>
      </c>
      <c r="G25" s="95">
        <f>IF(OR('2.7'!G25="x",'2.7'!G25="*",'2.7'!G25=0),'2.7'!G25,
'2.7'!G25/'2.7'!$B25*100)</f>
        <v>11.808307177018557</v>
      </c>
      <c r="H25" s="95">
        <f>IF(OR('2.7'!H25="x",'2.7'!H25="*",'2.7'!H25=0),'2.7'!H25,
'2.7'!H25/'2.7'!$B25*100)</f>
        <v>3.0372575258551433</v>
      </c>
      <c r="I25" s="95">
        <f>IF(OR('2.7'!I25="x",'2.7'!I25="*",'2.7'!I25=0),'2.7'!I25,
'2.7'!I25/'2.7'!$B25*100)</f>
        <v>8.1281880156884156</v>
      </c>
      <c r="J25" s="95">
        <f>IF(OR('2.7'!J25="x",'2.7'!J25="*",'2.7'!J25=0),'2.7'!J25,
'2.7'!J25/'2.7'!$B25*100)</f>
        <v>4.9927518248042855</v>
      </c>
      <c r="K25" s="95">
        <f>IF(OR('2.7'!K25="x",'2.7'!K25="*",'2.7'!K25=0),'2.7'!K25,
'2.7'!K25/'2.7'!$B25*100)</f>
        <v>3.1210034435877589</v>
      </c>
      <c r="L25" s="96">
        <f>IF(OR('2.7'!L25="x",'2.7'!L25="*",'2.7'!L25=0),'2.7'!L25,
'2.7'!L25/'2.7'!$B25*100)</f>
        <v>1.6754216287976464</v>
      </c>
    </row>
    <row r="26" spans="1:12" ht="18.75" customHeight="1" x14ac:dyDescent="0.2">
      <c r="A26" s="97" t="s">
        <v>83</v>
      </c>
      <c r="B26" s="81">
        <f>IF(OR('2.7'!B26="x",'2.7'!B26="*",'2.7'!B26=0),'2.7'!B26,
'2.7'!B26/'2.7'!$B26*100)</f>
        <v>100</v>
      </c>
      <c r="C26" s="95">
        <f>IF(OR('2.7'!C26="x",'2.7'!C26="*",'2.7'!C26=0),'2.7'!C26,
'2.7'!C26/'2.7'!$B26*100)</f>
        <v>35.239567661818185</v>
      </c>
      <c r="D26" s="95">
        <f>IF(OR('2.7'!D26="x",'2.7'!D26="*",'2.7'!D26=0),'2.7'!D26,
'2.7'!D26/'2.7'!$B26*100)</f>
        <v>65.544480176797961</v>
      </c>
      <c r="E26" s="95">
        <f>IF(OR('2.7'!E26="x",'2.7'!E26="*",'2.7'!E26=0),'2.7'!E26,
'2.7'!E26/'2.7'!$B26*100)</f>
        <v>52.989837108836127</v>
      </c>
      <c r="F26" s="95">
        <f>IF(OR('2.7'!F26="x",'2.7'!F26="*",'2.7'!F26=0),'2.7'!F26,
'2.7'!F26/'2.7'!$B26*100)</f>
        <v>42.188494192644718</v>
      </c>
      <c r="G26" s="95">
        <f>IF(OR('2.7'!G26="x",'2.7'!G26="*",'2.7'!G26=0),'2.7'!G26,
'2.7'!G26/'2.7'!$B26*100)</f>
        <v>10.721844526224778</v>
      </c>
      <c r="H26" s="95">
        <f>IF(OR('2.7'!H26="x",'2.7'!H26="*",'2.7'!H26=0),'2.7'!H26,
'2.7'!H26/'2.7'!$B26*100)</f>
        <v>2.8242495579328271</v>
      </c>
      <c r="I26" s="95">
        <f>IF(OR('2.7'!I26="x",'2.7'!I26="*",'2.7'!I26=0),'2.7'!I26,
'2.7'!I26/'2.7'!$B26*100)</f>
        <v>10.861621916291885</v>
      </c>
      <c r="J26" s="95">
        <f>IF(OR('2.7'!J26="x",'2.7'!J26="*",'2.7'!J26=0),'2.7'!J26,
'2.7'!J26/'2.7'!$B26*100)</f>
        <v>5.3657550099632667</v>
      </c>
      <c r="K26" s="95">
        <f>IF(OR('2.7'!K26="x",'2.7'!K26="*",'2.7'!K26=0),'2.7'!K26,
'2.7'!K26/'2.7'!$B26*100)</f>
        <v>5.4721945931833886</v>
      </c>
      <c r="L26" s="96">
        <f>IF(OR('2.7'!L26="x",'2.7'!L26="*",'2.7'!L26=0),'2.7'!L26,
'2.7'!L26/'2.7'!$B26*100)</f>
        <v>1.6930211516677309</v>
      </c>
    </row>
    <row r="27" spans="1:12" ht="15" customHeight="1" x14ac:dyDescent="0.2">
      <c r="A27" s="97" t="s">
        <v>84</v>
      </c>
      <c r="B27" s="81">
        <f>IF(OR('2.7'!B27="x",'2.7'!B27="*",'2.7'!B27=0),'2.7'!B27,
'2.7'!B27/'2.7'!$B27*100)</f>
        <v>100</v>
      </c>
      <c r="C27" s="95">
        <f>IF(OR('2.7'!C27="x",'2.7'!C27="*",'2.7'!C27=0),'2.7'!C27,
'2.7'!C27/'2.7'!$B27*100)</f>
        <v>68.87951230141006</v>
      </c>
      <c r="D27" s="95">
        <f>IF(OR('2.7'!D27="x",'2.7'!D27="*",'2.7'!D27=0),'2.7'!D27,
'2.7'!D27/'2.7'!$B27*100)</f>
        <v>32.269432866885609</v>
      </c>
      <c r="E27" s="95">
        <f>IF(OR('2.7'!E27="x",'2.7'!E27="*",'2.7'!E27=0),'2.7'!E27,
'2.7'!E27/'2.7'!$B27*100)</f>
        <v>23.110214738207599</v>
      </c>
      <c r="F27" s="95">
        <f>IF(OR('2.7'!F27="x",'2.7'!F27="*",'2.7'!F27=0),'2.7'!F27,
'2.7'!F27/'2.7'!$B27*100)</f>
        <v>13.030248507131622</v>
      </c>
      <c r="G27" s="95">
        <f>IF(OR('2.7'!G27="x",'2.7'!G27="*",'2.7'!G27=0),'2.7'!G27,
'2.7'!G27/'2.7'!$B27*100)</f>
        <v>10.050114651616417</v>
      </c>
      <c r="H27" s="95">
        <f>IF(OR('2.7'!H27="x",'2.7'!H27="*",'2.7'!H27=0),'2.7'!H27,
'2.7'!H27/'2.7'!$B27*100)</f>
        <v>3.2365602526305479</v>
      </c>
      <c r="I27" s="95">
        <f>IF(OR('2.7'!I27="x",'2.7'!I27="*",'2.7'!I27=0),'2.7'!I27,
'2.7'!I27/'2.7'!$B27*100)</f>
        <v>8.5439765997173645</v>
      </c>
      <c r="J27" s="95">
        <f>IF(OR('2.7'!J27="x",'2.7'!J27="*",'2.7'!J27=0),'2.7'!J27,
'2.7'!J27/'2.7'!$B27*100)</f>
        <v>2.8389500231596938</v>
      </c>
      <c r="K27" s="95">
        <f>IF(OR('2.7'!K27="x",'2.7'!K27="*",'2.7'!K27=0),'2.7'!K27,
'2.7'!K27/'2.7'!$B27*100)</f>
        <v>5.6863550626305877</v>
      </c>
      <c r="L27" s="96">
        <f>IF(OR('2.7'!L27="x",'2.7'!L27="*",'2.7'!L27=0),'2.7'!L27,
'2.7'!L27/'2.7'!$B27*100)</f>
        <v>0.61524152896051876</v>
      </c>
    </row>
    <row r="28" spans="1:12" ht="15" customHeight="1" x14ac:dyDescent="0.2">
      <c r="A28" s="97" t="s">
        <v>85</v>
      </c>
      <c r="B28" s="81">
        <f>IF(OR('2.7'!B28="x",'2.7'!B28="*",'2.7'!B28=0),'2.7'!B28,
'2.7'!B28/'2.7'!$B28*100)</f>
        <v>100</v>
      </c>
      <c r="C28" s="95">
        <f>IF(OR('2.7'!C28="x",'2.7'!C28="*",'2.7'!C28=0),'2.7'!C28,
'2.7'!C28/'2.7'!$B28*100)</f>
        <v>35.496862898674678</v>
      </c>
      <c r="D28" s="95">
        <f>IF(OR('2.7'!D28="x",'2.7'!D28="*",'2.7'!D28=0),'2.7'!D28,
'2.7'!D28/'2.7'!$B28*100)</f>
        <v>57.865707263261726</v>
      </c>
      <c r="E28" s="95">
        <f>IF(OR('2.7'!E28="x",'2.7'!E28="*",'2.7'!E28=0),'2.7'!E28,
'2.7'!E28/'2.7'!$B28*100)</f>
        <v>49.986744516253992</v>
      </c>
      <c r="F28" s="95">
        <f>IF(OR('2.7'!F28="x",'2.7'!F28="*",'2.7'!F28=0),'2.7'!F28,
'2.7'!F28/'2.7'!$B28*100)</f>
        <v>38.280209753487185</v>
      </c>
      <c r="G28" s="95">
        <f>IF(OR('2.7'!G28="x",'2.7'!G28="*",'2.7'!G28=0),'2.7'!G28,
'2.7'!G28/'2.7'!$B28*100)</f>
        <v>11.639946373494373</v>
      </c>
      <c r="H28" s="95">
        <f>IF(OR('2.7'!H28="x",'2.7'!H28="*",'2.7'!H28=0),'2.7'!H28,
'2.7'!H28/'2.7'!$B28*100)</f>
        <v>2.1887184814324669</v>
      </c>
      <c r="I28" s="95">
        <f>IF(OR('2.7'!I28="x",'2.7'!I28="*",'2.7'!I28=0),'2.7'!I28,
'2.7'!I28/'2.7'!$B28*100)</f>
        <v>6.344380076329009</v>
      </c>
      <c r="J28" s="95">
        <f>IF(OR('2.7'!J28="x",'2.7'!J28="*",'2.7'!J28=0),'2.7'!J28,
'2.7'!J28/'2.7'!$B28*100)</f>
        <v>3.1436728692978186</v>
      </c>
      <c r="K28" s="95">
        <f>IF(OR('2.7'!K28="x",'2.7'!K28="*",'2.7'!K28=0),'2.7'!K28,
'2.7'!K28/'2.7'!$B28*100)</f>
        <v>3.1921370064551526</v>
      </c>
      <c r="L28" s="96">
        <f>IF(OR('2.7'!L28="x",'2.7'!L28="*",'2.7'!L28=0),'2.7'!L28,
'2.7'!L28/'2.7'!$B28*100)</f>
        <v>1.5345826706790453</v>
      </c>
    </row>
    <row r="29" spans="1:12" ht="15" customHeight="1" x14ac:dyDescent="0.2">
      <c r="A29" s="97" t="s">
        <v>86</v>
      </c>
      <c r="B29" s="81">
        <f>IF(OR('2.7'!B29="x",'2.7'!B29="*",'2.7'!B29=0),'2.7'!B29,
'2.7'!B29/'2.7'!$B29*100)</f>
        <v>100</v>
      </c>
      <c r="C29" s="95">
        <f>IF(OR('2.7'!C29="x",'2.7'!C29="*",'2.7'!C29=0),'2.7'!C29,
'2.7'!C29/'2.7'!$B29*100)</f>
        <v>35.685506241507497</v>
      </c>
      <c r="D29" s="95">
        <f>IF(OR('2.7'!D29="x",'2.7'!D29="*",'2.7'!D29=0),'2.7'!D29,
'2.7'!D29/'2.7'!$B29*100)</f>
        <v>56.366388719943814</v>
      </c>
      <c r="E29" s="95">
        <f>IF(OR('2.7'!E29="x",'2.7'!E29="*",'2.7'!E29=0),'2.7'!E29,
'2.7'!E29/'2.7'!$B29*100)</f>
        <v>46.084153393577964</v>
      </c>
      <c r="F29" s="95">
        <f>IF(OR('2.7'!F29="x",'2.7'!F29="*",'2.7'!F29=0),'2.7'!F29,
'2.7'!F29/'2.7'!$B29*100)</f>
        <v>38.693921120040002</v>
      </c>
      <c r="G29" s="95">
        <f>IF(OR('2.7'!G29="x",'2.7'!G29="*",'2.7'!G29=0),'2.7'!G29,
'2.7'!G29/'2.7'!$B29*100)</f>
        <v>7.2934069215441921</v>
      </c>
      <c r="H29" s="95">
        <f>IF(OR('2.7'!H29="x",'2.7'!H29="*",'2.7'!H29=0),'2.7'!H29,
'2.7'!H29/'2.7'!$B29*100)</f>
        <v>1.9035258424822665</v>
      </c>
      <c r="I29" s="95">
        <f>IF(OR('2.7'!I29="x",'2.7'!I29="*",'2.7'!I29=0),'2.7'!I29,
'2.7'!I29/'2.7'!$B29*100)</f>
        <v>8.6507040541040059</v>
      </c>
      <c r="J29" s="95">
        <f>IF(OR('2.7'!J29="x",'2.7'!J29="*",'2.7'!J29=0),'2.7'!J29,
'2.7'!J29/'2.7'!$B29*100)</f>
        <v>3.9301479939345447</v>
      </c>
      <c r="K29" s="95">
        <f>IF(OR('2.7'!K29="x",'2.7'!K29="*",'2.7'!K29=0),'2.7'!K29,
'2.7'!K29/'2.7'!$B29*100)</f>
        <v>4.7205560601694438</v>
      </c>
      <c r="L29" s="96">
        <f>IF(OR('2.7'!L29="x",'2.7'!L29="*",'2.7'!L29=0),'2.7'!L29,
'2.7'!L29/'2.7'!$B29*100)</f>
        <v>1.6315312722620272</v>
      </c>
    </row>
    <row r="30" spans="1:12" ht="18.75" customHeight="1" x14ac:dyDescent="0.2">
      <c r="A30" s="97" t="s">
        <v>87</v>
      </c>
      <c r="B30" s="81">
        <f>IF(OR('2.7'!B30="x",'2.7'!B30="*",'2.7'!B30=0),'2.7'!B30,
'2.7'!B30/'2.7'!$B30*100)</f>
        <v>100</v>
      </c>
      <c r="C30" s="95">
        <f>IF(OR('2.7'!C30="x",'2.7'!C30="*",'2.7'!C30=0),'2.7'!C30,
'2.7'!C30/'2.7'!$B30*100)</f>
        <v>37.184326812696916</v>
      </c>
      <c r="D30" s="95">
        <f>IF(OR('2.7'!D30="x",'2.7'!D30="*",'2.7'!D30=0),'2.7'!D30,
'2.7'!D30/'2.7'!$B30*100)</f>
        <v>63.736701602014492</v>
      </c>
      <c r="E30" s="95">
        <f>IF(OR('2.7'!E30="x",'2.7'!E30="*",'2.7'!E30=0),'2.7'!E30,
'2.7'!E30/'2.7'!$B30*100)</f>
        <v>51.42822874164024</v>
      </c>
      <c r="F30" s="95">
        <f>IF(OR('2.7'!F30="x",'2.7'!F30="*",'2.7'!F30=0),'2.7'!F30,
'2.7'!F30/'2.7'!$B30*100)</f>
        <v>40.664833719114114</v>
      </c>
      <c r="G30" s="95">
        <f>IF(OR('2.7'!G30="x",'2.7'!G30="*",'2.7'!G30=0),'2.7'!G30,
'2.7'!G30/'2.7'!$B30*100)</f>
        <v>10.68620324937306</v>
      </c>
      <c r="H30" s="95">
        <f>IF(OR('2.7'!H30="x",'2.7'!H30="*",'2.7'!H30=0),'2.7'!H30,
'2.7'!H30/'2.7'!$B30*100)</f>
        <v>2.8500836471764628</v>
      </c>
      <c r="I30" s="95">
        <f>IF(OR('2.7'!I30="x",'2.7'!I30="*",'2.7'!I30=0),'2.7'!I30,
'2.7'!I30/'2.7'!$B30*100)</f>
        <v>10.671655115314209</v>
      </c>
      <c r="J30" s="95">
        <f>IF(OR('2.7'!J30="x",'2.7'!J30="*",'2.7'!J30=0),'2.7'!J30,
'2.7'!J30/'2.7'!$B30*100)</f>
        <v>5.2235836209538329</v>
      </c>
      <c r="K30" s="95">
        <f>IF(OR('2.7'!K30="x",'2.7'!K30="*",'2.7'!K30=0),'2.7'!K30,
'2.7'!K30/'2.7'!$B30*100)</f>
        <v>5.4247193677722478</v>
      </c>
      <c r="L30" s="96">
        <f>IF(OR('2.7'!L30="x",'2.7'!L30="*",'2.7'!L30=0),'2.7'!L30,
'2.7'!L30/'2.7'!$B30*100)</f>
        <v>1.6368177450581847</v>
      </c>
    </row>
    <row r="31" spans="1:12" ht="15" customHeight="1" x14ac:dyDescent="0.2">
      <c r="A31" s="97" t="s">
        <v>88</v>
      </c>
      <c r="B31" s="81">
        <f>IF(OR('2.7'!B31="x",'2.7'!B31="*",'2.7'!B31=0),'2.7'!B31,
'2.7'!B31/'2.7'!$B31*100)</f>
        <v>100</v>
      </c>
      <c r="C31" s="95">
        <f>IF(OR('2.7'!C31="x",'2.7'!C31="*",'2.7'!C31=0),'2.7'!C31,
'2.7'!C31/'2.7'!$B31*100)</f>
        <v>35.688513706187642</v>
      </c>
      <c r="D31" s="95">
        <f>IF(OR('2.7'!D31="x",'2.7'!D31="*",'2.7'!D31=0),'2.7'!D31,
'2.7'!D31/'2.7'!$B31*100)</f>
        <v>56.357789803072421</v>
      </c>
      <c r="E31" s="95">
        <f>IF(OR('2.7'!E31="x",'2.7'!E31="*",'2.7'!E31=0),'2.7'!E31,
'2.7'!E31/'2.7'!$B31*100)</f>
        <v>46.068038222812746</v>
      </c>
      <c r="F31" s="95">
        <f>IF(OR('2.7'!F31="x",'2.7'!F31="*",'2.7'!F31=0),'2.7'!F31,
'2.7'!F31/'2.7'!$B31*100)</f>
        <v>38.679721823542621</v>
      </c>
      <c r="G31" s="95">
        <f>IF(OR('2.7'!G31="x",'2.7'!G31="*",'2.7'!G31=0),'2.7'!G31,
'2.7'!G31/'2.7'!$B31*100)</f>
        <v>7.2914202685101781</v>
      </c>
      <c r="H31" s="95">
        <f>IF(OR('2.7'!H31="x",'2.7'!H31="*",'2.7'!H31=0),'2.7'!H31,
'2.7'!H31/'2.7'!$B31*100)</f>
        <v>1.9049173087413913</v>
      </c>
      <c r="I31" s="95">
        <f>IF(OR('2.7'!I31="x",'2.7'!I31="*",'2.7'!I31=0),'2.7'!I31,
'2.7'!I31/'2.7'!$B31*100)</f>
        <v>8.6570276681786442</v>
      </c>
      <c r="J31" s="95">
        <f>IF(OR('2.7'!J31="x",'2.7'!J31="*",'2.7'!J31=0),'2.7'!J31,
'2.7'!J31/'2.7'!$B31*100)</f>
        <v>3.9330209091347892</v>
      </c>
      <c r="K31" s="95">
        <f>IF(OR('2.7'!K31="x",'2.7'!K31="*",'2.7'!K31=0),'2.7'!K31,
'2.7'!K31/'2.7'!$B31*100)</f>
        <v>4.7240067590438324</v>
      </c>
      <c r="L31" s="96">
        <f>IF(OR('2.7'!L31="x",'2.7'!L31="*",'2.7'!L31=0),'2.7'!L31,
'2.7'!L31/'2.7'!$B31*100)</f>
        <v>1.632723912080932</v>
      </c>
    </row>
    <row r="32" spans="1:12" ht="18.75" customHeight="1" x14ac:dyDescent="0.2">
      <c r="A32" s="97" t="s">
        <v>89</v>
      </c>
      <c r="B32" s="81">
        <f>IF(OR('2.7'!B32="x",'2.7'!B32="*",'2.7'!B32=0),'2.7'!B32,
'2.7'!B32/'2.7'!$B32*100)</f>
        <v>100</v>
      </c>
      <c r="C32" s="95">
        <f>IF(OR('2.7'!C32="x",'2.7'!C32="*",'2.7'!C32=0),'2.7'!C32,
'2.7'!C32/'2.7'!$B32*100)</f>
        <v>55.904812035158983</v>
      </c>
      <c r="D32" s="95">
        <f>IF(OR('2.7'!D32="x",'2.7'!D32="*",'2.7'!D32=0),'2.7'!D32,
'2.7'!D32/'2.7'!$B32*100)</f>
        <v>44.095006864147585</v>
      </c>
      <c r="E32" s="95">
        <f>IF(OR('2.7'!E32="x",'2.7'!E32="*",'2.7'!E32=0),'2.7'!E32,
'2.7'!E32/'2.7'!$B32*100)</f>
        <v>33.840224830759411</v>
      </c>
      <c r="F32" s="95">
        <f>IF(OR('2.7'!F32="x",'2.7'!F32="*",'2.7'!F32=0),'2.7'!F32,
'2.7'!F32/'2.7'!$B32*100)</f>
        <v>21.755295149971023</v>
      </c>
      <c r="G32" s="95">
        <f>IF(OR('2.7'!G32="x",'2.7'!G32="*",'2.7'!G32=0),'2.7'!G32,
'2.7'!G32/'2.7'!$B32*100)</f>
        <v>12.036136547037554</v>
      </c>
      <c r="H32" s="95">
        <f>IF(OR('2.7'!H32="x",'2.7'!H32="*",'2.7'!H32=0),'2.7'!H32,
'2.7'!H32/'2.7'!$B32*100)</f>
        <v>2.8508722839385143</v>
      </c>
      <c r="I32" s="95">
        <f>IF(OR('2.7'!I32="x",'2.7'!I32="*",'2.7'!I32=0),'2.7'!I32,
'2.7'!I32/'2.7'!$B32*100)</f>
        <v>9.0556829734932869</v>
      </c>
      <c r="J32" s="95">
        <f>IF(OR('2.7'!J32="x",'2.7'!J32="*",'2.7'!J32=0),'2.7'!J32,
'2.7'!J32/'2.7'!$B32*100)</f>
        <v>3.6986979737732693</v>
      </c>
      <c r="K32" s="95">
        <f>IF(OR('2.7'!K32="x",'2.7'!K32="*",'2.7'!K32=0),'2.7'!K32,
'2.7'!K32/'2.7'!$B32*100)</f>
        <v>5.341111201366993</v>
      </c>
      <c r="L32" s="96">
        <f>IF(OR('2.7'!L32="x",'2.7'!L32="*",'2.7'!L32=0),'2.7'!L32,
'2.7'!L32/'2.7'!$B32*100)</f>
        <v>1.1990990598948168</v>
      </c>
    </row>
    <row r="33" spans="1:24" ht="15" customHeight="1" x14ac:dyDescent="0.2">
      <c r="A33" s="97" t="s">
        <v>90</v>
      </c>
      <c r="B33" s="81">
        <f>IF(OR('2.7'!B33="x",'2.7'!B33="*",'2.7'!B33=0),'2.7'!B33,
'2.7'!B33/'2.7'!$B33*100)</f>
        <v>100</v>
      </c>
      <c r="C33" s="95">
        <f>IF(OR('2.7'!C33="x",'2.7'!C33="*",'2.7'!C33=0),'2.7'!C33,
'2.7'!C33/'2.7'!$B33*100)</f>
        <v>41.115739204713933</v>
      </c>
      <c r="D33" s="95">
        <f>IF(OR('2.7'!D33="x",'2.7'!D33="*",'2.7'!D33=0),'2.7'!D33,
'2.7'!D33/'2.7'!$B33*100)</f>
        <v>58.884260795285961</v>
      </c>
      <c r="E33" s="95">
        <f>IF(OR('2.7'!E33="x",'2.7'!E33="*",'2.7'!E33=0),'2.7'!E33,
'2.7'!E33/'2.7'!$B33*100)</f>
        <v>47.677307759038904</v>
      </c>
      <c r="F33" s="95">
        <f>IF(OR('2.7'!F33="x",'2.7'!F33="*",'2.7'!F33=0),'2.7'!F33,
'2.7'!F33/'2.7'!$B33*100)</f>
        <v>37.923652202519861</v>
      </c>
      <c r="G33" s="95">
        <f>IF(OR('2.7'!G33="x",'2.7'!G33="*",'2.7'!G33=0),'2.7'!G33,
'2.7'!G33/'2.7'!$B33*100)</f>
        <v>9.684852668263332</v>
      </c>
      <c r="H33" s="95">
        <f>IF(OR('2.7'!H33="x",'2.7'!H33="*",'2.7'!H33=0),'2.7'!H33,
'2.7'!H33/'2.7'!$B33*100)</f>
        <v>2.90728549018506</v>
      </c>
      <c r="I33" s="95">
        <f>IF(OR('2.7'!I33="x",'2.7'!I33="*",'2.7'!I33=0),'2.7'!I33,
'2.7'!I33/'2.7'!$B33*100)</f>
        <v>9.8335271498980656</v>
      </c>
      <c r="J33" s="95">
        <f>IF(OR('2.7'!J33="x",'2.7'!J33="*",'2.7'!J33=0),'2.7'!J33,
'2.7'!J33/'2.7'!$B33*100)</f>
        <v>4.5717004114008111</v>
      </c>
      <c r="K33" s="95">
        <f>IF(OR('2.7'!K33="x",'2.7'!K33="*",'2.7'!K33=0),'2.7'!K33,
'2.7'!K33/'2.7'!$B33*100)</f>
        <v>5.2391648857724107</v>
      </c>
      <c r="L33" s="96">
        <f>IF(OR('2.7'!L33="x",'2.7'!L33="*",'2.7'!L33=0),'2.7'!L33,
'2.7'!L33/'2.7'!$B33*100)</f>
        <v>1.3734258863472946</v>
      </c>
      <c r="N33" s="116"/>
      <c r="O33" s="116"/>
      <c r="P33" s="116"/>
      <c r="Q33" s="116"/>
      <c r="R33" s="116"/>
      <c r="S33" s="116"/>
      <c r="T33" s="116"/>
      <c r="U33" s="116"/>
      <c r="V33" s="116"/>
      <c r="W33" s="116"/>
      <c r="X33" s="116"/>
    </row>
    <row r="34" spans="1:24" ht="15" customHeight="1" x14ac:dyDescent="0.2">
      <c r="A34" s="107" t="s">
        <v>91</v>
      </c>
      <c r="B34" s="81">
        <f>IF(OR('2.7'!B34="x",'2.7'!B34="*",'2.7'!B34=0),'2.7'!B34,
'2.7'!B34/'2.7'!$B34*100)</f>
        <v>100</v>
      </c>
      <c r="C34" s="95">
        <f>IF(OR('2.7'!C34="x",'2.7'!C34="*",'2.7'!C34=0),'2.7'!C34,
'2.7'!C34/'2.7'!$B34*100)</f>
        <v>34.691173785694211</v>
      </c>
      <c r="D34" s="95">
        <f>IF(OR('2.7'!D34="x",'2.7'!D34="*",'2.7'!D34=0),'2.7'!D34,
'2.7'!D34/'2.7'!$B34*100)</f>
        <v>65.308826214298207</v>
      </c>
      <c r="E34" s="95">
        <f>IF(OR('2.7'!E34="x",'2.7'!E34="*",'2.7'!E34=0),'2.7'!E34,
'2.7'!E34/'2.7'!$B34*100)</f>
        <v>53.889952223640634</v>
      </c>
      <c r="F34" s="95">
        <f>IF(OR('2.7'!F34="x",'2.7'!F34="*",'2.7'!F34=0),'2.7'!F34,
'2.7'!F34/'2.7'!$B34*100)</f>
        <v>45.549336736723895</v>
      </c>
      <c r="G34" s="95">
        <f>IF(OR('2.7'!G34="x",'2.7'!G34="*",'2.7'!G34=0),'2.7'!G34,
'2.7'!G34/'2.7'!$B34*100)</f>
        <v>8.2719001102281471</v>
      </c>
      <c r="H34" s="95">
        <f>IF(OR('2.7'!H34="x",'2.7'!H34="*",'2.7'!H34=0),'2.7'!H34,
'2.7'!H34/'2.7'!$B34*100)</f>
        <v>2.3145441557940476</v>
      </c>
      <c r="I34" s="95">
        <f>IF(OR('2.7'!I34="x",'2.7'!I34="*",'2.7'!I34=0),'2.7'!I34,
'2.7'!I34/'2.7'!$B34*100)</f>
        <v>9.9623072793821912</v>
      </c>
      <c r="J34" s="95">
        <f>IF(OR('2.7'!J34="x",'2.7'!J34="*",'2.7'!J34=0),'2.7'!J34,
'2.7'!J34/'2.7'!$B34*100)</f>
        <v>4.6384321340418344</v>
      </c>
      <c r="K34" s="95">
        <f>IF(OR('2.7'!K34="x",'2.7'!K34="*",'2.7'!K34=0),'2.7'!K34,
'2.7'!K34/'2.7'!$B34*100)</f>
        <v>5.3036373362410005</v>
      </c>
      <c r="L34" s="96">
        <f>IF(OR('2.7'!L34="x",'2.7'!L34="*",'2.7'!L34=0),'2.7'!L34,
'2.7'!L34/'2.7'!$B34*100)</f>
        <v>1.4565667112753917</v>
      </c>
      <c r="N34" s="116"/>
      <c r="O34" s="116"/>
      <c r="P34" s="116"/>
      <c r="Q34" s="116"/>
      <c r="R34" s="116"/>
      <c r="S34" s="116"/>
      <c r="T34" s="116"/>
      <c r="U34" s="116"/>
      <c r="V34" s="116"/>
      <c r="W34" s="116"/>
      <c r="X34" s="116"/>
    </row>
    <row r="35" spans="1:24" ht="15" customHeight="1" x14ac:dyDescent="0.2">
      <c r="A35" s="108" t="s">
        <v>92</v>
      </c>
      <c r="B35" s="81">
        <f>IF(OR('2.7'!B35="x",'2.7'!B35="*",'2.7'!B35=0),'2.7'!B35,
'2.7'!B35/'2.7'!$B35*100)</f>
        <v>100</v>
      </c>
      <c r="C35" s="95">
        <f>IF(OR('2.7'!C35="x",'2.7'!C35="*",'2.7'!C35=0),'2.7'!C35,
'2.7'!C35/'2.7'!$B35*100)</f>
        <v>47.117656243293169</v>
      </c>
      <c r="D35" s="95">
        <f>IF(OR('2.7'!D35="x",'2.7'!D35="*",'2.7'!D35=0),'2.7'!D35,
'2.7'!D35/'2.7'!$B35*100)</f>
        <v>52.882343756709304</v>
      </c>
      <c r="E35" s="95">
        <f>IF(OR('2.7'!E35="x",'2.7'!E35="*",'2.7'!E35=0),'2.7'!E35,
'2.7'!E35/'2.7'!$B35*100)</f>
        <v>41.873370179643508</v>
      </c>
      <c r="F35" s="95">
        <f>IF(OR('2.7'!F35="x",'2.7'!F35="*",'2.7'!F35=0),'2.7'!F35,
'2.7'!F35/'2.7'!$B35*100)</f>
        <v>30.799633229791983</v>
      </c>
      <c r="G35" s="95">
        <f>IF(OR('2.7'!G35="x",'2.7'!G35="*",'2.7'!G35=0),'2.7'!G35,
'2.7'!G35/'2.7'!$B35*100)</f>
        <v>11.004852307098529</v>
      </c>
      <c r="H35" s="95">
        <f>IF(OR('2.7'!H35="x",'2.7'!H35="*",'2.7'!H35=0),'2.7'!H35,
'2.7'!H35/'2.7'!$B35*100)</f>
        <v>3.4610325660291008</v>
      </c>
      <c r="I35" s="95">
        <f>IF(OR('2.7'!I35="x",'2.7'!I35="*",'2.7'!I35=0),'2.7'!I35,
'2.7'!I35/'2.7'!$B35*100)</f>
        <v>9.7132189884943525</v>
      </c>
      <c r="J35" s="95">
        <f>IF(OR('2.7'!J35="x",'2.7'!J35="*",'2.7'!J35=0),'2.7'!J35,
'2.7'!J35/'2.7'!$B35*100)</f>
        <v>4.5093587218060485</v>
      </c>
      <c r="K35" s="95">
        <f>IF(OR('2.7'!K35="x",'2.7'!K35="*",'2.7'!K35=0),'2.7'!K35,
'2.7'!K35/'2.7'!$B35*100)</f>
        <v>5.1789338391959046</v>
      </c>
      <c r="L35" s="96">
        <f>IF(OR('2.7'!L35="x",'2.7'!L35="*",'2.7'!L35=0),'2.7'!L35,
'2.7'!L35/'2.7'!$B35*100)</f>
        <v>1.2957545885720367</v>
      </c>
      <c r="N35" s="116"/>
      <c r="O35" s="116"/>
      <c r="P35" s="116"/>
      <c r="Q35" s="116"/>
      <c r="R35" s="116"/>
      <c r="S35" s="116"/>
      <c r="T35" s="116"/>
      <c r="U35" s="116"/>
      <c r="V35" s="116"/>
      <c r="W35" s="116"/>
      <c r="X35" s="116"/>
    </row>
    <row r="36" spans="1:24" ht="15" customHeight="1" x14ac:dyDescent="0.2">
      <c r="A36" s="108" t="s">
        <v>93</v>
      </c>
      <c r="B36" s="81">
        <f>IF(OR('2.7'!B36="x",'2.7'!B36="*",'2.7'!B36=0),'2.7'!B36,
'2.7'!B36/'2.7'!$B36*100)</f>
        <v>100</v>
      </c>
      <c r="C36" s="95">
        <f>IF(OR('2.7'!C36="x",'2.7'!C36="*",'2.7'!C36=0),'2.7'!C36,
'2.7'!C36/'2.7'!$B36*100)</f>
        <v>50.825535219520667</v>
      </c>
      <c r="D36" s="95">
        <f>IF(OR('2.7'!D36="x",'2.7'!D36="*",'2.7'!D36=0),'2.7'!D36,
'2.7'!D36/'2.7'!$B36*100)</f>
        <v>49.245263841996042</v>
      </c>
      <c r="E36" s="95">
        <f>IF(OR('2.7'!E36="x",'2.7'!E36="*",'2.7'!E36=0),'2.7'!E36,
'2.7'!E36/'2.7'!$B36*100)</f>
        <v>38.528981314687847</v>
      </c>
      <c r="F36" s="95">
        <f>IF(OR('2.7'!F36="x",'2.7'!F36="*",'2.7'!F36=0),'2.7'!F36,
'2.7'!F36/'2.7'!$B36*100)</f>
        <v>26.803473803251393</v>
      </c>
      <c r="G36" s="95">
        <f>IF(OR('2.7'!G36="x",'2.7'!G36="*",'2.7'!G36=0),'2.7'!G36,
'2.7'!G36/'2.7'!$B36*100)</f>
        <v>11.662045121383349</v>
      </c>
      <c r="H36" s="95">
        <f>IF(OR('2.7'!H36="x",'2.7'!H36="*",'2.7'!H36=0),'2.7'!H36,
'2.7'!H36/'2.7'!$B36*100)</f>
        <v>3.8296954705730366</v>
      </c>
      <c r="I36" s="95">
        <f>IF(OR('2.7'!I36="x",'2.7'!I36="*",'2.7'!I36=0),'2.7'!I36,
'2.7'!I36/'2.7'!$B36*100)</f>
        <v>9.4741633138563284</v>
      </c>
      <c r="J36" s="95">
        <f>IF(OR('2.7'!J36="x",'2.7'!J36="*",'2.7'!J36=0),'2.7'!J36,
'2.7'!J36/'2.7'!$B36*100)</f>
        <v>4.2783490612819914</v>
      </c>
      <c r="K36" s="95">
        <f>IF(OR('2.7'!K36="x",'2.7'!K36="*",'2.7'!K36=0),'2.7'!K36,
'2.7'!K36/'2.7'!$B36*100)</f>
        <v>5.1698902010324517</v>
      </c>
      <c r="L36" s="96">
        <f>IF(OR('2.7'!L36="x",'2.7'!L36="*",'2.7'!L36=0),'2.7'!L36,
'2.7'!L36/'2.7'!$B36*100)</f>
        <v>1.2421192134515531</v>
      </c>
      <c r="N36" s="116"/>
      <c r="O36" s="116"/>
      <c r="P36" s="116"/>
      <c r="Q36" s="116"/>
      <c r="R36" s="116"/>
      <c r="S36" s="116"/>
      <c r="T36" s="116"/>
      <c r="U36" s="116"/>
      <c r="V36" s="116"/>
      <c r="W36" s="116"/>
      <c r="X36" s="116"/>
    </row>
    <row r="37" spans="1:24" ht="15" customHeight="1" x14ac:dyDescent="0.2">
      <c r="A37" s="109" t="s">
        <v>94</v>
      </c>
      <c r="B37" s="117">
        <f>IF(OR('2.7'!B37="x",'2.7'!B37="*",'2.7'!B37=0),'2.7'!B37,
'2.7'!B37/'2.7'!$B37*100)</f>
        <v>0</v>
      </c>
      <c r="C37" s="99" t="s">
        <v>95</v>
      </c>
      <c r="D37" s="99" t="s">
        <v>95</v>
      </c>
      <c r="E37" s="99" t="s">
        <v>95</v>
      </c>
      <c r="F37" s="99" t="s">
        <v>95</v>
      </c>
      <c r="G37" s="99" t="s">
        <v>95</v>
      </c>
      <c r="H37" s="99" t="s">
        <v>95</v>
      </c>
      <c r="I37" s="99" t="s">
        <v>95</v>
      </c>
      <c r="J37" s="99" t="s">
        <v>95</v>
      </c>
      <c r="K37" s="99" t="s">
        <v>95</v>
      </c>
      <c r="L37" s="100" t="s">
        <v>95</v>
      </c>
      <c r="N37" s="116"/>
      <c r="O37" s="116"/>
      <c r="P37" s="116"/>
      <c r="Q37" s="116"/>
      <c r="R37" s="116"/>
      <c r="S37" s="116"/>
      <c r="T37" s="116"/>
      <c r="U37" s="116"/>
      <c r="V37" s="116"/>
      <c r="W37" s="116"/>
      <c r="X37" s="116"/>
    </row>
    <row r="38" spans="1:24" x14ac:dyDescent="0.2">
      <c r="A38" s="72"/>
      <c r="L38" s="73" t="s">
        <v>25</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66</v>
      </c>
      <c r="N40" s="116"/>
      <c r="O40" s="116"/>
      <c r="P40" s="116"/>
      <c r="Q40" s="116"/>
      <c r="R40" s="116"/>
      <c r="S40" s="116"/>
      <c r="T40" s="116"/>
      <c r="U40" s="116"/>
      <c r="V40" s="116"/>
      <c r="W40" s="116"/>
      <c r="X40" s="116"/>
    </row>
    <row r="41" spans="1:24" x14ac:dyDescent="0.2">
      <c r="A41" s="74" t="s">
        <v>96</v>
      </c>
      <c r="N41" s="116"/>
      <c r="O41" s="116"/>
      <c r="P41" s="116"/>
      <c r="Q41" s="116"/>
      <c r="R41" s="116"/>
      <c r="S41" s="116"/>
      <c r="T41" s="116"/>
      <c r="U41" s="116"/>
      <c r="V41" s="116"/>
      <c r="W41" s="116"/>
      <c r="X41" s="116"/>
    </row>
    <row r="42" spans="1:24" ht="18" customHeight="1" x14ac:dyDescent="0.2">
      <c r="A42" s="212"/>
      <c r="B42" s="212"/>
      <c r="C42" s="212"/>
      <c r="D42" s="212"/>
      <c r="E42" s="212"/>
      <c r="F42" s="212"/>
      <c r="G42" s="212"/>
      <c r="H42" s="212"/>
      <c r="I42" s="212"/>
      <c r="J42" s="212"/>
      <c r="K42" s="212"/>
      <c r="L42" s="212"/>
      <c r="N42" s="116"/>
      <c r="O42" s="116"/>
      <c r="P42" s="116"/>
      <c r="Q42" s="116"/>
      <c r="R42" s="116"/>
      <c r="S42" s="116"/>
      <c r="T42" s="116"/>
      <c r="U42" s="116"/>
      <c r="V42" s="116"/>
      <c r="W42" s="116"/>
      <c r="X42" s="116"/>
    </row>
    <row r="43" spans="1:24" ht="18" customHeight="1" x14ac:dyDescent="0.2">
      <c r="A43" s="212"/>
      <c r="B43" s="212"/>
      <c r="C43" s="212"/>
      <c r="D43" s="212"/>
      <c r="E43" s="212"/>
      <c r="F43" s="212"/>
      <c r="G43" s="212"/>
      <c r="H43" s="212"/>
      <c r="I43" s="212"/>
      <c r="J43" s="212"/>
      <c r="K43" s="212"/>
      <c r="L43" s="212"/>
      <c r="N43" s="116"/>
      <c r="O43" s="116"/>
      <c r="P43" s="116"/>
      <c r="Q43" s="116"/>
      <c r="R43" s="116"/>
      <c r="S43" s="116"/>
      <c r="T43" s="116"/>
      <c r="U43" s="116"/>
      <c r="V43" s="116"/>
      <c r="W43" s="116"/>
      <c r="X43" s="116"/>
    </row>
    <row r="44" spans="1:24" ht="18" customHeight="1" x14ac:dyDescent="0.2">
      <c r="A44" s="212"/>
      <c r="B44" s="212"/>
      <c r="C44" s="212"/>
      <c r="D44" s="212"/>
      <c r="E44" s="212"/>
      <c r="F44" s="212"/>
      <c r="G44" s="212"/>
      <c r="H44" s="212"/>
      <c r="I44" s="212"/>
      <c r="J44" s="212"/>
      <c r="K44" s="212"/>
      <c r="L44" s="212"/>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67</v>
      </c>
      <c r="M1" s="39"/>
      <c r="N1" s="115"/>
      <c r="O1" s="39"/>
    </row>
    <row r="2" spans="1:15" ht="11.25" customHeight="1" x14ac:dyDescent="0.2"/>
    <row r="3" spans="1:15" ht="26.25" customHeight="1" x14ac:dyDescent="0.2">
      <c r="A3" s="239" t="s">
        <v>173</v>
      </c>
      <c r="B3" s="239"/>
      <c r="C3" s="239"/>
      <c r="D3" s="239"/>
      <c r="E3" s="239"/>
      <c r="F3" s="239"/>
      <c r="G3" s="239"/>
      <c r="H3" s="239"/>
      <c r="I3" s="239"/>
      <c r="J3" s="239"/>
      <c r="K3" s="42"/>
      <c r="L3" s="42"/>
    </row>
    <row r="4" spans="1:15" ht="11.25" customHeight="1" x14ac:dyDescent="0.2">
      <c r="A4" s="43" t="str">
        <f>'2.7'!A4</f>
        <v>Deutschland (Gebietsstand Dezember 2025)</v>
      </c>
    </row>
    <row r="5" spans="1:15" ht="11.25" customHeight="1" x14ac:dyDescent="0.2">
      <c r="A5" s="44" t="str">
        <f>'2.1'!A5</f>
        <v>Dezember 2025 (Datenstand April 2026)</v>
      </c>
      <c r="F5" s="45"/>
    </row>
    <row r="6" spans="1:15" ht="11.25" customHeight="1" x14ac:dyDescent="0.2">
      <c r="A6" s="44"/>
    </row>
    <row r="7" spans="1:15" ht="15" customHeight="1" x14ac:dyDescent="0.2">
      <c r="A7" s="215" t="s">
        <v>49</v>
      </c>
      <c r="B7" s="233" t="s">
        <v>69</v>
      </c>
      <c r="C7" s="233" t="s">
        <v>162</v>
      </c>
      <c r="D7" s="215"/>
      <c r="E7" s="215"/>
      <c r="F7" s="215"/>
      <c r="G7" s="215"/>
      <c r="H7" s="215"/>
      <c r="I7" s="215"/>
      <c r="J7" s="215"/>
      <c r="K7" s="215"/>
      <c r="L7" s="215"/>
    </row>
    <row r="8" spans="1:15" ht="15" customHeight="1" x14ac:dyDescent="0.2">
      <c r="A8" s="215"/>
      <c r="B8" s="233"/>
      <c r="C8" s="224" t="s">
        <v>51</v>
      </c>
      <c r="D8" s="226" t="s">
        <v>70</v>
      </c>
      <c r="E8" s="226"/>
      <c r="F8" s="226"/>
      <c r="G8" s="226"/>
      <c r="H8" s="226"/>
      <c r="I8" s="226"/>
      <c r="J8" s="226"/>
      <c r="K8" s="226"/>
      <c r="L8" s="226"/>
    </row>
    <row r="9" spans="1:15" ht="15" customHeight="1" x14ac:dyDescent="0.2">
      <c r="A9" s="215"/>
      <c r="B9" s="233"/>
      <c r="C9" s="224"/>
      <c r="D9" s="224" t="s">
        <v>53</v>
      </c>
      <c r="E9" s="228" t="s">
        <v>54</v>
      </c>
      <c r="F9" s="228"/>
      <c r="G9" s="228"/>
      <c r="H9" s="228"/>
      <c r="I9" s="228" t="s">
        <v>55</v>
      </c>
      <c r="J9" s="228"/>
      <c r="K9" s="228"/>
      <c r="L9" s="213" t="s">
        <v>56</v>
      </c>
    </row>
    <row r="10" spans="1:15" ht="11.25" customHeight="1" x14ac:dyDescent="0.2">
      <c r="A10" s="215"/>
      <c r="B10" s="233"/>
      <c r="C10" s="224"/>
      <c r="D10" s="224"/>
      <c r="E10" s="213" t="s">
        <v>53</v>
      </c>
      <c r="F10" s="215" t="s">
        <v>57</v>
      </c>
      <c r="G10" s="215"/>
      <c r="H10" s="215"/>
      <c r="I10" s="213" t="s">
        <v>53</v>
      </c>
      <c r="J10" s="215" t="s">
        <v>57</v>
      </c>
      <c r="K10" s="215"/>
      <c r="L10" s="213"/>
    </row>
    <row r="11" spans="1:15" ht="56.25" customHeight="1" x14ac:dyDescent="0.2">
      <c r="A11" s="215"/>
      <c r="B11" s="235"/>
      <c r="C11" s="225"/>
      <c r="D11" s="225"/>
      <c r="E11" s="214"/>
      <c r="F11" s="47" t="s">
        <v>58</v>
      </c>
      <c r="G11" s="47" t="s">
        <v>59</v>
      </c>
      <c r="H11" s="47" t="s">
        <v>60</v>
      </c>
      <c r="I11" s="214"/>
      <c r="J11" s="47" t="s">
        <v>58</v>
      </c>
      <c r="K11" s="47" t="s">
        <v>61</v>
      </c>
      <c r="L11" s="214"/>
      <c r="N11" s="48"/>
    </row>
    <row r="12" spans="1:15" s="52" customFormat="1" ht="11.25" customHeight="1" x14ac:dyDescent="0.2">
      <c r="A12" s="234"/>
      <c r="B12" s="49">
        <v>1</v>
      </c>
      <c r="C12" s="50">
        <v>2</v>
      </c>
      <c r="D12" s="50">
        <v>3</v>
      </c>
      <c r="E12" s="50">
        <v>4</v>
      </c>
      <c r="F12" s="50">
        <v>5</v>
      </c>
      <c r="G12" s="50">
        <v>6</v>
      </c>
      <c r="H12" s="50">
        <v>7</v>
      </c>
      <c r="I12" s="50">
        <v>8</v>
      </c>
      <c r="J12" s="50">
        <v>9</v>
      </c>
      <c r="K12" s="50">
        <v>10</v>
      </c>
      <c r="L12" s="51">
        <v>11</v>
      </c>
    </row>
    <row r="13" spans="1:15" ht="15" customHeight="1" x14ac:dyDescent="0.2">
      <c r="A13" s="104" t="s">
        <v>53</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104</v>
      </c>
      <c r="B14" s="121">
        <f>IFERROR(IF(OR('2.7'!B14="x",'2.7'!B14="*",'2.7'!B14=0),'2.7'!B14,
'2.7'!B14/'2.7'!B$13*100),"x")</f>
        <v>55.590852929049639</v>
      </c>
      <c r="C14" s="95">
        <f>IFERROR(IF(OR('2.7'!C14="x",'2.7'!C14="*",'2.7'!C14=0),'2.7'!C14,
'2.7'!C14/'2.7'!C$13*100),"x")</f>
        <v>58.274935981801192</v>
      </c>
      <c r="D14" s="95">
        <f>IFERROR(IF(OR('2.7'!D14="x",'2.7'!D14="*",'2.7'!D14=0),'2.7'!D14,
'2.7'!D14/'2.7'!D$13*100),"x")</f>
        <v>53.236099020996249</v>
      </c>
      <c r="E14" s="95">
        <f>IFERROR(IF(OR('2.7'!E14="x",'2.7'!E14="*",'2.7'!E14=0),'2.7'!E14,
'2.7'!E14/'2.7'!E$13*100),"x")</f>
        <v>52.2868107314589</v>
      </c>
      <c r="F14" s="95">
        <f>IFERROR(IF(OR('2.7'!F14="x",'2.7'!F14="*",'2.7'!F14=0),'2.7'!F14,
'2.7'!F14/'2.7'!F$13*100),"x")</f>
        <v>50.878144198682961</v>
      </c>
      <c r="G14" s="95">
        <f>IFERROR(IF(OR('2.7'!G14="x",'2.7'!G14="*",'2.7'!G14=0),'2.7'!G14,
'2.7'!G14/'2.7'!G$13*100),"x")</f>
        <v>56.517096715474594</v>
      </c>
      <c r="H14" s="95">
        <f>IFERROR(IF(OR('2.7'!H14="x",'2.7'!H14="*",'2.7'!H14=0),'2.7'!H14,
'2.7'!H14/'2.7'!H$13*100),"x")</f>
        <v>55.735074279859298</v>
      </c>
      <c r="I14" s="95">
        <f>IFERROR(IF(OR('2.7'!I14="x",'2.7'!I14="*",'2.7'!I14=0),'2.7'!I14,
'2.7'!I14/'2.7'!I$13*100),"x")</f>
        <v>57.373818746703741</v>
      </c>
      <c r="J14" s="95">
        <f>IFERROR(IF(OR('2.7'!J14="x",'2.7'!J14="*",'2.7'!J14=0),'2.7'!J14,
'2.7'!J14/'2.7'!J$13*100),"x")</f>
        <v>56.691702272601432</v>
      </c>
      <c r="K14" s="95">
        <f>IFERROR(IF(OR('2.7'!K14="x",'2.7'!K14="*",'2.7'!K14=0),'2.7'!K14,
'2.7'!K14/'2.7'!K$13*100),"x")</f>
        <v>57.918258061403016</v>
      </c>
      <c r="L14" s="96">
        <f>IFERROR(IF(OR('2.7'!L14="x",'2.7'!L14="*",'2.7'!L14=0),'2.7'!L14,
'2.7'!L14/'2.7'!L$13*100),"x")</f>
        <v>53.851931910583382</v>
      </c>
    </row>
    <row r="15" spans="1:15" ht="15" customHeight="1" x14ac:dyDescent="0.2">
      <c r="A15" s="97" t="s">
        <v>105</v>
      </c>
      <c r="B15" s="121">
        <f>IFERROR(IF(OR('2.7'!B15="x",'2.7'!B15="*",'2.7'!B15=0),'2.7'!B15,
'2.7'!B15/'2.7'!B$13*100),"x")</f>
        <v>44.409147070950354</v>
      </c>
      <c r="C15" s="95">
        <f>IFERROR(IF(OR('2.7'!C15="x",'2.7'!C15="*",'2.7'!C15=0),'2.7'!C15,
'2.7'!C15/'2.7'!C$13*100),"x")</f>
        <v>41.72506401819777</v>
      </c>
      <c r="D15" s="95">
        <f>IFERROR(IF(OR('2.7'!D15="x",'2.7'!D15="*",'2.7'!D15=0),'2.7'!D15,
'2.7'!D15/'2.7'!D$13*100),"x")</f>
        <v>46.76390097900213</v>
      </c>
      <c r="E15" s="95">
        <f>IFERROR(IF(OR('2.7'!E15="x",'2.7'!E15="*",'2.7'!E15=0),'2.7'!E15,
'2.7'!E15/'2.7'!E$13*100),"x")</f>
        <v>47.713189268535508</v>
      </c>
      <c r="F15" s="95">
        <f>IFERROR(IF(OR('2.7'!F15="x",'2.7'!F15="*",'2.7'!F15=0),'2.7'!F15,
'2.7'!F15/'2.7'!F$13*100),"x")</f>
        <v>49.121855801311845</v>
      </c>
      <c r="G15" s="95">
        <f>IFERROR(IF(OR('2.7'!G15="x",'2.7'!G15="*",'2.7'!G15=0),'2.7'!G15,
'2.7'!G15/'2.7'!G$13*100),"x")</f>
        <v>43.48290328452606</v>
      </c>
      <c r="H15" s="95">
        <f>IFERROR(IF(OR('2.7'!H15="x",'2.7'!H15="*",'2.7'!H15=0),'2.7'!H15,
'2.7'!H15/'2.7'!H$13*100),"x")</f>
        <v>44.26492572014083</v>
      </c>
      <c r="I15" s="95">
        <f>IFERROR(IF(OR('2.7'!I15="x",'2.7'!I15="*",'2.7'!I15=0),'2.7'!I15,
'2.7'!I15/'2.7'!I$13*100),"x")</f>
        <v>42.626181253296984</v>
      </c>
      <c r="J15" s="95">
        <f>IFERROR(IF(OR('2.7'!J15="x",'2.7'!J15="*",'2.7'!J15=0),'2.7'!J15,
'2.7'!J15/'2.7'!J$13*100),"x")</f>
        <v>43.30829772739996</v>
      </c>
      <c r="K15" s="95">
        <f>IFERROR(IF(OR('2.7'!K15="x",'2.7'!K15="*",'2.7'!K15=0),'2.7'!K15,
'2.7'!K15/'2.7'!K$13*100),"x")</f>
        <v>42.081741938597496</v>
      </c>
      <c r="L15" s="96">
        <f>IFERROR(IF(OR('2.7'!L15="x",'2.7'!L15="*",'2.7'!L15=0),'2.7'!L15,
'2.7'!L15/'2.7'!L$13*100),"x")</f>
        <v>46.148068089416618</v>
      </c>
    </row>
    <row r="16" spans="1:15" ht="18.75" customHeight="1" x14ac:dyDescent="0.2">
      <c r="A16" s="97" t="s">
        <v>73</v>
      </c>
      <c r="B16" s="121">
        <f>IFERROR(IF(OR('2.7'!B16="x",'2.7'!B16="*",'2.7'!B16=0),'2.7'!B16,
'2.7'!B16/'2.7'!B$13*100),"x")</f>
        <v>9.208728637743377</v>
      </c>
      <c r="C16" s="95">
        <f>IFERROR(IF(OR('2.7'!C16="x",'2.7'!C16="*",'2.7'!C16=0),'2.7'!C16,
'2.7'!C16/'2.7'!C$13*100),"x")</f>
        <v>8.4551738297012786</v>
      </c>
      <c r="D16" s="95">
        <f>IFERROR(IF(OR('2.7'!D16="x",'2.7'!D16="*",'2.7'!D16=0),'2.7'!D16,
'2.7'!D16/'2.7'!D$13*100),"x")</f>
        <v>9.7605820515945165</v>
      </c>
      <c r="E16" s="95">
        <f>IFERROR(IF(OR('2.7'!E16="x",'2.7'!E16="*",'2.7'!E16=0),'2.7'!E16,
'2.7'!E16/'2.7'!E$13*100),"x")</f>
        <v>8.3671173262836565</v>
      </c>
      <c r="F16" s="95">
        <f>IFERROR(IF(OR('2.7'!F16="x",'2.7'!F16="*",'2.7'!F16=0),'2.7'!F16,
'2.7'!F16/'2.7'!F$13*100),"x")</f>
        <v>9.633004139116931</v>
      </c>
      <c r="G16" s="95">
        <f>IFERROR(IF(OR('2.7'!G16="x",'2.7'!G16="*",'2.7'!G16=0),'2.7'!G16,
'2.7'!G16/'2.7'!G$13*100),"x")</f>
        <v>4.5536684749728504</v>
      </c>
      <c r="H16" s="95">
        <f>IFERROR(IF(OR('2.7'!H16="x",'2.7'!H16="*",'2.7'!H16=0),'2.7'!H16,
'2.7'!H16/'2.7'!H$13*100),"x")</f>
        <v>1.9817295152730934</v>
      </c>
      <c r="I16" s="95">
        <f>IFERROR(IF(OR('2.7'!I16="x",'2.7'!I16="*",'2.7'!I16=0),'2.7'!I16,
'2.7'!I16/'2.7'!I$13*100),"x")</f>
        <v>15.952691669931182</v>
      </c>
      <c r="J16" s="95">
        <f>IFERROR(IF(OR('2.7'!J16="x",'2.7'!J16="*",'2.7'!J16=0),'2.7'!J16,
'2.7'!J16/'2.7'!J$13*100),"x")</f>
        <v>8.7609729495761908</v>
      </c>
      <c r="K16" s="95">
        <f>IFERROR(IF(OR('2.7'!K16="x",'2.7'!K16="*",'2.7'!K16=0),'2.7'!K16,
'2.7'!K16/'2.7'!K$13*100),"x")</f>
        <v>21.759937489605925</v>
      </c>
      <c r="L16" s="96">
        <f>IFERROR(IF(OR('2.7'!L16="x",'2.7'!L16="*",'2.7'!L16=0),'2.7'!L16,
'2.7'!L16/'2.7'!L$13*100),"x")</f>
        <v>9.8011623767711384</v>
      </c>
    </row>
    <row r="17" spans="1:12" ht="15" customHeight="1" x14ac:dyDescent="0.2">
      <c r="A17" s="97" t="s">
        <v>74</v>
      </c>
      <c r="B17" s="121">
        <f>IFERROR(IF(OR('2.7'!B17="x",'2.7'!B17="*",'2.7'!B17=0),'2.7'!B17,
'2.7'!B17/'2.7'!B$13*100),"x")</f>
        <v>22.084215528865116</v>
      </c>
      <c r="C17" s="95">
        <f>IFERROR(IF(OR('2.7'!C17="x",'2.7'!C17="*",'2.7'!C17=0),'2.7'!C17,
'2.7'!C17/'2.7'!C$13*100),"x")</f>
        <v>20.637676091844284</v>
      </c>
      <c r="D17" s="95">
        <f>IFERROR(IF(OR('2.7'!D17="x",'2.7'!D17="*",'2.7'!D17=0),'2.7'!D17,
'2.7'!D17/'2.7'!D$13*100),"x")</f>
        <v>23.45654714792412</v>
      </c>
      <c r="E17" s="95">
        <f>IFERROR(IF(OR('2.7'!E17="x",'2.7'!E17="*",'2.7'!E17=0),'2.7'!E17,
'2.7'!E17/'2.7'!E$13*100),"x")</f>
        <v>21.085431430339892</v>
      </c>
      <c r="F17" s="95">
        <f>IFERROR(IF(OR('2.7'!F17="x",'2.7'!F17="*",'2.7'!F17=0),'2.7'!F17,
'2.7'!F17/'2.7'!F$13*100),"x")</f>
        <v>22.92132136159281</v>
      </c>
      <c r="G17" s="95">
        <f>IFERROR(IF(OR('2.7'!G17="x",'2.7'!G17="*",'2.7'!G17=0),'2.7'!G17,
'2.7'!G17/'2.7'!G$13*100),"x")</f>
        <v>15.573994789685178</v>
      </c>
      <c r="H17" s="95">
        <f>IFERROR(IF(OR('2.7'!H17="x",'2.7'!H17="*",'2.7'!H17=0),'2.7'!H17,
'2.7'!H17/'2.7'!H$13*100),"x")</f>
        <v>11.446564837155835</v>
      </c>
      <c r="I17" s="95">
        <f>IFERROR(IF(OR('2.7'!I17="x",'2.7'!I17="*",'2.7'!I17=0),'2.7'!I17,
'2.7'!I17/'2.7'!I$13*100),"x")</f>
        <v>33.532684547981248</v>
      </c>
      <c r="J17" s="95">
        <f>IFERROR(IF(OR('2.7'!J17="x",'2.7'!J17="*",'2.7'!J17=0),'2.7'!J17,
'2.7'!J17/'2.7'!J$13*100),"x")</f>
        <v>32.25102263529859</v>
      </c>
      <c r="K17" s="95">
        <f>IFERROR(IF(OR('2.7'!K17="x",'2.7'!K17="*",'2.7'!K17=0),'2.7'!K17,
'2.7'!K17/'2.7'!K$13*100),"x")</f>
        <v>34.536053249114019</v>
      </c>
      <c r="L17" s="96">
        <f>IFERROR(IF(OR('2.7'!L17="x",'2.7'!L17="*",'2.7'!L17=0),'2.7'!L17,
'2.7'!L17/'2.7'!L$13*100),"x")</f>
        <v>26.884456231983599</v>
      </c>
    </row>
    <row r="18" spans="1:12" ht="15" customHeight="1" x14ac:dyDescent="0.2">
      <c r="A18" s="97" t="s">
        <v>75</v>
      </c>
      <c r="B18" s="121">
        <f>IFERROR(IF(OR('2.7'!B18="x",'2.7'!B18="*",'2.7'!B18=0),'2.7'!B18,
'2.7'!B18/'2.7'!B$13*100),"x")</f>
        <v>24.421155361209852</v>
      </c>
      <c r="C18" s="95">
        <f>IFERROR(IF(OR('2.7'!C18="x",'2.7'!C18="*",'2.7'!C18=0),'2.7'!C18,
'2.7'!C18/'2.7'!C$13*100),"x")</f>
        <v>22.181976143194888</v>
      </c>
      <c r="D18" s="95">
        <f>IFERROR(IF(OR('2.7'!D18="x",'2.7'!D18="*",'2.7'!D18=0),'2.7'!D18,
'2.7'!D18/'2.7'!D$13*100),"x")</f>
        <v>26.390095443580829</v>
      </c>
      <c r="E18" s="95">
        <f>IFERROR(IF(OR('2.7'!E18="x",'2.7'!E18="*",'2.7'!E18=0),'2.7'!E18,
'2.7'!E18/'2.7'!E$13*100),"x")</f>
        <v>26.97792550205309</v>
      </c>
      <c r="F18" s="95">
        <f>IFERROR(IF(OR('2.7'!F18="x",'2.7'!F18="*",'2.7'!F18=0),'2.7'!F18,
'2.7'!F18/'2.7'!F$13*100),"x")</f>
        <v>27.467833713802207</v>
      </c>
      <c r="G18" s="95">
        <f>IFERROR(IF(OR('2.7'!G18="x",'2.7'!G18="*",'2.7'!G18=0),'2.7'!G18,
'2.7'!G18/'2.7'!G$13*100),"x")</f>
        <v>25.520893182859172</v>
      </c>
      <c r="H18" s="95">
        <f>IFERROR(IF(OR('2.7'!H18="x",'2.7'!H18="*",'2.7'!H18=0),'2.7'!H18,
'2.7'!H18/'2.7'!H$13*100),"x")</f>
        <v>28.282825447642999</v>
      </c>
      <c r="I18" s="95">
        <f>IFERROR(IF(OR('2.7'!I18="x",'2.7'!I18="*",'2.7'!I18=0),'2.7'!I18,
'2.7'!I18/'2.7'!I$13*100),"x")</f>
        <v>23.89572024483223</v>
      </c>
      <c r="J18" s="95">
        <f>IFERROR(IF(OR('2.7'!J18="x",'2.7'!J18="*",'2.7'!J18=0),'2.7'!J18,
'2.7'!J18/'2.7'!J$13*100),"x")</f>
        <v>27.004046296524699</v>
      </c>
      <c r="K18" s="95">
        <f>IFERROR(IF(OR('2.7'!K18="x",'2.7'!K18="*",'2.7'!K18=0),'2.7'!K18,
'2.7'!K18/'2.7'!K$13*100),"x")</f>
        <v>21.381223289254926</v>
      </c>
      <c r="L18" s="96">
        <f>IFERROR(IF(OR('2.7'!L18="x",'2.7'!L18="*",'2.7'!L18=0),'2.7'!L18,
'2.7'!L18/'2.7'!L$13*100),"x")</f>
        <v>25.513795574242582</v>
      </c>
    </row>
    <row r="19" spans="1:12" ht="15" customHeight="1" x14ac:dyDescent="0.2">
      <c r="A19" s="97" t="s">
        <v>76</v>
      </c>
      <c r="B19" s="121">
        <f>IFERROR(IF(OR('2.7'!B19="x",'2.7'!B19="*",'2.7'!B19=0),'2.7'!B19,
'2.7'!B19/'2.7'!B$13*100),"x")</f>
        <v>19.020725992618271</v>
      </c>
      <c r="C19" s="95">
        <f>IFERROR(IF(OR('2.7'!C19="x",'2.7'!C19="*",'2.7'!C19=0),'2.7'!C19,
'2.7'!C19/'2.7'!C$13*100),"x")</f>
        <v>16.739411064700182</v>
      </c>
      <c r="D19" s="95">
        <f>IFERROR(IF(OR('2.7'!D19="x",'2.7'!D19="*",'2.7'!D19=0),'2.7'!D19,
'2.7'!D19/'2.7'!D$13*100),"x")</f>
        <v>21.038489227149075</v>
      </c>
      <c r="E19" s="95">
        <f>IFERROR(IF(OR('2.7'!E19="x",'2.7'!E19="*",'2.7'!E19=0),'2.7'!E19,
'2.7'!E19/'2.7'!E$13*100),"x")</f>
        <v>22.252616816880057</v>
      </c>
      <c r="F19" s="95">
        <f>IFERROR(IF(OR('2.7'!F19="x",'2.7'!F19="*",'2.7'!F19=0),'2.7'!F19,
'2.7'!F19/'2.7'!F$13*100),"x")</f>
        <v>22.080377208432832</v>
      </c>
      <c r="G19" s="95">
        <f>IFERROR(IF(OR('2.7'!G19="x",'2.7'!G19="*",'2.7'!G19=0),'2.7'!G19,
'2.7'!G19/'2.7'!G$13*100),"x")</f>
        <v>22.761407148895646</v>
      </c>
      <c r="H19" s="95">
        <f>IFERROR(IF(OR('2.7'!H19="x",'2.7'!H19="*",'2.7'!H19=0),'2.7'!H19,
'2.7'!H19/'2.7'!H$13*100),"x")</f>
        <v>24.461037988581495</v>
      </c>
      <c r="I19" s="95">
        <f>IFERROR(IF(OR('2.7'!I19="x",'2.7'!I19="*",'2.7'!I19=0),'2.7'!I19,
'2.7'!I19/'2.7'!I$13*100),"x")</f>
        <v>15.654260514809099</v>
      </c>
      <c r="J19" s="95">
        <f>IFERROR(IF(OR('2.7'!J19="x",'2.7'!J19="*",'2.7'!J19=0),'2.7'!J19,
'2.7'!J19/'2.7'!J$13*100),"x")</f>
        <v>20.397617884135865</v>
      </c>
      <c r="K19" s="95">
        <f>IFERROR(IF(OR('2.7'!K19="x",'2.7'!K19="*",'2.7'!K19=0),'2.7'!K19,
'2.7'!K19/'2.7'!K$13*100),"x")</f>
        <v>11.839215019579626</v>
      </c>
      <c r="L19" s="96">
        <f>IFERROR(IF(OR('2.7'!L19="x",'2.7'!L19="*",'2.7'!L19=0),'2.7'!L19,
'2.7'!L19/'2.7'!L$13*100),"x")</f>
        <v>20.923130811030067</v>
      </c>
    </row>
    <row r="20" spans="1:12" ht="15" customHeight="1" x14ac:dyDescent="0.2">
      <c r="A20" s="97" t="s">
        <v>77</v>
      </c>
      <c r="B20" s="121">
        <f>IFERROR(IF(OR('2.7'!B20="x",'2.7'!B20="*",'2.7'!B20=0),'2.7'!B20,
'2.7'!B20/'2.7'!B$13*100),"x")</f>
        <v>25.260256995293311</v>
      </c>
      <c r="C20" s="95">
        <f>IFERROR(IF(OR('2.7'!C20="x",'2.7'!C20="*",'2.7'!C20=0),'2.7'!C20,
'2.7'!C20/'2.7'!C$13*100),"x")</f>
        <v>31.984554913159712</v>
      </c>
      <c r="D20" s="95">
        <f>IFERROR(IF(OR('2.7'!D20="x",'2.7'!D20="*",'2.7'!D20=0),'2.7'!D20,
'2.7'!D20/'2.7'!D$13*100),"x")</f>
        <v>19.348837127061575</v>
      </c>
      <c r="E20" s="95">
        <f>IFERROR(IF(OR('2.7'!E20="x",'2.7'!E20="*",'2.7'!E20=0),'2.7'!E20,
'2.7'!E20/'2.7'!E$13*100),"x")</f>
        <v>21.312412064907839</v>
      </c>
      <c r="F20" s="95">
        <f>IFERROR(IF(OR('2.7'!F20="x",'2.7'!F20="*",'2.7'!F20=0),'2.7'!F20,
'2.7'!F20/'2.7'!F$13*100),"x")</f>
        <v>17.891603604617142</v>
      </c>
      <c r="G20" s="95">
        <f>IFERROR(IF(OR('2.7'!G20="x",'2.7'!G20="*",'2.7'!G20=0),'2.7'!G20,
'2.7'!G20/'2.7'!G$13*100),"x")</f>
        <v>31.589609316391698</v>
      </c>
      <c r="H20" s="95">
        <f>IFERROR(IF(OR('2.7'!H20="x",'2.7'!H20="*",'2.7'!H20=0),'2.7'!H20,
'2.7'!H20/'2.7'!H$13*100),"x")</f>
        <v>33.827842211346606</v>
      </c>
      <c r="I20" s="95">
        <f>IFERROR(IF(OR('2.7'!I20="x",'2.7'!I20="*",'2.7'!I20=0),'2.7'!I20,
'2.7'!I20/'2.7'!I$13*100),"x")</f>
        <v>10.954979007731607</v>
      </c>
      <c r="J20" s="95">
        <f>IFERROR(IF(OR('2.7'!J20="x",'2.7'!J20="*",'2.7'!J20=0),'2.7'!J20,
'2.7'!J20/'2.7'!J$13*100),"x")</f>
        <v>11.578016905582333</v>
      </c>
      <c r="K20" s="95">
        <f>IFERROR(IF(OR('2.7'!K20="x",'2.7'!K20="*",'2.7'!K20=0),'2.7'!K20,
'2.7'!K20/'2.7'!K$13*100),"x")</f>
        <v>10.472793078038208</v>
      </c>
      <c r="L20" s="96">
        <f>IFERROR(IF(OR('2.7'!L20="x",'2.7'!L20="*",'2.7'!L20=0),'2.7'!L20,
'2.7'!L20/'2.7'!L$13*100),"x")</f>
        <v>16.871861485468266</v>
      </c>
    </row>
    <row r="21" spans="1:12" ht="18.75" customHeight="1" x14ac:dyDescent="0.2">
      <c r="A21" s="97" t="s">
        <v>78</v>
      </c>
      <c r="B21" s="121">
        <f>IFERROR(IF(OR('2.7'!B21="x",'2.7'!B21="*",'2.7'!B21=0),'2.7'!B21,
'2.7'!B21/'2.7'!B$13*100),"x")</f>
        <v>17.180761563567426</v>
      </c>
      <c r="C21" s="95">
        <f>IFERROR(IF(OR('2.7'!C21="x",'2.7'!C21="*",'2.7'!C21=0),'2.7'!C21,
'2.7'!C21/'2.7'!C$13*100),"x")</f>
        <v>11.963226698538648</v>
      </c>
      <c r="D21" s="95">
        <f>IFERROR(IF(OR('2.7'!D21="x",'2.7'!D21="*",'2.7'!D21=0),'2.7'!D21,
'2.7'!D21/'2.7'!D$13*100),"x")</f>
        <v>22.023030100065533</v>
      </c>
      <c r="E21" s="95">
        <f>IFERROR(IF(OR('2.7'!E21="x",'2.7'!E21="*",'2.7'!E21=0),'2.7'!E21,
'2.7'!E21/'2.7'!E$13*100),"x")</f>
        <v>23.059525424430053</v>
      </c>
      <c r="F21" s="95">
        <f>IFERROR(IF(OR('2.7'!F21="x",'2.7'!F21="*",'2.7'!F21=0),'2.7'!F21,
'2.7'!F21/'2.7'!F$13*100),"x")</f>
        <v>25.916109633614319</v>
      </c>
      <c r="G21" s="95">
        <f>IFERROR(IF(OR('2.7'!G21="x",'2.7'!G21="*",'2.7'!G21=0),'2.7'!G21,
'2.7'!G21/'2.7'!G$13*100),"x")</f>
        <v>14.477240586056912</v>
      </c>
      <c r="H21" s="95">
        <f>IFERROR(IF(OR('2.7'!H21="x",'2.7'!H21="*",'2.7'!H21=0),'2.7'!H21,
'2.7'!H21/'2.7'!H$13*100),"x")</f>
        <v>13.444563081732911</v>
      </c>
      <c r="I21" s="95">
        <f>IFERROR(IF(OR('2.7'!I21="x",'2.7'!I21="*",'2.7'!I21=0),'2.7'!I21,
'2.7'!I21/'2.7'!I$13*100),"x")</f>
        <v>17.027339895810297</v>
      </c>
      <c r="J21" s="95">
        <f>IFERROR(IF(OR('2.7'!J21="x",'2.7'!J21="*",'2.7'!J21=0),'2.7'!J21,
'2.7'!J21/'2.7'!J$13*100),"x")</f>
        <v>22.003078205429759</v>
      </c>
      <c r="K21" s="95">
        <f>IFERROR(IF(OR('2.7'!K21="x",'2.7'!K21="*",'2.7'!K21=0),'2.7'!K21,
'2.7'!K21/'2.7'!K$13*100),"x")</f>
        <v>13.021704736101009</v>
      </c>
      <c r="L21" s="96">
        <f>IFERROR(IF(OR('2.7'!L21="x",'2.7'!L21="*",'2.7'!L21=0),'2.7'!L21,
'2.7'!L21/'2.7'!L$13*100),"x")</f>
        <v>24.837291877810681</v>
      </c>
    </row>
    <row r="22" spans="1:12" ht="15" customHeight="1" x14ac:dyDescent="0.2">
      <c r="A22" s="97" t="s">
        <v>79</v>
      </c>
      <c r="B22" s="121">
        <f>IFERROR(IF(OR('2.7'!B22="x",'2.7'!B22="*",'2.7'!B22=0),'2.7'!B22,
'2.7'!B22/'2.7'!B$13*100),"x")</f>
        <v>26.648638183543209</v>
      </c>
      <c r="C22" s="95">
        <f>IFERROR(IF(OR('2.7'!C22="x",'2.7'!C22="*",'2.7'!C22=0),'2.7'!C22,
'2.7'!C22/'2.7'!C$13*100),"x")</f>
        <v>33.244817925909231</v>
      </c>
      <c r="D22" s="95">
        <f>IFERROR(IF(OR('2.7'!D22="x",'2.7'!D22="*",'2.7'!D22=0),'2.7'!D22,
'2.7'!D22/'2.7'!D$13*100),"x")</f>
        <v>22.090578753751586</v>
      </c>
      <c r="E22" s="95">
        <f>IFERROR(IF(OR('2.7'!E22="x",'2.7'!E22="*",'2.7'!E22=0),'2.7'!E22,
'2.7'!E22/'2.7'!E$13*100),"x")</f>
        <v>20.022652037257103</v>
      </c>
      <c r="F22" s="95">
        <f>IFERROR(IF(OR('2.7'!F22="x",'2.7'!F22="*",'2.7'!F22=0),'2.7'!F22,
'2.7'!F22/'2.7'!F$13*100),"x")</f>
        <v>18.003118378959631</v>
      </c>
      <c r="G22" s="95">
        <f>IFERROR(IF(OR('2.7'!G22="x",'2.7'!G22="*",'2.7'!G22=0),'2.7'!G22,
'2.7'!G22/'2.7'!G$13*100),"x")</f>
        <v>26.090721979870469</v>
      </c>
      <c r="H22" s="95">
        <f>IFERROR(IF(OR('2.7'!H22="x",'2.7'!H22="*",'2.7'!H22=0),'2.7'!H22,
'2.7'!H22/'2.7'!H$13*100),"x")</f>
        <v>31.87479920811565</v>
      </c>
      <c r="I22" s="95">
        <f>IFERROR(IF(OR('2.7'!I22="x",'2.7'!I22="*",'2.7'!I22=0),'2.7'!I22,
'2.7'!I22/'2.7'!I$13*100),"x")</f>
        <v>31.385532499093255</v>
      </c>
      <c r="J22" s="95">
        <f>IFERROR(IF(OR('2.7'!J22="x",'2.7'!J22="*",'2.7'!J22=0),'2.7'!J22,
'2.7'!J22/'2.7'!J$13*100),"x")</f>
        <v>28.672500791114334</v>
      </c>
      <c r="K22" s="95">
        <f>IFERROR(IF(OR('2.7'!K22="x",'2.7'!K22="*",'2.7'!K22=0),'2.7'!K22,
'2.7'!K22/'2.7'!K$13*100),"x")</f>
        <v>33.535799435179321</v>
      </c>
      <c r="L22" s="96">
        <f>IFERROR(IF(OR('2.7'!L22="x",'2.7'!L22="*",'2.7'!L22=0),'2.7'!L22,
'2.7'!L22/'2.7'!L$13*100),"x")</f>
        <v>21.379185076260203</v>
      </c>
    </row>
    <row r="23" spans="1:12" ht="15" customHeight="1" x14ac:dyDescent="0.2">
      <c r="A23" s="97" t="s">
        <v>80</v>
      </c>
      <c r="B23" s="121">
        <f>IFERROR(IF(OR('2.7'!B23="x",'2.7'!B23="*",'2.7'!B23=0),'2.7'!B23,
'2.7'!B23/'2.7'!B$13*100),"x")</f>
        <v>20.543220388233664</v>
      </c>
      <c r="C23" s="95">
        <f>IFERROR(IF(OR('2.7'!C23="x",'2.7'!C23="*",'2.7'!C23=0),'2.7'!C23,
'2.7'!C23/'2.7'!C$13*100),"x")</f>
        <v>26.755950713957827</v>
      </c>
      <c r="D23" s="95">
        <f>IFERROR(IF(OR('2.7'!D23="x",'2.7'!D23="*",'2.7'!D23=0),'2.7'!D23,
'2.7'!D23/'2.7'!D$13*100),"x")</f>
        <v>15.616537400221192</v>
      </c>
      <c r="E23" s="95">
        <f>IFERROR(IF(OR('2.7'!E23="x",'2.7'!E23="*",'2.7'!E23=0),'2.7'!E23,
'2.7'!E23/'2.7'!E$13*100),"x")</f>
        <v>14.642337725688211</v>
      </c>
      <c r="F23" s="95">
        <f>IFERROR(IF(OR('2.7'!F23="x",'2.7'!F23="*",'2.7'!F23=0),'2.7'!F23,
'2.7'!F23/'2.7'!F$13*100),"x")</f>
        <v>13.29458172415956</v>
      </c>
      <c r="G23" s="95">
        <f>IFERROR(IF(OR('2.7'!G23="x",'2.7'!G23="*",'2.7'!G23=0),'2.7'!G23,
'2.7'!G23/'2.7'!G$13*100),"x")</f>
        <v>18.694144735416533</v>
      </c>
      <c r="H23" s="95">
        <f>IFERROR(IF(OR('2.7'!H23="x",'2.7'!H23="*",'2.7'!H23=0),'2.7'!H23,
'2.7'!H23/'2.7'!H$13*100),"x")</f>
        <v>22.457106928203082</v>
      </c>
      <c r="I23" s="95">
        <f>IFERROR(IF(OR('2.7'!I23="x",'2.7'!I23="*",'2.7'!I23=0),'2.7'!I23,
'2.7'!I23/'2.7'!I$13*100),"x")</f>
        <v>20.404362347187256</v>
      </c>
      <c r="J23" s="95">
        <f>IFERROR(IF(OR('2.7'!J23="x",'2.7'!J23="*",'2.7'!J23=0),'2.7'!J23,
'2.7'!J23/'2.7'!J$13*100),"x")</f>
        <v>14.734697458676271</v>
      </c>
      <c r="K23" s="95">
        <f>IFERROR(IF(OR('2.7'!K23="x",'2.7'!K23="*",'2.7'!K23=0),'2.7'!K23,
'2.7'!K23/'2.7'!K$13*100),"x")</f>
        <v>24.966553354346342</v>
      </c>
      <c r="L23" s="96">
        <f>IFERROR(IF(OR('2.7'!L23="x",'2.7'!L23="*",'2.7'!L23=0),'2.7'!L23,
'2.7'!L23/'2.7'!L$13*100),"x")</f>
        <v>12.297320691355811</v>
      </c>
    </row>
    <row r="24" spans="1:12" ht="15" customHeight="1" x14ac:dyDescent="0.2">
      <c r="A24" s="97" t="s">
        <v>81</v>
      </c>
      <c r="B24" s="121">
        <f>IFERROR(IF(OR('2.7'!B24="x",'2.7'!B24="*",'2.7'!B24=0),'2.7'!B24,
'2.7'!B24/'2.7'!B$13*100),"x")</f>
        <v>21.332012375554118</v>
      </c>
      <c r="C24" s="95">
        <f>IFERROR(IF(OR('2.7'!C24="x",'2.7'!C24="*",'2.7'!C24=0),'2.7'!C24,
'2.7'!C24/'2.7'!C$13*100),"x")</f>
        <v>18.623561615667768</v>
      </c>
      <c r="D24" s="95">
        <f>IFERROR(IF(OR('2.7'!D24="x",'2.7'!D24="*",'2.7'!D24=0),'2.7'!D24,
'2.7'!D24/'2.7'!D$13*100),"x")</f>
        <v>22.045318245698713</v>
      </c>
      <c r="E24" s="95">
        <f>IFERROR(IF(OR('2.7'!E24="x",'2.7'!E24="*",'2.7'!E24=0),'2.7'!E24,
'2.7'!E24/'2.7'!E$13*100),"x")</f>
        <v>22.695410569227896</v>
      </c>
      <c r="F24" s="95">
        <f>IFERROR(IF(OR('2.7'!F24="x",'2.7'!F24="*",'2.7'!F24=0),'2.7'!F24,
'2.7'!F24/'2.7'!F$13*100),"x")</f>
        <v>22.00120947132487</v>
      </c>
      <c r="G24" s="95">
        <f>IFERROR(IF(OR('2.7'!G24="x",'2.7'!G24="*",'2.7'!G24=0),'2.7'!G24,
'2.7'!G24/'2.7'!G$13*100),"x")</f>
        <v>24.779544056854554</v>
      </c>
      <c r="H24" s="95">
        <f>IFERROR(IF(OR('2.7'!H24="x",'2.7'!H24="*",'2.7'!H24=0),'2.7'!H24,
'2.7'!H24/'2.7'!H$13*100),"x")</f>
        <v>17.178210537924478</v>
      </c>
      <c r="I24" s="95">
        <f>IFERROR(IF(OR('2.7'!I24="x",'2.7'!I24="*",'2.7'!I24=0),'2.7'!I24,
'2.7'!I24/'2.7'!I$13*100),"x")</f>
        <v>19.000559666484072</v>
      </c>
      <c r="J24" s="95">
        <f>IFERROR(IF(OR('2.7'!J24="x",'2.7'!J24="*",'2.7'!J24=0),'2.7'!J24,
'2.7'!J24/'2.7'!J$13*100),"x")</f>
        <v>17.757064341423</v>
      </c>
      <c r="K24" s="95">
        <f>IFERROR(IF(OR('2.7'!K24="x",'2.7'!K24="*",'2.7'!K24=0),'2.7'!K24,
'2.7'!K24/'2.7'!K$13*100),"x")</f>
        <v>20.022570045872882</v>
      </c>
      <c r="L24" s="96">
        <f>IFERROR(IF(OR('2.7'!L24="x",'2.7'!L24="*",'2.7'!L24=0),'2.7'!L24,
'2.7'!L24/'2.7'!L$13*100),"x")</f>
        <v>23.164325063132583</v>
      </c>
    </row>
    <row r="25" spans="1:12" ht="15" customHeight="1" x14ac:dyDescent="0.2">
      <c r="A25" s="97" t="s">
        <v>82</v>
      </c>
      <c r="B25" s="121">
        <f>IFERROR(IF(OR('2.7'!B25="x",'2.7'!B25="*",'2.7'!B25=0),'2.7'!B25,
'2.7'!B25/'2.7'!B$13*100),"x")</f>
        <v>14.295367489101581</v>
      </c>
      <c r="C25" s="95">
        <f>IFERROR(IF(OR('2.7'!C25="x",'2.7'!C25="*",'2.7'!C25=0),'2.7'!C25,
'2.7'!C25/'2.7'!C$13*100),"x")</f>
        <v>9.4124430459249773</v>
      </c>
      <c r="D25" s="95">
        <f>IFERROR(IF(OR('2.7'!D25="x",'2.7'!D25="*",'2.7'!D25=0),'2.7'!D25,
'2.7'!D25/'2.7'!D$13*100),"x")</f>
        <v>18.224535500259037</v>
      </c>
      <c r="E25" s="95">
        <f>IFERROR(IF(OR('2.7'!E25="x",'2.7'!E25="*",'2.7'!E25=0),'2.7'!E25,
'2.7'!E25/'2.7'!E$13*100),"x")</f>
        <v>19.580074243390488</v>
      </c>
      <c r="F25" s="95">
        <f>IFERROR(IF(OR('2.7'!F25="x",'2.7'!F25="*",'2.7'!F25=0),'2.7'!F25,
'2.7'!F25/'2.7'!F$13*100),"x")</f>
        <v>20.784980791935777</v>
      </c>
      <c r="G25" s="95">
        <f>IFERROR(IF(OR('2.7'!G25="x",'2.7'!G25="*",'2.7'!G25=0),'2.7'!G25,
'2.7'!G25/'2.7'!G$13*100),"x")</f>
        <v>15.95834864180209</v>
      </c>
      <c r="H25" s="95">
        <f>IFERROR(IF(OR('2.7'!H25="x",'2.7'!H25="*",'2.7'!H25=0),'2.7'!H25,
'2.7'!H25/'2.7'!H$13*100),"x")</f>
        <v>15.045320244023882</v>
      </c>
      <c r="I25" s="95">
        <f>IFERROR(IF(OR('2.7'!I25="x",'2.7'!I25="*",'2.7'!I25=0),'2.7'!I25,
'2.7'!I25/'2.7'!I$13*100),"x")</f>
        <v>12.18220559142657</v>
      </c>
      <c r="J25" s="95">
        <f>IFERROR(IF(OR('2.7'!J25="x",'2.7'!J25="*",'2.7'!J25=0),'2.7'!J25,
'2.7'!J25/'2.7'!J$13*100),"x")</f>
        <v>16.832659203358187</v>
      </c>
      <c r="K25" s="95">
        <f>IFERROR(IF(OR('2.7'!K25="x",'2.7'!K25="*",'2.7'!K25=0),'2.7'!K25,
'2.7'!K25/'2.7'!K$13*100),"x")</f>
        <v>8.453372428501158</v>
      </c>
      <c r="L25" s="96">
        <f>IFERROR(IF(OR('2.7'!L25="x",'2.7'!L25="*",'2.7'!L25=0),'2.7'!L25,
'2.7'!L25/'2.7'!L$13*100),"x")</f>
        <v>18.321877291440643</v>
      </c>
    </row>
    <row r="26" spans="1:12" ht="18.75" customHeight="1" x14ac:dyDescent="0.2">
      <c r="A26" s="97" t="s">
        <v>83</v>
      </c>
      <c r="B26" s="121">
        <f>IFERROR(IF(OR('2.7'!B26="x",'2.7'!B26="*",'2.7'!B26=0),'2.7'!B26,
'2.7'!B26/'2.7'!B$13*100),"x")</f>
        <v>53.800338446714591</v>
      </c>
      <c r="C26" s="95">
        <f>IFERROR(IF(OR('2.7'!C26="x",'2.7'!C26="*",'2.7'!C26=0),'2.7'!C26,
'2.7'!C26/'2.7'!C$13*100),"x")</f>
        <v>40.56952742462795</v>
      </c>
      <c r="D26" s="95">
        <f>IFERROR(IF(OR('2.7'!D26="x",'2.7'!D26="*",'2.7'!D26=0),'2.7'!D26,
'2.7'!D26/'2.7'!D$13*100),"x")</f>
        <v>66.199759009647636</v>
      </c>
      <c r="E26" s="95">
        <f>IFERROR(IF(OR('2.7'!E26="x",'2.7'!E26="*",'2.7'!E26=0),'2.7'!E26,
'2.7'!E26/'2.7'!E$13*100),"x")</f>
        <v>67.20195316150641</v>
      </c>
      <c r="F26" s="95">
        <f>IFERROR(IF(OR('2.7'!F26="x",'2.7'!F26="*",'2.7'!F26=0),'2.7'!F26,
'2.7'!F26/'2.7'!F$13*100),"x")</f>
        <v>71.413119350828737</v>
      </c>
      <c r="G26" s="95">
        <f>IFERROR(IF(OR('2.7'!G26="x",'2.7'!G26="*",'2.7'!G26=0),'2.7'!G26,
'2.7'!G26/'2.7'!G$13*100),"x")</f>
        <v>54.533013258416261</v>
      </c>
      <c r="H26" s="95">
        <f>IFERROR(IF(OR('2.7'!H26="x",'2.7'!H26="*",'2.7'!H26=0),'2.7'!H26,
'2.7'!H26/'2.7'!H$13*100),"x")</f>
        <v>52.651721131668594</v>
      </c>
      <c r="I26" s="95">
        <f>IFERROR(IF(OR('2.7'!I26="x",'2.7'!I26="*",'2.7'!I26=0),'2.7'!I26,
'2.7'!I26/'2.7'!I$13*100),"x")</f>
        <v>61.265579887861733</v>
      </c>
      <c r="J26" s="95">
        <f>IFERROR(IF(OR('2.7'!J26="x",'2.7'!J26="*",'2.7'!J26=0),'2.7'!J26,
'2.7'!J26/'2.7'!J$13*100),"x")</f>
        <v>68.082152011740462</v>
      </c>
      <c r="K26" s="95">
        <f>IFERROR(IF(OR('2.7'!K26="x",'2.7'!K26="*",'2.7'!K26=0),'2.7'!K26,
'2.7'!K26/'2.7'!K$13*100),"x")</f>
        <v>55.781086782417056</v>
      </c>
      <c r="L26" s="96">
        <f>IFERROR(IF(OR('2.7'!L26="x",'2.7'!L26="*",'2.7'!L26=0),'2.7'!L26,
'2.7'!L26/'2.7'!L$13*100),"x")</f>
        <v>69.678359967298249</v>
      </c>
    </row>
    <row r="27" spans="1:12" ht="15" customHeight="1" x14ac:dyDescent="0.2">
      <c r="A27" s="97" t="s">
        <v>84</v>
      </c>
      <c r="B27" s="121">
        <f>IFERROR(IF(OR('2.7'!B27="x",'2.7'!B27="*",'2.7'!B27=0),'2.7'!B27,
'2.7'!B27/'2.7'!B$13*100),"x")</f>
        <v>34.067230606972302</v>
      </c>
      <c r="C27" s="95">
        <f>IFERROR(IF(OR('2.7'!C27="x",'2.7'!C27="*",'2.7'!C27=0),'2.7'!C27,
'2.7'!C27/'2.7'!C$13*100),"x")</f>
        <v>50.212432773658492</v>
      </c>
      <c r="D27" s="95">
        <f>IFERROR(IF(OR('2.7'!D27="x",'2.7'!D27="*",'2.7'!D27=0),'2.7'!D27,
'2.7'!D27/'2.7'!D$13*100),"x")</f>
        <v>20.637801945533575</v>
      </c>
      <c r="E27" s="95">
        <f>IFERROR(IF(OR('2.7'!E27="x",'2.7'!E27="*",'2.7'!E27=0),'2.7'!E27,
'2.7'!E27/'2.7'!E$13*100),"x")</f>
        <v>18.558595866681998</v>
      </c>
      <c r="F27" s="95">
        <f>IFERROR(IF(OR('2.7'!F27="x",'2.7'!F27="*",'2.7'!F27=0),'2.7'!F27,
'2.7'!F27/'2.7'!F$13*100),"x")</f>
        <v>13.9665294042696</v>
      </c>
      <c r="G27" s="95">
        <f>IFERROR(IF(OR('2.7'!G27="x",'2.7'!G27="*",'2.7'!G27=0),'2.7'!G27,
'2.7'!G27/'2.7'!G$13*100),"x")</f>
        <v>32.367773697517208</v>
      </c>
      <c r="H27" s="95">
        <f>IFERROR(IF(OR('2.7'!H27="x",'2.7'!H27="*",'2.7'!H27=0),'2.7'!H27,
'2.7'!H27/'2.7'!H$13*100),"x")</f>
        <v>38.207183300274124</v>
      </c>
      <c r="I27" s="95">
        <f>IFERROR(IF(OR('2.7'!I27="x",'2.7'!I27="*",'2.7'!I27=0),'2.7'!I27,
'2.7'!I27/'2.7'!I$13*100),"x")</f>
        <v>30.516431002215818</v>
      </c>
      <c r="J27" s="95">
        <f>IFERROR(IF(OR('2.7'!J27="x",'2.7'!J27="*",'2.7'!J27=0),'2.7'!J27,
'2.7'!J27/'2.7'!J$13*100),"x")</f>
        <v>22.809302508344807</v>
      </c>
      <c r="K27" s="95">
        <f>IFERROR(IF(OR('2.7'!K27="x",'2.7'!K27="*",'2.7'!K27=0),'2.7'!K27,
'2.7'!K27/'2.7'!K$13*100),"x")</f>
        <v>36.703817378758266</v>
      </c>
      <c r="L27" s="96">
        <f>IFERROR(IF(OR('2.7'!L27="x",'2.7'!L27="*",'2.7'!L27=0),'2.7'!L27,
'2.7'!L27/'2.7'!L$13*100),"x")</f>
        <v>16.033672237709339</v>
      </c>
    </row>
    <row r="28" spans="1:12" ht="15" customHeight="1" x14ac:dyDescent="0.2">
      <c r="A28" s="97" t="s">
        <v>85</v>
      </c>
      <c r="B28" s="121">
        <f>IFERROR(IF(OR('2.7'!B28="x",'2.7'!B28="*",'2.7'!B28=0),'2.7'!B28,
'2.7'!B28/'2.7'!B$13*100),"x")</f>
        <v>11.520427676701887</v>
      </c>
      <c r="C28" s="95">
        <f>IFERROR(IF(OR('2.7'!C28="x",'2.7'!C28="*",'2.7'!C28=0),'2.7'!C28,
'2.7'!C28/'2.7'!C$13*100),"x")</f>
        <v>8.7507030087118807</v>
      </c>
      <c r="D28" s="95">
        <f>IFERROR(IF(OR('2.7'!D28="x",'2.7'!D28="*",'2.7'!D28=0),'2.7'!D28,
'2.7'!D28/'2.7'!D$13*100),"x")</f>
        <v>12.514835479668893</v>
      </c>
      <c r="E28" s="95">
        <f>IFERROR(IF(OR('2.7'!E28="x",'2.7'!E28="*",'2.7'!E28=0),'2.7'!E28,
'2.7'!E28/'2.7'!E$13*100),"x")</f>
        <v>13.574622424866734</v>
      </c>
      <c r="F28" s="95">
        <f>IFERROR(IF(OR('2.7'!F28="x",'2.7'!F28="*",'2.7'!F28=0),'2.7'!F28,
'2.7'!F28/'2.7'!F$13*100),"x")</f>
        <v>13.875284026615942</v>
      </c>
      <c r="G28" s="95">
        <f>IFERROR(IF(OR('2.7'!G28="x",'2.7'!G28="*",'2.7'!G28=0),'2.7'!G28,
'2.7'!G28/'2.7'!G$13*100),"x")</f>
        <v>12.67723566565892</v>
      </c>
      <c r="H28" s="95">
        <f>IFERROR(IF(OR('2.7'!H28="x",'2.7'!H28="*",'2.7'!H28=0),'2.7'!H28,
'2.7'!H28/'2.7'!H$13*100),"x")</f>
        <v>8.7374157710349785</v>
      </c>
      <c r="I28" s="95">
        <f>IFERROR(IF(OR('2.7'!I28="x",'2.7'!I28="*",'2.7'!I28=0),'2.7'!I28,
'2.7'!I28/'2.7'!I$13*100),"x")</f>
        <v>7.6629263936219685</v>
      </c>
      <c r="J28" s="95">
        <f>IFERROR(IF(OR('2.7'!J28="x",'2.7'!J28="*",'2.7'!J28=0),'2.7'!J28,
'2.7'!J28/'2.7'!J$13*100),"x")</f>
        <v>8.5412882049674366</v>
      </c>
      <c r="K28" s="95">
        <f>IFERROR(IF(OR('2.7'!K28="x",'2.7'!K28="*",'2.7'!K28=0),'2.7'!K28,
'2.7'!K28/'2.7'!K$13*100),"x")</f>
        <v>6.9677178457771189</v>
      </c>
      <c r="L28" s="96">
        <f>IFERROR(IF(OR('2.7'!L28="x",'2.7'!L28="*",'2.7'!L28=0),'2.7'!L28,
'2.7'!L28/'2.7'!L$13*100),"x")</f>
        <v>13.524132586168347</v>
      </c>
    </row>
    <row r="29" spans="1:12" ht="15" customHeight="1" x14ac:dyDescent="0.2">
      <c r="A29" s="97" t="s">
        <v>86</v>
      </c>
      <c r="B29" s="121">
        <f>IFERROR(IF(OR('2.7'!B29="x",'2.7'!B29="*",'2.7'!B29=0),'2.7'!B29,
'2.7'!B29/'2.7'!B$13*100),"x")</f>
        <v>0.61200326961121954</v>
      </c>
      <c r="C29" s="95">
        <f>IFERROR(IF(OR('2.7'!C29="x",'2.7'!C29="*",'2.7'!C29=0),'2.7'!C29,
'2.7'!C29/'2.7'!C$13*100),"x")</f>
        <v>0.4673367930000718</v>
      </c>
      <c r="D29" s="95">
        <f>IFERROR(IF(OR('2.7'!D29="x",'2.7'!D29="*",'2.7'!D29=0),'2.7'!D29,
'2.7'!D29/'2.7'!D$13*100),"x")</f>
        <v>0.64760356515004913</v>
      </c>
      <c r="E29" s="95">
        <f>IFERROR(IF(OR('2.7'!E29="x",'2.7'!E29="*",'2.7'!E29=0),'2.7'!E29,
'2.7'!E29/'2.7'!E$13*100),"x")</f>
        <v>0.66482854694080251</v>
      </c>
      <c r="F29" s="95">
        <f>IFERROR(IF(OR('2.7'!F29="x",'2.7'!F29="*",'2.7'!F29=0),'2.7'!F29,
'2.7'!F29/'2.7'!F$13*100),"x")</f>
        <v>0.74506721828122724</v>
      </c>
      <c r="G29" s="95">
        <f>IFERROR(IF(OR('2.7'!G29="x",'2.7'!G29="*",'2.7'!G29=0),'2.7'!G29,
'2.7'!G29/'2.7'!G$13*100),"x")</f>
        <v>0.42197737840803412</v>
      </c>
      <c r="H29" s="95">
        <f>IFERROR(IF(OR('2.7'!H29="x",'2.7'!H29="*",'2.7'!H29=0),'2.7'!H29,
'2.7'!H29/'2.7'!H$13*100),"x")</f>
        <v>0.40367979702185403</v>
      </c>
      <c r="I29" s="95">
        <f>IFERROR(IF(OR('2.7'!I29="x",'2.7'!I29="*",'2.7'!I29=0),'2.7'!I29,
'2.7'!I29/'2.7'!I$13*100),"x")</f>
        <v>0.55506271630120452</v>
      </c>
      <c r="J29" s="95">
        <f>IFERROR(IF(OR('2.7'!J29="x",'2.7'!J29="*",'2.7'!J29=0),'2.7'!J29,
'2.7'!J29/'2.7'!J$13*100),"x")</f>
        <v>0.56725727494813427</v>
      </c>
      <c r="K29" s="95">
        <f>IFERROR(IF(OR('2.7'!K29="x",'2.7'!K29="*",'2.7'!K29=0),'2.7'!K29,
'2.7'!K29/'2.7'!K$13*100),"x")</f>
        <v>0.54737799304830059</v>
      </c>
      <c r="L29" s="96">
        <f>IFERROR(IF(OR('2.7'!L29="x",'2.7'!L29="*",'2.7'!L29=0),'2.7'!L29,
'2.7'!L29/'2.7'!L$13*100),"x")</f>
        <v>0.76383520882383171</v>
      </c>
    </row>
    <row r="30" spans="1:12" ht="18.75" customHeight="1" x14ac:dyDescent="0.2">
      <c r="A30" s="97" t="s">
        <v>87</v>
      </c>
      <c r="B30" s="121">
        <f>IFERROR(IF(OR('2.7'!B30="x",'2.7'!B30="*",'2.7'!B30=0),'2.7'!B30,
'2.7'!B30/'2.7'!B$13*100),"x")</f>
        <v>56.356123523078303</v>
      </c>
      <c r="C30" s="95">
        <f>IFERROR(IF(OR('2.7'!C30="x",'2.7'!C30="*",'2.7'!C30=0),'2.7'!C30,
'2.7'!C30/'2.7'!C$13*100),"x")</f>
        <v>44.842044493052768</v>
      </c>
      <c r="D30" s="95">
        <f>IFERROR(IF(OR('2.7'!D30="x",'2.7'!D30="*",'2.7'!D30=0),'2.7'!D30,
'2.7'!D30/'2.7'!D$13*100),"x")</f>
        <v>67.431989687648212</v>
      </c>
      <c r="E30" s="95">
        <f>IFERROR(IF(OR('2.7'!E30="x",'2.7'!E30="*",'2.7'!E30=0),'2.7'!E30,
'2.7'!E30/'2.7'!E$13*100),"x")</f>
        <v>68.319862341396203</v>
      </c>
      <c r="F30" s="95">
        <f>IFERROR(IF(OR('2.7'!F30="x",'2.7'!F30="*",'2.7'!F30=0),'2.7'!F30,
'2.7'!F30/'2.7'!F$13*100),"x")</f>
        <v>72.103954562413847</v>
      </c>
      <c r="G30" s="95">
        <f>IFERROR(IF(OR('2.7'!G30="x",'2.7'!G30="*",'2.7'!G30=0),'2.7'!G30,
'2.7'!G30/'2.7'!G$13*100),"x")</f>
        <v>56.93371525207094</v>
      </c>
      <c r="H30" s="95">
        <f>IFERROR(IF(OR('2.7'!H30="x",'2.7'!H30="*",'2.7'!H30=0),'2.7'!H30,
'2.7'!H30/'2.7'!H$13*100),"x")</f>
        <v>55.657438345858814</v>
      </c>
      <c r="I30" s="95">
        <f>IFERROR(IF(OR('2.7'!I30="x",'2.7'!I30="*",'2.7'!I30=0),'2.7'!I30,
'2.7'!I30/'2.7'!I$13*100),"x")</f>
        <v>63.053580523297448</v>
      </c>
      <c r="J30" s="95">
        <f>IFERROR(IF(OR('2.7'!J30="x",'2.7'!J30="*",'2.7'!J30=0),'2.7'!J30,
'2.7'!J30/'2.7'!J$13*100),"x")</f>
        <v>69.426790873048006</v>
      </c>
      <c r="K30" s="95">
        <f>IFERROR(IF(OR('2.7'!K30="x",'2.7'!K30="*",'2.7'!K30=0),'2.7'!K30,
'2.7'!K30/'2.7'!K$13*100),"x")</f>
        <v>57.924036625168938</v>
      </c>
      <c r="L30" s="96">
        <f>IFERROR(IF(OR('2.7'!L30="x",'2.7'!L30="*",'2.7'!L30=0),'2.7'!L30,
'2.7'!L30/'2.7'!L$13*100),"x")</f>
        <v>70.565425621463703</v>
      </c>
    </row>
    <row r="31" spans="1:12" ht="15" customHeight="1" x14ac:dyDescent="0.2">
      <c r="A31" s="97" t="s">
        <v>88</v>
      </c>
      <c r="B31" s="121">
        <f>IFERROR(IF(OR('2.7'!B31="x",'2.7'!B31="*",'2.7'!B31=0),'2.7'!B31,
'2.7'!B31/'2.7'!B$13*100),"x")</f>
        <v>0.61155622558666789</v>
      </c>
      <c r="C31" s="95">
        <f>IFERROR(IF(OR('2.7'!C31="x",'2.7'!C31="*",'2.7'!C31=0),'2.7'!C31,
'2.7'!C31/'2.7'!C$13*100),"x")</f>
        <v>0.4670347790149692</v>
      </c>
      <c r="D31" s="95">
        <f>IFERROR(IF(OR('2.7'!D31="x",'2.7'!D31="*",'2.7'!D31=0),'2.7'!D31,
'2.7'!D31/'2.7'!D$13*100),"x")</f>
        <v>0.64703179419173984</v>
      </c>
      <c r="E31" s="95">
        <f>IFERROR(IF(OR('2.7'!E31="x",'2.7'!E31="*",'2.7'!E31=0),'2.7'!E31,
'2.7'!E31/'2.7'!E$13*100),"x")</f>
        <v>0.66411060203416361</v>
      </c>
      <c r="F31" s="95">
        <f>IFERROR(IF(OR('2.7'!F31="x",'2.7'!F31="*",'2.7'!F31=0),'2.7'!F31,
'2.7'!F31/'2.7'!F$13*100),"x")</f>
        <v>0.74424976281691702</v>
      </c>
      <c r="G31" s="95">
        <f>IFERROR(IF(OR('2.7'!G31="x",'2.7'!G31="*",'2.7'!G31=0),'2.7'!G31,
'2.7'!G31/'2.7'!G$13*100),"x")</f>
        <v>0.42155428216365781</v>
      </c>
      <c r="H31" s="95">
        <f>IFERROR(IF(OR('2.7'!H31="x",'2.7'!H31="*",'2.7'!H31=0),'2.7'!H31,
'2.7'!H31/'2.7'!H$13*100),"x")</f>
        <v>0.40367979702185403</v>
      </c>
      <c r="I31" s="95">
        <f>IFERROR(IF(OR('2.7'!I31="x",'2.7'!I31="*",'2.7'!I31=0),'2.7'!I31,
'2.7'!I31/'2.7'!I$13*100),"x")</f>
        <v>0.55506271630120452</v>
      </c>
      <c r="J31" s="95">
        <f>IFERROR(IF(OR('2.7'!J31="x",'2.7'!J31="*",'2.7'!J31=0),'2.7'!J31,
'2.7'!J31/'2.7'!J$13*100),"x")</f>
        <v>0.56725727494813427</v>
      </c>
      <c r="K31" s="95">
        <f>IFERROR(IF(OR('2.7'!K31="x",'2.7'!K31="*",'2.7'!K31=0),'2.7'!K31,
'2.7'!K31/'2.7'!K$13*100),"x")</f>
        <v>0.54737799304829993</v>
      </c>
      <c r="L31" s="96">
        <f>IFERROR(IF(OR('2.7'!L31="x",'2.7'!L31="*",'2.7'!L31=0),'2.7'!L31,
'2.7'!L31/'2.7'!L$13*100),"x")</f>
        <v>0.76383520882383171</v>
      </c>
    </row>
    <row r="32" spans="1:12" ht="18.75" customHeight="1" x14ac:dyDescent="0.2">
      <c r="A32" s="97" t="s">
        <v>89</v>
      </c>
      <c r="B32" s="121">
        <f>IFERROR(IF(OR('2.7'!B32="x",'2.7'!B32="*",'2.7'!B32=0),'2.7'!B32,
'2.7'!B32/'2.7'!B$13*100),"x")</f>
        <v>37.97666498967844</v>
      </c>
      <c r="C32" s="95">
        <f>IFERROR(IF(OR('2.7'!C32="x",'2.7'!C32="*",'2.7'!C32=0),'2.7'!C32,
'2.7'!C32/'2.7'!C$13*100),"x")</f>
        <v>45.430800014102481</v>
      </c>
      <c r="D32" s="95">
        <f>IFERROR(IF(OR('2.7'!D32="x",'2.7'!D32="*",'2.7'!D32=0),'2.7'!D32,
'2.7'!D32/'2.7'!D$13*100),"x")</f>
        <v>31.437030415775922</v>
      </c>
      <c r="E32" s="95">
        <f>IFERROR(IF(OR('2.7'!E32="x",'2.7'!E32="*",'2.7'!E32=0),'2.7'!E32,
'2.7'!E32/'2.7'!E$13*100),"x")</f>
        <v>30.293842743008415</v>
      </c>
      <c r="F32" s="95">
        <f>IFERROR(IF(OR('2.7'!F32="x",'2.7'!F32="*",'2.7'!F32=0),'2.7'!F32,
'2.7'!F32/'2.7'!F$13*100),"x")</f>
        <v>25.994458467848965</v>
      </c>
      <c r="G32" s="95">
        <f>IFERROR(IF(OR('2.7'!G32="x",'2.7'!G32="*",'2.7'!G32=0),'2.7'!G32,
'2.7'!G32/'2.7'!G$13*100),"x")</f>
        <v>43.212452186662048</v>
      </c>
      <c r="H32" s="95">
        <f>IFERROR(IF(OR('2.7'!H32="x",'2.7'!H32="*",'2.7'!H32=0),'2.7'!H32,
'2.7'!H32/'2.7'!H$13*100),"x")</f>
        <v>37.516220566832693</v>
      </c>
      <c r="I32" s="95">
        <f>IFERROR(IF(OR('2.7'!I32="x",'2.7'!I32="*",'2.7'!I32=0),'2.7'!I32,
'2.7'!I32/'2.7'!I$13*100),"x")</f>
        <v>36.055779826019439</v>
      </c>
      <c r="J32" s="95">
        <f>IFERROR(IF(OR('2.7'!J32="x",'2.7'!J32="*",'2.7'!J32=0),'2.7'!J32,
'2.7'!J32/'2.7'!J$13*100),"x")</f>
        <v>33.127077240253215</v>
      </c>
      <c r="K32" s="95">
        <f>IFERROR(IF(OR('2.7'!K32="x",'2.7'!K32="*",'2.7'!K32=0),'2.7'!K32,
'2.7'!K32/'2.7'!K$13*100),"x")</f>
        <v>38.431636187014767</v>
      </c>
      <c r="L32" s="96">
        <f>IFERROR(IF(OR('2.7'!L32="x",'2.7'!L32="*",'2.7'!L32=0),'2.7'!L32,
'2.7'!L32/'2.7'!L$13*100),"x")</f>
        <v>34.835529348817964</v>
      </c>
    </row>
    <row r="33" spans="1:24" ht="15" customHeight="1" x14ac:dyDescent="0.2">
      <c r="A33" s="97" t="s">
        <v>90</v>
      </c>
      <c r="B33" s="121">
        <f>IFERROR(IF(OR('2.7'!B33="x",'2.7'!B33="*",'2.7'!B33=0),'2.7'!B33,
'2.7'!B33/'2.7'!B$13*100),"x")</f>
        <v>62.02333501032156</v>
      </c>
      <c r="C33" s="95">
        <f>IFERROR(IF(OR('2.7'!C33="x",'2.7'!C33="*",'2.7'!C33=0),'2.7'!C33,
'2.7'!C33/'2.7'!C$13*100),"x")</f>
        <v>54.569199985895963</v>
      </c>
      <c r="D33" s="95">
        <f>IFERROR(IF(OR('2.7'!D33="x",'2.7'!D33="*",'2.7'!D33=0),'2.7'!D33,
'2.7'!D33/'2.7'!D$13*100),"x")</f>
        <v>68.562969584223623</v>
      </c>
      <c r="E33" s="95">
        <f>IFERROR(IF(OR('2.7'!E33="x",'2.7'!E33="*",'2.7'!E33=0),'2.7'!E33,
'2.7'!E33/'2.7'!E$13*100),"x")</f>
        <v>69.706157256987055</v>
      </c>
      <c r="F33" s="95">
        <f>IFERROR(IF(OR('2.7'!F33="x",'2.7'!F33="*",'2.7'!F33=0),'2.7'!F33,
'2.7'!F33/'2.7'!F$13*100),"x")</f>
        <v>74.005541532150161</v>
      </c>
      <c r="G33" s="95">
        <f>IFERROR(IF(OR('2.7'!G33="x",'2.7'!G33="*",'2.7'!G33=0),'2.7'!G33,
'2.7'!G33/'2.7'!G$13*100),"x")</f>
        <v>56.787547813336325</v>
      </c>
      <c r="H33" s="95">
        <f>IFERROR(IF(OR('2.7'!H33="x",'2.7'!H33="*",'2.7'!H33=0),'2.7'!H33,
'2.7'!H33/'2.7'!H$13*100),"x")</f>
        <v>62.483779433166717</v>
      </c>
      <c r="I33" s="95">
        <f>IFERROR(IF(OR('2.7'!I33="x",'2.7'!I33="*",'2.7'!I33=0),'2.7'!I33,
'2.7'!I33/'2.7'!I$13*100),"x")</f>
        <v>63.944220173981279</v>
      </c>
      <c r="J33" s="95">
        <f>IFERROR(IF(OR('2.7'!J33="x",'2.7'!J33="*",'2.7'!J33=0),'2.7'!J33,
'2.7'!J33/'2.7'!J$13*100),"x")</f>
        <v>66.872922759747439</v>
      </c>
      <c r="K33" s="95">
        <f>IFERROR(IF(OR('2.7'!K33="x",'2.7'!K33="*",'2.7'!K33=0),'2.7'!K33,
'2.7'!K33/'2.7'!K$13*100),"x")</f>
        <v>61.568363812986526</v>
      </c>
      <c r="L33" s="96">
        <f>IFERROR(IF(OR('2.7'!L33="x",'2.7'!L33="*",'2.7'!L33=0),'2.7'!L33,
'2.7'!L33/'2.7'!L$13*100),"x")</f>
        <v>65.164470651181773</v>
      </c>
      <c r="N33" s="116"/>
      <c r="O33" s="116"/>
      <c r="P33" s="116"/>
      <c r="Q33" s="116"/>
      <c r="R33" s="116"/>
      <c r="S33" s="116"/>
      <c r="T33" s="116"/>
      <c r="U33" s="116"/>
      <c r="V33" s="116"/>
      <c r="W33" s="116"/>
      <c r="X33" s="116"/>
    </row>
    <row r="34" spans="1:24" ht="15" customHeight="1" x14ac:dyDescent="0.2">
      <c r="A34" s="107" t="s">
        <v>91</v>
      </c>
      <c r="B34" s="121">
        <f>IFERROR(IF(OR('2.7'!B34="x",'2.7'!B34="*",'2.7'!B34=0),'2.7'!B34,
'2.7'!B34/'2.7'!B$13*100),"x")</f>
        <v>29.956901517233032</v>
      </c>
      <c r="C34" s="95">
        <f>IFERROR(IF(OR('2.7'!C34="x",'2.7'!C34="*",'2.7'!C34=0),'2.7'!C34,
'2.7'!C34/'2.7'!C$13*100),"x")</f>
        <v>22.238231952030869</v>
      </c>
      <c r="D34" s="95">
        <f>IFERROR(IF(OR('2.7'!D34="x",'2.7'!D34="*",'2.7'!D34=0),'2.7'!D34,
'2.7'!D34/'2.7'!D$13*100),"x")</f>
        <v>36.728572326308345</v>
      </c>
      <c r="E34" s="95">
        <f>IFERROR(IF(OR('2.7'!E34="x",'2.7'!E34="*",'2.7'!E34=0),'2.7'!E34,
'2.7'!E34/'2.7'!E$13*100),"x")</f>
        <v>38.054760552955017</v>
      </c>
      <c r="F34" s="95">
        <f>IFERROR(IF(OR('2.7'!F34="x",'2.7'!F34="*",'2.7'!F34=0),'2.7'!F34,
'2.7'!F34/'2.7'!F$13*100),"x")</f>
        <v>42.931683631338899</v>
      </c>
      <c r="G34" s="95">
        <f>IFERROR(IF(OR('2.7'!G34="x",'2.7'!G34="*",'2.7'!G34=0),'2.7'!G34,
'2.7'!G34/'2.7'!G$13*100),"x")</f>
        <v>23.42648636040224</v>
      </c>
      <c r="H34" s="95">
        <f>IFERROR(IF(OR('2.7'!H34="x",'2.7'!H34="*",'2.7'!H34=0),'2.7'!H34,
'2.7'!H34/'2.7'!H$13*100),"x")</f>
        <v>24.026297890146118</v>
      </c>
      <c r="I34" s="95">
        <f>IFERROR(IF(OR('2.7'!I34="x",'2.7'!I34="*",'2.7'!I34=0),'2.7'!I34,
'2.7'!I34/'2.7'!I$13*100),"x")</f>
        <v>31.289144162276621</v>
      </c>
      <c r="J34" s="95">
        <f>IFERROR(IF(OR('2.7'!J34="x",'2.7'!J34="*",'2.7'!J34=0),'2.7'!J34,
'2.7'!J34/'2.7'!J$13*100),"x")</f>
        <v>32.770685482969277</v>
      </c>
      <c r="K34" s="95">
        <f>IFERROR(IF(OR('2.7'!K34="x",'2.7'!K34="*",'2.7'!K34=0),'2.7'!K34,
'2.7'!K34/'2.7'!K$13*100),"x")</f>
        <v>30.103094499616212</v>
      </c>
      <c r="L34" s="96">
        <f>IFERROR(IF(OR('2.7'!L34="x",'2.7'!L34="*",'2.7'!L34=0),'2.7'!L34,
'2.7'!L34/'2.7'!L$13*100),"x")</f>
        <v>33.379344230172677</v>
      </c>
      <c r="N34" s="116"/>
      <c r="O34" s="116"/>
      <c r="P34" s="116"/>
      <c r="Q34" s="116"/>
      <c r="R34" s="116"/>
      <c r="S34" s="116"/>
      <c r="T34" s="116"/>
      <c r="U34" s="116"/>
      <c r="V34" s="116"/>
      <c r="W34" s="116"/>
      <c r="X34" s="116"/>
    </row>
    <row r="35" spans="1:24" ht="15" customHeight="1" x14ac:dyDescent="0.2">
      <c r="A35" s="108" t="s">
        <v>92</v>
      </c>
      <c r="B35" s="121">
        <f>IFERROR(IF(OR('2.7'!B35="x",'2.7'!B35="*",'2.7'!B35=0),'2.7'!B35,
'2.7'!B35/'2.7'!B$13*100),"x")</f>
        <v>32.066433493088525</v>
      </c>
      <c r="C35" s="95">
        <f>IFERROR(IF(OR('2.7'!C35="x",'2.7'!C35="*",'2.7'!C35=0),'2.7'!C35,
'2.7'!C35/'2.7'!C$13*100),"x")</f>
        <v>32.330968033865986</v>
      </c>
      <c r="D35" s="95">
        <f>IFERROR(IF(OR('2.7'!D35="x",'2.7'!D35="*",'2.7'!D35=0),'2.7'!D35,
'2.7'!D35/'2.7'!D$13*100),"x")</f>
        <v>31.83439725791186</v>
      </c>
      <c r="E35" s="95">
        <f>IFERROR(IF(OR('2.7'!E35="x",'2.7'!E35="*",'2.7'!E35=0),'2.7'!E35,
'2.7'!E35/'2.7'!E$13*100),"x")</f>
        <v>31.651396704030571</v>
      </c>
      <c r="F35" s="95">
        <f>IFERROR(IF(OR('2.7'!F35="x",'2.7'!F35="*",'2.7'!F35=0),'2.7'!F35,
'2.7'!F35/'2.7'!F$13*100),"x")</f>
        <v>31.07385790081625</v>
      </c>
      <c r="G35" s="95">
        <f>IFERROR(IF(OR('2.7'!G35="x",'2.7'!G35="*",'2.7'!G35=0),'2.7'!G35,
'2.7'!G35/'2.7'!G$13*100),"x")</f>
        <v>33.361061452936653</v>
      </c>
      <c r="H35" s="95">
        <f>IFERROR(IF(OR('2.7'!H35="x",'2.7'!H35="*",'2.7'!H35=0),'2.7'!H35,
'2.7'!H35/'2.7'!H$13*100),"x")</f>
        <v>38.45748154302072</v>
      </c>
      <c r="I35" s="95">
        <f>IFERROR(IF(OR('2.7'!I35="x",'2.7'!I35="*",'2.7'!I35=0),'2.7'!I35,
'2.7'!I35/'2.7'!I$13*100),"x")</f>
        <v>32.655076011705134</v>
      </c>
      <c r="J35" s="95">
        <f>IFERROR(IF(OR('2.7'!J35="x",'2.7'!J35="*",'2.7'!J35=0),'2.7'!J35,
'2.7'!J35/'2.7'!J$13*100),"x")</f>
        <v>34.102237276777032</v>
      </c>
      <c r="K35" s="95">
        <f>IFERROR(IF(OR('2.7'!K35="x",'2.7'!K35="*",'2.7'!K35=0),'2.7'!K35,
'2.7'!K35/'2.7'!K$13*100),"x")</f>
        <v>31.465269313369859</v>
      </c>
      <c r="L35" s="96">
        <f>IFERROR(IF(OR('2.7'!L35="x",'2.7'!L35="*",'2.7'!L35=0),'2.7'!L35,
'2.7'!L35/'2.7'!L$13*100),"x")</f>
        <v>31.785126421009362</v>
      </c>
      <c r="N35" s="116"/>
      <c r="O35" s="116"/>
      <c r="P35" s="116"/>
      <c r="Q35" s="116"/>
      <c r="R35" s="116"/>
      <c r="S35" s="116"/>
      <c r="T35" s="116"/>
      <c r="U35" s="116"/>
      <c r="V35" s="116"/>
      <c r="W35" s="116"/>
      <c r="X35" s="116"/>
    </row>
    <row r="36" spans="1:24" ht="15" customHeight="1" x14ac:dyDescent="0.2">
      <c r="A36" s="108" t="s">
        <v>93</v>
      </c>
      <c r="B36" s="121">
        <f>IFERROR(IF(OR('2.7'!B36="x",'2.7'!B36="*",'2.7'!B36=0),'2.7'!B36,
'2.7'!B36/'2.7'!B$13*100),"x")</f>
        <v>19.263849165970594</v>
      </c>
      <c r="C36" s="95">
        <f>IFERROR(IF(OR('2.7'!C36="x",'2.7'!C36="*",'2.7'!C36=0),'2.7'!C36,
'2.7'!C36/'2.7'!C$13*100),"x")</f>
        <v>20.951223959040295</v>
      </c>
      <c r="D36" s="95">
        <f>IFERROR(IF(OR('2.7'!D36="x",'2.7'!D36="*",'2.7'!D36=0),'2.7'!D36,
'2.7'!D36/'2.7'!D$13*100),"x")</f>
        <v>17.809134545654771</v>
      </c>
      <c r="E36" s="95">
        <f>IFERROR(IF(OR('2.7'!E36="x",'2.7'!E36="*",'2.7'!E36=0),'2.7'!E36,
'2.7'!E36/'2.7'!E$13*100),"x")</f>
        <v>17.495844057839392</v>
      </c>
      <c r="F36" s="95">
        <f>IFERROR(IF(OR('2.7'!F36="x",'2.7'!F36="*",'2.7'!F36=0),'2.7'!F36,
'2.7'!F36/'2.7'!F$13*100),"x")</f>
        <v>16.245501544018161</v>
      </c>
      <c r="G36" s="95">
        <f>IFERROR(IF(OR('2.7'!G36="x",'2.7'!G36="*",'2.7'!G36=0),'2.7'!G36,
'2.7'!G36/'2.7'!G$13*100),"x")</f>
        <v>21.238447584240937</v>
      </c>
      <c r="H36" s="95">
        <f>IFERROR(IF(OR('2.7'!H36="x",'2.7'!H36="*",'2.7'!H36=0),'2.7'!H36,
'2.7'!H36/'2.7'!H$13*100),"x")</f>
        <v>25.564176390346667</v>
      </c>
      <c r="I36" s="95">
        <f>IFERROR(IF(OR('2.7'!I36="x",'2.7'!I36="*",'2.7'!I36=0),'2.7'!I36,
'2.7'!I36/'2.7'!I$13*100),"x")</f>
        <v>19.134662009593569</v>
      </c>
      <c r="J36" s="95">
        <f>IFERROR(IF(OR('2.7'!J36="x",'2.7'!J36="*",'2.7'!J36=0),'2.7'!J36,
'2.7'!J36/'2.7'!J$13*100),"x")</f>
        <v>19.437334626614934</v>
      </c>
      <c r="K36" s="95">
        <f>IFERROR(IF(OR('2.7'!K36="x",'2.7'!K36="*",'2.7'!K36=0),'2.7'!K36,
'2.7'!K36/'2.7'!K$13*100),"x")</f>
        <v>18.869692356456465</v>
      </c>
      <c r="L36" s="96">
        <f>IFERROR(IF(OR('2.7'!L36="x",'2.7'!L36="*",'2.7'!L36=0),'2.7'!L36,
'2.7'!L36/'2.7'!L$13*100),"x")</f>
        <v>18.304458136701889</v>
      </c>
      <c r="N36" s="116"/>
      <c r="O36" s="116"/>
      <c r="P36" s="116"/>
      <c r="Q36" s="116"/>
      <c r="R36" s="116"/>
      <c r="S36" s="116"/>
      <c r="T36" s="116"/>
      <c r="U36" s="116"/>
      <c r="V36" s="116"/>
      <c r="W36" s="116"/>
      <c r="X36" s="116"/>
    </row>
    <row r="37" spans="1:24" ht="15" customHeight="1" x14ac:dyDescent="0.2">
      <c r="A37" s="109" t="s">
        <v>94</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25</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66</v>
      </c>
      <c r="N40" s="116"/>
      <c r="O40" s="116"/>
      <c r="P40" s="116"/>
      <c r="Q40" s="116"/>
      <c r="R40" s="116"/>
      <c r="S40" s="116"/>
      <c r="T40" s="116"/>
      <c r="U40" s="116"/>
      <c r="V40" s="116"/>
      <c r="W40" s="116"/>
      <c r="X40" s="116"/>
    </row>
    <row r="41" spans="1:24" x14ac:dyDescent="0.2">
      <c r="A41" s="74" t="s">
        <v>96</v>
      </c>
      <c r="N41" s="116"/>
      <c r="O41" s="116"/>
      <c r="P41" s="116"/>
      <c r="Q41" s="116"/>
      <c r="R41" s="116"/>
      <c r="S41" s="116"/>
      <c r="T41" s="116"/>
      <c r="U41" s="116"/>
      <c r="V41" s="116"/>
      <c r="W41" s="116"/>
      <c r="X41" s="116"/>
    </row>
    <row r="42" spans="1:24" ht="18" customHeight="1" x14ac:dyDescent="0.2">
      <c r="A42" s="212"/>
      <c r="B42" s="212"/>
      <c r="C42" s="212"/>
      <c r="D42" s="212"/>
      <c r="E42" s="212"/>
      <c r="F42" s="212"/>
      <c r="G42" s="212"/>
      <c r="H42" s="212"/>
      <c r="I42" s="212"/>
      <c r="J42" s="212"/>
      <c r="K42" s="212"/>
      <c r="L42" s="212"/>
      <c r="N42" s="116"/>
      <c r="O42" s="116"/>
      <c r="P42" s="116"/>
      <c r="Q42" s="116"/>
      <c r="R42" s="116"/>
      <c r="S42" s="116"/>
      <c r="T42" s="116"/>
      <c r="U42" s="116"/>
      <c r="V42" s="116"/>
      <c r="W42" s="116"/>
      <c r="X42" s="116"/>
    </row>
    <row r="43" spans="1:24" ht="18" customHeight="1" x14ac:dyDescent="0.2">
      <c r="A43" s="212"/>
      <c r="B43" s="212"/>
      <c r="C43" s="212"/>
      <c r="D43" s="212"/>
      <c r="E43" s="212"/>
      <c r="F43" s="212"/>
      <c r="G43" s="212"/>
      <c r="H43" s="212"/>
      <c r="I43" s="212"/>
      <c r="J43" s="212"/>
      <c r="K43" s="212"/>
      <c r="L43" s="212"/>
      <c r="N43" s="116"/>
      <c r="O43" s="116"/>
      <c r="P43" s="116"/>
      <c r="Q43" s="116"/>
      <c r="R43" s="116"/>
      <c r="S43" s="116"/>
      <c r="T43" s="116"/>
      <c r="U43" s="116"/>
      <c r="V43" s="116"/>
      <c r="W43" s="116"/>
      <c r="X43" s="116"/>
    </row>
    <row r="44" spans="1:24" ht="18" customHeight="1" x14ac:dyDescent="0.2">
      <c r="A44" s="212"/>
      <c r="B44" s="212"/>
      <c r="C44" s="212"/>
      <c r="D44" s="212"/>
      <c r="E44" s="212"/>
      <c r="F44" s="212"/>
      <c r="G44" s="212"/>
      <c r="H44" s="212"/>
      <c r="I44" s="212"/>
      <c r="J44" s="212"/>
      <c r="K44" s="212"/>
      <c r="L44" s="212"/>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4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41</v>
      </c>
    </row>
    <row r="2" spans="1:18" ht="11.25" customHeight="1" x14ac:dyDescent="0.3"/>
    <row r="3" spans="1:18" ht="15" customHeight="1" x14ac:dyDescent="0.3">
      <c r="A3" s="124" t="s">
        <v>217</v>
      </c>
      <c r="B3" s="124"/>
      <c r="C3" s="125"/>
      <c r="D3" s="125"/>
      <c r="E3" s="125"/>
      <c r="F3" s="125"/>
      <c r="G3" s="125"/>
      <c r="H3" s="125"/>
      <c r="I3" s="125"/>
      <c r="J3" s="125"/>
      <c r="K3" s="125"/>
      <c r="L3" s="125"/>
      <c r="M3" s="125"/>
    </row>
    <row r="4" spans="1:18" ht="11.25" customHeight="1" x14ac:dyDescent="0.3">
      <c r="A4" s="126" t="s">
        <v>252</v>
      </c>
      <c r="B4" s="127"/>
      <c r="J4" s="128"/>
      <c r="K4" s="128"/>
      <c r="L4" s="128"/>
      <c r="M4" s="128"/>
      <c r="N4" s="128"/>
    </row>
    <row r="5" spans="1:18" ht="11.25" customHeight="1" x14ac:dyDescent="0.3">
      <c r="A5" s="44" t="s">
        <v>251</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106</v>
      </c>
      <c r="B7" s="129"/>
      <c r="I7" s="128"/>
      <c r="J7" s="128"/>
      <c r="K7" s="128"/>
      <c r="L7" s="128"/>
      <c r="M7" s="128"/>
      <c r="N7" s="128"/>
    </row>
    <row r="8" spans="1:18" ht="11.25" customHeight="1" x14ac:dyDescent="0.3">
      <c r="A8" s="131"/>
      <c r="C8" s="171" t="s">
        <v>136</v>
      </c>
      <c r="D8" s="171" t="s">
        <v>137</v>
      </c>
      <c r="E8" s="171" t="s">
        <v>108</v>
      </c>
      <c r="F8" s="171" t="s">
        <v>54</v>
      </c>
      <c r="G8" s="171" t="s">
        <v>109</v>
      </c>
      <c r="H8" s="171" t="s">
        <v>110</v>
      </c>
      <c r="I8" s="171" t="s">
        <v>138</v>
      </c>
      <c r="J8" s="171" t="s">
        <v>55</v>
      </c>
      <c r="K8" s="171" t="s">
        <v>111</v>
      </c>
      <c r="L8" s="171" t="s">
        <v>139</v>
      </c>
      <c r="M8" s="171" t="s">
        <v>140</v>
      </c>
      <c r="N8"/>
      <c r="O8"/>
      <c r="P8"/>
      <c r="Q8"/>
      <c r="R8"/>
    </row>
    <row r="9" spans="1:18" ht="15" customHeight="1" x14ac:dyDescent="0.3">
      <c r="A9" s="240" t="s">
        <v>68</v>
      </c>
      <c r="B9" s="240"/>
      <c r="C9" s="240" t="s">
        <v>107</v>
      </c>
      <c r="D9" s="215" t="s">
        <v>161</v>
      </c>
      <c r="E9" s="215"/>
      <c r="F9" s="215"/>
      <c r="G9" s="215"/>
      <c r="H9" s="215"/>
      <c r="I9" s="215"/>
      <c r="J9" s="215"/>
      <c r="K9" s="215"/>
      <c r="L9" s="215"/>
      <c r="M9" s="215"/>
    </row>
    <row r="10" spans="1:18" ht="15" customHeight="1" x14ac:dyDescent="0.3">
      <c r="A10" s="240"/>
      <c r="B10" s="240"/>
      <c r="C10" s="240"/>
      <c r="D10" s="224" t="s">
        <v>51</v>
      </c>
      <c r="E10" s="226" t="s">
        <v>52</v>
      </c>
      <c r="F10" s="226"/>
      <c r="G10" s="226"/>
      <c r="H10" s="226"/>
      <c r="I10" s="226"/>
      <c r="J10" s="226"/>
      <c r="K10" s="226"/>
      <c r="L10" s="226"/>
      <c r="M10" s="226"/>
    </row>
    <row r="11" spans="1:18" ht="15" customHeight="1" x14ac:dyDescent="0.3">
      <c r="A11" s="240"/>
      <c r="B11" s="240"/>
      <c r="C11" s="240"/>
      <c r="D11" s="224"/>
      <c r="E11" s="224" t="s">
        <v>53</v>
      </c>
      <c r="F11" s="228" t="s">
        <v>54</v>
      </c>
      <c r="G11" s="228"/>
      <c r="H11" s="228"/>
      <c r="I11" s="228"/>
      <c r="J11" s="228" t="s">
        <v>55</v>
      </c>
      <c r="K11" s="228"/>
      <c r="L11" s="228"/>
      <c r="M11" s="213" t="s">
        <v>56</v>
      </c>
    </row>
    <row r="12" spans="1:18" ht="15" customHeight="1" x14ac:dyDescent="0.3">
      <c r="A12" s="240"/>
      <c r="B12" s="240"/>
      <c r="C12" s="240"/>
      <c r="D12" s="224"/>
      <c r="E12" s="224"/>
      <c r="F12" s="213" t="s">
        <v>53</v>
      </c>
      <c r="G12" s="215" t="s">
        <v>57</v>
      </c>
      <c r="H12" s="215"/>
      <c r="I12" s="215"/>
      <c r="J12" s="213" t="s">
        <v>53</v>
      </c>
      <c r="K12" s="215" t="s">
        <v>57</v>
      </c>
      <c r="L12" s="215"/>
      <c r="M12" s="213"/>
      <c r="P12" s="132"/>
    </row>
    <row r="13" spans="1:18" ht="56.25" customHeight="1" x14ac:dyDescent="0.3">
      <c r="A13" s="240"/>
      <c r="B13" s="240"/>
      <c r="C13" s="242"/>
      <c r="D13" s="225"/>
      <c r="E13" s="225"/>
      <c r="F13" s="214"/>
      <c r="G13" s="47" t="s">
        <v>58</v>
      </c>
      <c r="H13" s="47" t="s">
        <v>59</v>
      </c>
      <c r="I13" s="47" t="s">
        <v>60</v>
      </c>
      <c r="J13" s="214"/>
      <c r="K13" s="47" t="s">
        <v>58</v>
      </c>
      <c r="L13" s="47" t="s">
        <v>61</v>
      </c>
      <c r="M13" s="214"/>
      <c r="P13" s="132"/>
    </row>
    <row r="14" spans="1:18" s="133" customFormat="1" ht="11.25" customHeight="1" x14ac:dyDescent="0.3">
      <c r="A14" s="240"/>
      <c r="B14" s="241"/>
      <c r="C14" s="49">
        <v>1</v>
      </c>
      <c r="D14" s="50">
        <v>2</v>
      </c>
      <c r="E14" s="50">
        <v>3</v>
      </c>
      <c r="F14" s="50">
        <v>4</v>
      </c>
      <c r="G14" s="50">
        <v>5</v>
      </c>
      <c r="H14" s="50">
        <v>6</v>
      </c>
      <c r="I14" s="50">
        <v>7</v>
      </c>
      <c r="J14" s="50">
        <v>8</v>
      </c>
      <c r="K14" s="50">
        <v>9</v>
      </c>
      <c r="L14" s="50">
        <v>10</v>
      </c>
      <c r="M14" s="51">
        <v>11</v>
      </c>
    </row>
    <row r="15" spans="1:18" ht="15" customHeight="1" x14ac:dyDescent="0.3">
      <c r="A15" s="134" t="s">
        <v>5</v>
      </c>
      <c r="B15" s="135"/>
      <c r="C15" s="81">
        <v>3811943</v>
      </c>
      <c r="D15" s="119">
        <v>1395750.7065701501</v>
      </c>
      <c r="E15" s="119">
        <v>2416192.2934297998</v>
      </c>
      <c r="F15" s="119">
        <v>1937581.4419215899</v>
      </c>
      <c r="G15" s="119">
        <v>1585116.7280101699</v>
      </c>
      <c r="H15" s="119">
        <v>349649.13322413998</v>
      </c>
      <c r="I15" s="119">
        <v>99677.208441498195</v>
      </c>
      <c r="J15" s="119">
        <v>421423.30450105999</v>
      </c>
      <c r="K15" s="119">
        <v>177529.86324051599</v>
      </c>
      <c r="L15" s="119">
        <v>243075.66663579401</v>
      </c>
      <c r="M15" s="120">
        <v>57187.547007143097</v>
      </c>
    </row>
    <row r="16" spans="1:18" ht="18.75" customHeight="1" x14ac:dyDescent="0.3">
      <c r="A16" s="136" t="s">
        <v>231</v>
      </c>
      <c r="B16" s="137"/>
      <c r="C16" s="81">
        <v>2930367</v>
      </c>
      <c r="D16" s="119">
        <v>946572.63698845101</v>
      </c>
      <c r="E16" s="119">
        <v>1983794.3630115199</v>
      </c>
      <c r="F16" s="119">
        <v>1588662.0910809101</v>
      </c>
      <c r="G16" s="119">
        <v>1290273.0683943899</v>
      </c>
      <c r="H16" s="119">
        <v>296529.60757822101</v>
      </c>
      <c r="I16" s="119">
        <v>84289.294511014799</v>
      </c>
      <c r="J16" s="119">
        <v>349679.69559600099</v>
      </c>
      <c r="K16" s="119">
        <v>149602.72203939399</v>
      </c>
      <c r="L16" s="119">
        <v>199403.074709262</v>
      </c>
      <c r="M16" s="120">
        <v>45452.576334603298</v>
      </c>
    </row>
    <row r="17" spans="1:13" ht="15" customHeight="1" x14ac:dyDescent="0.3">
      <c r="A17" s="136" t="s">
        <v>243</v>
      </c>
      <c r="B17" s="137"/>
      <c r="C17" s="81">
        <v>881576</v>
      </c>
      <c r="D17" s="119">
        <v>449178.06958170398</v>
      </c>
      <c r="E17" s="119">
        <v>432397.93041828001</v>
      </c>
      <c r="F17" s="119">
        <v>348919.350840681</v>
      </c>
      <c r="G17" s="119">
        <v>294843.659615779</v>
      </c>
      <c r="H17" s="119">
        <v>53119.525645918802</v>
      </c>
      <c r="I17" s="119">
        <v>15387.913930483401</v>
      </c>
      <c r="J17" s="119">
        <v>71743.608905058805</v>
      </c>
      <c r="K17" s="119">
        <v>27927.141201121802</v>
      </c>
      <c r="L17" s="119">
        <v>43672.591926531801</v>
      </c>
      <c r="M17" s="120">
        <v>11734.970672539899</v>
      </c>
    </row>
    <row r="18" spans="1:13" ht="15" customHeight="1" x14ac:dyDescent="0.3">
      <c r="A18" s="136" t="s">
        <v>240</v>
      </c>
      <c r="B18" s="137"/>
      <c r="C18" s="81">
        <v>345708</v>
      </c>
      <c r="D18" s="119">
        <v>90740.816255230297</v>
      </c>
      <c r="E18" s="119">
        <v>254967.18374476599</v>
      </c>
      <c r="F18" s="119">
        <v>205387.269115695</v>
      </c>
      <c r="G18" s="119">
        <v>170514.622829389</v>
      </c>
      <c r="H18" s="119">
        <v>34695.914774766701</v>
      </c>
      <c r="I18" s="119">
        <v>10614.219772471701</v>
      </c>
      <c r="J18" s="119">
        <v>44547.385706875699</v>
      </c>
      <c r="K18" s="119">
        <v>21111.477020935301</v>
      </c>
      <c r="L18" s="119">
        <v>23358.715733200999</v>
      </c>
      <c r="M18" s="120">
        <v>5032.52892219555</v>
      </c>
    </row>
    <row r="19" spans="1:13" ht="15" customHeight="1" x14ac:dyDescent="0.3">
      <c r="A19" s="136" t="s">
        <v>241</v>
      </c>
      <c r="B19" s="137"/>
      <c r="C19" s="81">
        <v>318062</v>
      </c>
      <c r="D19" s="119">
        <v>100767.948368749</v>
      </c>
      <c r="E19" s="119">
        <v>217294.05163119</v>
      </c>
      <c r="F19" s="119">
        <v>182686.197505032</v>
      </c>
      <c r="G19" s="119">
        <v>154382.58204302099</v>
      </c>
      <c r="H19" s="119">
        <v>28095.1644934541</v>
      </c>
      <c r="I19" s="119">
        <v>9666.88555732651</v>
      </c>
      <c r="J19" s="119">
        <v>30268.998438696999</v>
      </c>
      <c r="K19" s="119">
        <v>13442.9224326492</v>
      </c>
      <c r="L19" s="119">
        <v>16781.169527238198</v>
      </c>
      <c r="M19" s="120">
        <v>4338.8556874607202</v>
      </c>
    </row>
    <row r="20" spans="1:13" ht="15" customHeight="1" x14ac:dyDescent="0.3">
      <c r="A20" s="136" t="s">
        <v>244</v>
      </c>
      <c r="B20" s="137"/>
      <c r="C20" s="81">
        <v>321168</v>
      </c>
      <c r="D20" s="119">
        <v>98164.836909367907</v>
      </c>
      <c r="E20" s="119">
        <v>223003.163090641</v>
      </c>
      <c r="F20" s="119">
        <v>163912.74084304401</v>
      </c>
      <c r="G20" s="119">
        <v>130638.740291311</v>
      </c>
      <c r="H20" s="119">
        <v>32803.642325746703</v>
      </c>
      <c r="I20" s="119">
        <v>7305.6744237339099</v>
      </c>
      <c r="J20" s="119">
        <v>50841.527064853501</v>
      </c>
      <c r="K20" s="119">
        <v>18299.9216206909</v>
      </c>
      <c r="L20" s="119">
        <v>32429.691881533599</v>
      </c>
      <c r="M20" s="120">
        <v>8248.8951827437504</v>
      </c>
    </row>
    <row r="21" spans="1:13" ht="15" customHeight="1" x14ac:dyDescent="0.3">
      <c r="A21" s="136" t="s">
        <v>245</v>
      </c>
      <c r="B21" s="137"/>
      <c r="C21" s="81">
        <v>103180</v>
      </c>
      <c r="D21" s="119">
        <v>65475.7305530784</v>
      </c>
      <c r="E21" s="119">
        <v>37704.269446898899</v>
      </c>
      <c r="F21" s="119">
        <v>31882.293108543399</v>
      </c>
      <c r="G21" s="119">
        <v>27959.5605293031</v>
      </c>
      <c r="H21" s="119">
        <v>3866.6049483237898</v>
      </c>
      <c r="I21" s="119">
        <v>1451.71142352788</v>
      </c>
      <c r="J21" s="119">
        <v>5058.7452502652104</v>
      </c>
      <c r="K21" s="119">
        <v>2742.5469811851099</v>
      </c>
      <c r="L21" s="119">
        <v>2311.72626797167</v>
      </c>
      <c r="M21" s="120">
        <v>763.23108809029497</v>
      </c>
    </row>
    <row r="22" spans="1:13" ht="15" customHeight="1" x14ac:dyDescent="0.3">
      <c r="A22" s="136" t="s">
        <v>236</v>
      </c>
      <c r="B22" s="137"/>
      <c r="C22" s="81">
        <v>64978</v>
      </c>
      <c r="D22" s="119">
        <v>19858.161971949001</v>
      </c>
      <c r="E22" s="119">
        <v>45119.838028050501</v>
      </c>
      <c r="F22" s="119">
        <v>35675.7219504819</v>
      </c>
      <c r="G22" s="119">
        <v>28703.542433667899</v>
      </c>
      <c r="H22" s="119">
        <v>6935.3360313521498</v>
      </c>
      <c r="I22" s="119">
        <v>1579.3053141294899</v>
      </c>
      <c r="J22" s="119">
        <v>8547.8430954346004</v>
      </c>
      <c r="K22" s="119">
        <v>3597.1329193154402</v>
      </c>
      <c r="L22" s="119">
        <v>4934.6577848650504</v>
      </c>
      <c r="M22" s="120">
        <v>896.272982133965</v>
      </c>
    </row>
    <row r="23" spans="1:13" ht="15" customHeight="1" x14ac:dyDescent="0.3">
      <c r="A23" s="136" t="s">
        <v>234</v>
      </c>
      <c r="B23" s="137"/>
      <c r="C23" s="81">
        <v>131203</v>
      </c>
      <c r="D23" s="119">
        <v>34245.028062893798</v>
      </c>
      <c r="E23" s="119">
        <v>96957.971937106806</v>
      </c>
      <c r="F23" s="119">
        <v>76079.924821778593</v>
      </c>
      <c r="G23" s="119">
        <v>60277.929753734003</v>
      </c>
      <c r="H23" s="119">
        <v>15740.9471569216</v>
      </c>
      <c r="I23" s="119">
        <v>3055.8507230176501</v>
      </c>
      <c r="J23" s="119">
        <v>18265.2017859591</v>
      </c>
      <c r="K23" s="119">
        <v>7356.6787778955304</v>
      </c>
      <c r="L23" s="119">
        <v>10870.2286755693</v>
      </c>
      <c r="M23" s="120">
        <v>2612.84532936913</v>
      </c>
    </row>
    <row r="24" spans="1:13" ht="15" customHeight="1" x14ac:dyDescent="0.3">
      <c r="A24" s="136" t="s">
        <v>238</v>
      </c>
      <c r="B24" s="137"/>
      <c r="C24" s="81">
        <v>281590</v>
      </c>
      <c r="D24" s="119">
        <v>65359.2158676896</v>
      </c>
      <c r="E24" s="119">
        <v>216230.78413230801</v>
      </c>
      <c r="F24" s="119">
        <v>176089.87784185601</v>
      </c>
      <c r="G24" s="119">
        <v>144957.49652950099</v>
      </c>
      <c r="H24" s="119">
        <v>30941.289612190401</v>
      </c>
      <c r="I24" s="119">
        <v>7624.8714008622501</v>
      </c>
      <c r="J24" s="119">
        <v>37014.369938087097</v>
      </c>
      <c r="K24" s="119">
        <v>15824.763803911699</v>
      </c>
      <c r="L24" s="119">
        <v>21159.098850164501</v>
      </c>
      <c r="M24" s="120">
        <v>3126.5363523646301</v>
      </c>
    </row>
    <row r="25" spans="1:13" ht="15" customHeight="1" x14ac:dyDescent="0.3">
      <c r="A25" s="136" t="s">
        <v>246</v>
      </c>
      <c r="B25" s="137"/>
      <c r="C25" s="81">
        <v>78260</v>
      </c>
      <c r="D25" s="119">
        <v>53381.0866060794</v>
      </c>
      <c r="E25" s="119">
        <v>24878.9133939204</v>
      </c>
      <c r="F25" s="119">
        <v>22290.881918746501</v>
      </c>
      <c r="G25" s="119">
        <v>19635.344248138499</v>
      </c>
      <c r="H25" s="119">
        <v>2608.4995916717398</v>
      </c>
      <c r="I25" s="119">
        <v>1017.2145178849501</v>
      </c>
      <c r="J25" s="119">
        <v>2373.8974154034399</v>
      </c>
      <c r="K25" s="119">
        <v>991.99006058232897</v>
      </c>
      <c r="L25" s="119">
        <v>1375.4814444804699</v>
      </c>
      <c r="M25" s="120">
        <v>214.1340597704</v>
      </c>
    </row>
    <row r="26" spans="1:13" ht="15" customHeight="1" x14ac:dyDescent="0.3">
      <c r="A26" s="136" t="s">
        <v>235</v>
      </c>
      <c r="B26" s="137"/>
      <c r="C26" s="81">
        <v>359478</v>
      </c>
      <c r="D26" s="119">
        <v>143505.25149006999</v>
      </c>
      <c r="E26" s="119">
        <v>215972.74850993199</v>
      </c>
      <c r="F26" s="119">
        <v>173620.642153997</v>
      </c>
      <c r="G26" s="119">
        <v>139512.58377598101</v>
      </c>
      <c r="H26" s="119">
        <v>33842.717448158903</v>
      </c>
      <c r="I26" s="119">
        <v>11347.7441889204</v>
      </c>
      <c r="J26" s="119">
        <v>37407.305442007601</v>
      </c>
      <c r="K26" s="119">
        <v>15863.6038025617</v>
      </c>
      <c r="L26" s="119">
        <v>21431.613851653699</v>
      </c>
      <c r="M26" s="120">
        <v>4944.8009139268697</v>
      </c>
    </row>
    <row r="27" spans="1:13" ht="15" customHeight="1" x14ac:dyDescent="0.3">
      <c r="A27" s="136" t="s">
        <v>237</v>
      </c>
      <c r="B27" s="137"/>
      <c r="C27" s="81">
        <v>1085014</v>
      </c>
      <c r="D27" s="119">
        <v>353500.82831622299</v>
      </c>
      <c r="E27" s="119">
        <v>731513.17168380495</v>
      </c>
      <c r="F27" s="119">
        <v>566595.081117325</v>
      </c>
      <c r="G27" s="119">
        <v>448728.250022055</v>
      </c>
      <c r="H27" s="119">
        <v>117147.22950488199</v>
      </c>
      <c r="I27" s="119">
        <v>32075.8207191232</v>
      </c>
      <c r="J27" s="119">
        <v>143744.449218308</v>
      </c>
      <c r="K27" s="119">
        <v>59575.862294815997</v>
      </c>
      <c r="L27" s="119">
        <v>83878.022718639404</v>
      </c>
      <c r="M27" s="120">
        <v>21173.641348172499</v>
      </c>
    </row>
    <row r="28" spans="1:13" ht="15" customHeight="1" x14ac:dyDescent="0.3">
      <c r="A28" s="136" t="s">
        <v>239</v>
      </c>
      <c r="B28" s="137"/>
      <c r="C28" s="81">
        <v>154287</v>
      </c>
      <c r="D28" s="119">
        <v>58448.063282644202</v>
      </c>
      <c r="E28" s="119">
        <v>95838.936717356293</v>
      </c>
      <c r="F28" s="119">
        <v>80232.623803904004</v>
      </c>
      <c r="G28" s="119">
        <v>66199.507743516297</v>
      </c>
      <c r="H28" s="119">
        <v>13929.284916239199</v>
      </c>
      <c r="I28" s="119">
        <v>4516.0958750602704</v>
      </c>
      <c r="J28" s="119">
        <v>14350.021908136099</v>
      </c>
      <c r="K28" s="119">
        <v>5971.1352700362204</v>
      </c>
      <c r="L28" s="119">
        <v>8342.5297910936406</v>
      </c>
      <c r="M28" s="120">
        <v>1256.29100531617</v>
      </c>
    </row>
    <row r="29" spans="1:13" ht="15" customHeight="1" x14ac:dyDescent="0.3">
      <c r="A29" s="136" t="s">
        <v>242</v>
      </c>
      <c r="B29" s="137"/>
      <c r="C29" s="81">
        <v>55992</v>
      </c>
      <c r="D29" s="119">
        <v>22644.073745302401</v>
      </c>
      <c r="E29" s="119">
        <v>33347.926254701502</v>
      </c>
      <c r="F29" s="119">
        <v>27744.4968692685</v>
      </c>
      <c r="G29" s="119">
        <v>24153.159519553501</v>
      </c>
      <c r="H29" s="119">
        <v>3574.8461531967</v>
      </c>
      <c r="I29" s="119">
        <v>998.77727983957595</v>
      </c>
      <c r="J29" s="119">
        <v>4554.0212276760503</v>
      </c>
      <c r="K29" s="119">
        <v>2379.92438178251</v>
      </c>
      <c r="L29" s="119">
        <v>2168.7928162511998</v>
      </c>
      <c r="M29" s="120">
        <v>1049.40815775699</v>
      </c>
    </row>
    <row r="30" spans="1:13" ht="15" customHeight="1" x14ac:dyDescent="0.3">
      <c r="A30" s="136" t="s">
        <v>247</v>
      </c>
      <c r="B30" s="137"/>
      <c r="C30" s="81">
        <v>179351</v>
      </c>
      <c r="D30" s="119">
        <v>103141.30846615801</v>
      </c>
      <c r="E30" s="119">
        <v>76209.691533841993</v>
      </c>
      <c r="F30" s="119">
        <v>68227.957395593898</v>
      </c>
      <c r="G30" s="119">
        <v>59769.244108279097</v>
      </c>
      <c r="H30" s="119">
        <v>8189.9951947221198</v>
      </c>
      <c r="I30" s="119">
        <v>3274.0372524848299</v>
      </c>
      <c r="J30" s="119">
        <v>6549.99056066716</v>
      </c>
      <c r="K30" s="119">
        <v>2484.5424875812901</v>
      </c>
      <c r="L30" s="119">
        <v>4056.6646366591299</v>
      </c>
      <c r="M30" s="120">
        <v>1431.7435775809299</v>
      </c>
    </row>
    <row r="31" spans="1:13" ht="15" customHeight="1" x14ac:dyDescent="0.3">
      <c r="A31" s="136" t="s">
        <v>248</v>
      </c>
      <c r="B31" s="137"/>
      <c r="C31" s="81">
        <v>118706</v>
      </c>
      <c r="D31" s="119">
        <v>79299.210331798604</v>
      </c>
      <c r="E31" s="119">
        <v>39406.789668199897</v>
      </c>
      <c r="F31" s="119">
        <v>34731.8424508264</v>
      </c>
      <c r="G31" s="119">
        <v>31302.8114350498</v>
      </c>
      <c r="H31" s="119">
        <v>3363.1744622387</v>
      </c>
      <c r="I31" s="119">
        <v>1332.2654526440001</v>
      </c>
      <c r="J31" s="119">
        <v>3891.5074918294099</v>
      </c>
      <c r="K31" s="119">
        <v>1707.86937884178</v>
      </c>
      <c r="L31" s="119">
        <v>2176.2181571968199</v>
      </c>
      <c r="M31" s="120">
        <v>783.43972554408003</v>
      </c>
    </row>
    <row r="32" spans="1:13" ht="15" customHeight="1" x14ac:dyDescent="0.3">
      <c r="A32" s="136" t="s">
        <v>232</v>
      </c>
      <c r="B32" s="137"/>
      <c r="C32" s="81">
        <v>134055</v>
      </c>
      <c r="D32" s="119">
        <v>57503.249627700701</v>
      </c>
      <c r="E32" s="119">
        <v>76551.7503723025</v>
      </c>
      <c r="F32" s="119">
        <v>64550.2559015761</v>
      </c>
      <c r="G32" s="119">
        <v>52843.393743967703</v>
      </c>
      <c r="H32" s="119">
        <v>11626.8774870588</v>
      </c>
      <c r="I32" s="119">
        <v>2809.7236802636899</v>
      </c>
      <c r="J32" s="119">
        <v>10980.098834819801</v>
      </c>
      <c r="K32" s="119">
        <v>4479.2213354900496</v>
      </c>
      <c r="L32" s="119">
        <v>6478.2449605858801</v>
      </c>
      <c r="M32" s="120">
        <v>1021.39563590671</v>
      </c>
    </row>
    <row r="33" spans="1:13" ht="15" customHeight="1" x14ac:dyDescent="0.3">
      <c r="A33" s="136" t="s">
        <v>249</v>
      </c>
      <c r="B33" s="137"/>
      <c r="C33" s="81">
        <v>80911</v>
      </c>
      <c r="D33" s="119">
        <v>49715.896715221497</v>
      </c>
      <c r="E33" s="119">
        <v>31195.103284777299</v>
      </c>
      <c r="F33" s="119">
        <v>27873.635123926801</v>
      </c>
      <c r="G33" s="119">
        <v>25537.959003697601</v>
      </c>
      <c r="H33" s="119">
        <v>2287.6091232157401</v>
      </c>
      <c r="I33" s="119">
        <v>1007.0108602078</v>
      </c>
      <c r="J33" s="119">
        <v>3027.9411220400498</v>
      </c>
      <c r="K33" s="119">
        <v>1700.27067224037</v>
      </c>
      <c r="L33" s="119">
        <v>1322.80953869006</v>
      </c>
      <c r="M33" s="120">
        <v>293.52703881040998</v>
      </c>
    </row>
    <row r="34" spans="1:13" ht="11.25" customHeight="1" x14ac:dyDescent="0.3">
      <c r="A34" s="138"/>
      <c r="B34" s="139"/>
      <c r="C34" s="140"/>
      <c r="D34" s="140"/>
      <c r="E34" s="140"/>
      <c r="F34" s="140"/>
      <c r="G34" s="140"/>
      <c r="H34" s="140"/>
      <c r="I34" s="140"/>
      <c r="J34" s="140"/>
      <c r="K34" s="140"/>
      <c r="L34" s="140"/>
      <c r="M34" s="141" t="s">
        <v>25</v>
      </c>
    </row>
    <row r="35" spans="1:13" x14ac:dyDescent="0.3">
      <c r="A35" s="142"/>
      <c r="M35" s="143"/>
    </row>
    <row r="36" spans="1:13" s="144" customFormat="1" ht="11.25" customHeight="1" x14ac:dyDescent="0.3">
      <c r="A36" s="236" t="s">
        <v>66</v>
      </c>
      <c r="B36" s="236"/>
      <c r="C36" s="236"/>
      <c r="D36" s="236"/>
      <c r="E36" s="236"/>
      <c r="F36" s="236"/>
      <c r="G36" s="236"/>
      <c r="H36" s="236"/>
      <c r="I36" s="236"/>
      <c r="J36" s="236"/>
      <c r="K36" s="236"/>
      <c r="L36" s="236"/>
      <c r="M36" s="236"/>
    </row>
    <row r="37" spans="1:13" s="144" customFormat="1" ht="11.25" customHeight="1" x14ac:dyDescent="0.3">
      <c r="A37" s="236" t="s">
        <v>160</v>
      </c>
      <c r="B37" s="237"/>
      <c r="C37" s="237"/>
      <c r="D37" s="237"/>
      <c r="E37" s="237"/>
      <c r="F37" s="237"/>
      <c r="G37" s="237"/>
      <c r="H37" s="237"/>
      <c r="I37" s="237"/>
      <c r="J37" s="237"/>
      <c r="K37" s="237"/>
      <c r="L37" s="237"/>
      <c r="M37" s="237"/>
    </row>
    <row r="38" spans="1:13" s="144" customFormat="1" ht="19.5" customHeight="1" x14ac:dyDescent="0.3">
      <c r="A38" s="231"/>
      <c r="B38" s="231"/>
      <c r="C38" s="231"/>
      <c r="D38" s="231"/>
      <c r="E38" s="231"/>
      <c r="F38" s="231"/>
      <c r="G38" s="231"/>
      <c r="H38" s="231"/>
      <c r="I38" s="231"/>
      <c r="J38" s="231"/>
      <c r="K38" s="231"/>
      <c r="L38" s="231"/>
      <c r="M38" s="231"/>
    </row>
    <row r="39" spans="1:13" s="144" customFormat="1" ht="19.5" customHeight="1" x14ac:dyDescent="0.3">
      <c r="A39" s="231"/>
      <c r="B39" s="231"/>
      <c r="C39" s="231"/>
      <c r="D39" s="231"/>
      <c r="E39" s="231"/>
      <c r="F39" s="231"/>
      <c r="G39" s="231"/>
      <c r="H39" s="231"/>
      <c r="I39" s="231"/>
      <c r="J39" s="231"/>
      <c r="K39" s="231"/>
      <c r="L39" s="231"/>
      <c r="M39" s="231"/>
    </row>
    <row r="40" spans="1:13" s="144" customFormat="1" ht="11.25" customHeight="1" x14ac:dyDescent="0.3">
      <c r="A40" s="231"/>
      <c r="B40" s="231"/>
      <c r="C40" s="231"/>
      <c r="D40" s="231"/>
      <c r="E40" s="231"/>
      <c r="F40" s="231"/>
      <c r="G40" s="231"/>
      <c r="H40" s="231"/>
      <c r="I40" s="231"/>
      <c r="J40" s="231"/>
      <c r="K40" s="231"/>
      <c r="L40" s="231"/>
      <c r="M40" s="231"/>
    </row>
    <row r="41" spans="1:13" ht="11.25" customHeight="1" x14ac:dyDescent="0.3">
      <c r="A41" s="145"/>
    </row>
    <row r="42" spans="1:13" ht="14.5" x14ac:dyDescent="0.35">
      <c r="A42" s="146"/>
    </row>
  </sheetData>
  <mergeCells count="18">
    <mergeCell ref="M11:M13"/>
    <mergeCell ref="A38:M38"/>
    <mergeCell ref="A39:M39"/>
    <mergeCell ref="A40:M40"/>
    <mergeCell ref="F12:F13"/>
    <mergeCell ref="G12:I12"/>
    <mergeCell ref="J12:J13"/>
    <mergeCell ref="K12:L12"/>
    <mergeCell ref="A36:M36"/>
    <mergeCell ref="A37:M37"/>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42"/>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41</v>
      </c>
    </row>
    <row r="2" spans="1:24" ht="11.25" customHeight="1" x14ac:dyDescent="0.3"/>
    <row r="3" spans="1:24" ht="15" customHeight="1" x14ac:dyDescent="0.3">
      <c r="A3" s="124" t="s">
        <v>218</v>
      </c>
      <c r="B3" s="124"/>
      <c r="C3" s="125"/>
      <c r="D3" s="125"/>
      <c r="E3" s="125"/>
      <c r="F3" s="125"/>
      <c r="G3" s="125"/>
      <c r="H3" s="125"/>
      <c r="I3" s="125"/>
      <c r="J3" s="125"/>
      <c r="K3" s="125"/>
      <c r="L3" s="125"/>
      <c r="M3" s="125"/>
    </row>
    <row r="4" spans="1:24" ht="11.25" customHeight="1" x14ac:dyDescent="0.3">
      <c r="A4" s="126" t="s">
        <v>252</v>
      </c>
      <c r="B4" s="127"/>
      <c r="J4" s="128"/>
      <c r="K4" s="128"/>
      <c r="L4" s="128"/>
      <c r="M4" s="128"/>
      <c r="N4" s="128"/>
    </row>
    <row r="5" spans="1:24" ht="11.25" customHeight="1" x14ac:dyDescent="0.3">
      <c r="A5" s="44" t="s">
        <v>251</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106</v>
      </c>
      <c r="B7" s="129"/>
      <c r="I7" s="128"/>
      <c r="J7" s="128"/>
      <c r="K7" s="128"/>
      <c r="L7" s="128"/>
      <c r="M7" s="128"/>
      <c r="N7" s="128"/>
    </row>
    <row r="8" spans="1:24" ht="11.25" customHeight="1" x14ac:dyDescent="0.3"/>
    <row r="9" spans="1:24" ht="15" customHeight="1" x14ac:dyDescent="0.3">
      <c r="A9" s="240" t="s">
        <v>68</v>
      </c>
      <c r="B9" s="240"/>
      <c r="C9" s="240" t="s">
        <v>107</v>
      </c>
      <c r="D9" s="215" t="s">
        <v>161</v>
      </c>
      <c r="E9" s="215"/>
      <c r="F9" s="215"/>
      <c r="G9" s="215"/>
      <c r="H9" s="215"/>
      <c r="I9" s="215"/>
      <c r="J9" s="215"/>
      <c r="K9" s="215"/>
      <c r="L9" s="215"/>
      <c r="M9" s="215"/>
    </row>
    <row r="10" spans="1:24" ht="15" customHeight="1" x14ac:dyDescent="0.3">
      <c r="A10" s="240"/>
      <c r="B10" s="240"/>
      <c r="C10" s="240"/>
      <c r="D10" s="224" t="s">
        <v>51</v>
      </c>
      <c r="E10" s="226" t="s">
        <v>70</v>
      </c>
      <c r="F10" s="226"/>
      <c r="G10" s="226"/>
      <c r="H10" s="226"/>
      <c r="I10" s="226"/>
      <c r="J10" s="226"/>
      <c r="K10" s="226"/>
      <c r="L10" s="226"/>
      <c r="M10" s="226"/>
    </row>
    <row r="11" spans="1:24" ht="15" customHeight="1" x14ac:dyDescent="0.3">
      <c r="A11" s="240"/>
      <c r="B11" s="240"/>
      <c r="C11" s="240"/>
      <c r="D11" s="224"/>
      <c r="E11" s="224" t="s">
        <v>53</v>
      </c>
      <c r="F11" s="228" t="s">
        <v>54</v>
      </c>
      <c r="G11" s="228"/>
      <c r="H11" s="228"/>
      <c r="I11" s="228"/>
      <c r="J11" s="228" t="s">
        <v>55</v>
      </c>
      <c r="K11" s="228"/>
      <c r="L11" s="228"/>
      <c r="M11" s="213" t="s">
        <v>56</v>
      </c>
    </row>
    <row r="12" spans="1:24" ht="11.25" customHeight="1" x14ac:dyDescent="0.3">
      <c r="A12" s="240"/>
      <c r="B12" s="240"/>
      <c r="C12" s="240"/>
      <c r="D12" s="224"/>
      <c r="E12" s="224"/>
      <c r="F12" s="213" t="s">
        <v>53</v>
      </c>
      <c r="G12" s="215" t="s">
        <v>57</v>
      </c>
      <c r="H12" s="215"/>
      <c r="I12" s="215"/>
      <c r="J12" s="213" t="s">
        <v>53</v>
      </c>
      <c r="K12" s="215" t="s">
        <v>57</v>
      </c>
      <c r="L12" s="215"/>
      <c r="M12" s="213"/>
      <c r="P12" s="132"/>
    </row>
    <row r="13" spans="1:24" ht="56.25" customHeight="1" x14ac:dyDescent="0.3">
      <c r="A13" s="240"/>
      <c r="B13" s="240"/>
      <c r="C13" s="242"/>
      <c r="D13" s="225"/>
      <c r="E13" s="225"/>
      <c r="F13" s="214"/>
      <c r="G13" s="47" t="s">
        <v>58</v>
      </c>
      <c r="H13" s="47" t="s">
        <v>59</v>
      </c>
      <c r="I13" s="47" t="s">
        <v>60</v>
      </c>
      <c r="J13" s="214"/>
      <c r="K13" s="47" t="s">
        <v>58</v>
      </c>
      <c r="L13" s="47" t="s">
        <v>61</v>
      </c>
      <c r="M13" s="214"/>
      <c r="P13" s="132"/>
    </row>
    <row r="14" spans="1:24" s="133" customFormat="1" ht="11.25" customHeight="1" x14ac:dyDescent="0.3">
      <c r="A14" s="240"/>
      <c r="B14" s="241"/>
      <c r="C14" s="49">
        <v>1</v>
      </c>
      <c r="D14" s="50">
        <v>2</v>
      </c>
      <c r="E14" s="50">
        <v>3</v>
      </c>
      <c r="F14" s="50">
        <v>4</v>
      </c>
      <c r="G14" s="50">
        <v>5</v>
      </c>
      <c r="H14" s="50">
        <v>6</v>
      </c>
      <c r="I14" s="50">
        <v>7</v>
      </c>
      <c r="J14" s="50">
        <v>8</v>
      </c>
      <c r="K14" s="50">
        <v>9</v>
      </c>
      <c r="L14" s="50">
        <v>10</v>
      </c>
      <c r="M14" s="51">
        <v>11</v>
      </c>
    </row>
    <row r="15" spans="1:24" ht="15" customHeight="1" x14ac:dyDescent="0.3">
      <c r="A15" s="147" t="s">
        <v>5</v>
      </c>
      <c r="B15" s="135"/>
      <c r="C15" s="81">
        <v>100</v>
      </c>
      <c r="D15" s="95">
        <v>36.615204019843688</v>
      </c>
      <c r="E15" s="95">
        <v>63.384795980154998</v>
      </c>
      <c r="F15" s="95">
        <v>50.829234380513824</v>
      </c>
      <c r="G15" s="95">
        <v>41.582907404705942</v>
      </c>
      <c r="H15" s="95">
        <v>9.172464887962386</v>
      </c>
      <c r="I15" s="95">
        <v>2.6148661835053195</v>
      </c>
      <c r="J15" s="95">
        <v>11.055341186923833</v>
      </c>
      <c r="K15" s="95">
        <v>4.6572014125215402</v>
      </c>
      <c r="L15" s="95">
        <v>6.3766868139369866</v>
      </c>
      <c r="M15" s="96">
        <v>1.5002204127171654</v>
      </c>
      <c r="N15" s="148"/>
      <c r="O15" s="148"/>
      <c r="P15" s="148"/>
      <c r="Q15" s="148"/>
      <c r="R15" s="148"/>
      <c r="S15" s="148"/>
      <c r="T15" s="148"/>
      <c r="U15" s="148"/>
      <c r="V15" s="148"/>
      <c r="W15" s="148"/>
      <c r="X15" s="148"/>
    </row>
    <row r="16" spans="1:24" ht="18.75" customHeight="1" x14ac:dyDescent="0.3">
      <c r="A16" s="136" t="s">
        <v>231</v>
      </c>
      <c r="B16" s="137"/>
      <c r="C16" s="81">
        <v>100</v>
      </c>
      <c r="D16" s="95">
        <v>32.302187302424947</v>
      </c>
      <c r="E16" s="95">
        <v>67.697812697574051</v>
      </c>
      <c r="F16" s="95">
        <v>54.213758586583523</v>
      </c>
      <c r="G16" s="95">
        <v>44.031108335385632</v>
      </c>
      <c r="H16" s="95">
        <v>10.119196932610182</v>
      </c>
      <c r="I16" s="95">
        <v>2.8764074435391471</v>
      </c>
      <c r="J16" s="95">
        <v>11.932965925291986</v>
      </c>
      <c r="K16" s="95">
        <v>5.1052554864081525</v>
      </c>
      <c r="L16" s="95">
        <v>6.8047133587452358</v>
      </c>
      <c r="M16" s="96">
        <v>1.5510881856983545</v>
      </c>
    </row>
    <row r="17" spans="1:13" ht="15" customHeight="1" x14ac:dyDescent="0.3">
      <c r="A17" s="136" t="s">
        <v>243</v>
      </c>
      <c r="B17" s="137"/>
      <c r="C17" s="81">
        <v>100</v>
      </c>
      <c r="D17" s="95">
        <v>50.95171256723232</v>
      </c>
      <c r="E17" s="95">
        <v>49.048287432765861</v>
      </c>
      <c r="F17" s="95">
        <v>39.579043762611619</v>
      </c>
      <c r="G17" s="95">
        <v>33.445064250362869</v>
      </c>
      <c r="H17" s="95">
        <v>6.0255185764946875</v>
      </c>
      <c r="I17" s="95">
        <v>1.7455005502059269</v>
      </c>
      <c r="J17" s="95">
        <v>8.138108218129668</v>
      </c>
      <c r="K17" s="95">
        <v>3.1678654138862452</v>
      </c>
      <c r="L17" s="95">
        <v>4.953922512243051</v>
      </c>
      <c r="M17" s="96">
        <v>1.3311354520245446</v>
      </c>
    </row>
    <row r="18" spans="1:13" ht="15" customHeight="1" x14ac:dyDescent="0.3">
      <c r="A18" s="136" t="s">
        <v>240</v>
      </c>
      <c r="B18" s="137"/>
      <c r="C18" s="81">
        <v>100</v>
      </c>
      <c r="D18" s="95">
        <v>26.247820778006382</v>
      </c>
      <c r="E18" s="95">
        <v>73.752179221992549</v>
      </c>
      <c r="F18" s="95">
        <v>59.410620846406502</v>
      </c>
      <c r="G18" s="95">
        <v>49.323308349644499</v>
      </c>
      <c r="H18" s="95">
        <v>10.03619088212211</v>
      </c>
      <c r="I18" s="95">
        <v>3.0702846831637398</v>
      </c>
      <c r="J18" s="95">
        <v>12.885841723904479</v>
      </c>
      <c r="K18" s="95">
        <v>6.1067366161429018</v>
      </c>
      <c r="L18" s="95">
        <v>6.756776161732156</v>
      </c>
      <c r="M18" s="96">
        <v>1.4557166516816358</v>
      </c>
    </row>
    <row r="19" spans="1:13" ht="15" customHeight="1" x14ac:dyDescent="0.3">
      <c r="A19" s="136" t="s">
        <v>241</v>
      </c>
      <c r="B19" s="137"/>
      <c r="C19" s="81">
        <v>100</v>
      </c>
      <c r="D19" s="95">
        <v>31.68185711237086</v>
      </c>
      <c r="E19" s="95">
        <v>68.318142887609966</v>
      </c>
      <c r="F19" s="95">
        <v>57.437291315854146</v>
      </c>
      <c r="G19" s="95">
        <v>48.538518289836887</v>
      </c>
      <c r="H19" s="95">
        <v>8.8332351847923043</v>
      </c>
      <c r="I19" s="95">
        <v>3.039308549064808</v>
      </c>
      <c r="J19" s="95">
        <v>9.5166975113962042</v>
      </c>
      <c r="K19" s="95">
        <v>4.2265100617644356</v>
      </c>
      <c r="L19" s="95">
        <v>5.2760686681333189</v>
      </c>
      <c r="M19" s="96">
        <v>1.3641540603595275</v>
      </c>
    </row>
    <row r="20" spans="1:13" ht="15" customHeight="1" x14ac:dyDescent="0.3">
      <c r="A20" s="136" t="s">
        <v>244</v>
      </c>
      <c r="B20" s="137"/>
      <c r="C20" s="81">
        <v>100</v>
      </c>
      <c r="D20" s="95">
        <v>30.564949468617019</v>
      </c>
      <c r="E20" s="95">
        <v>69.435050531385755</v>
      </c>
      <c r="F20" s="95">
        <v>51.036448476511985</v>
      </c>
      <c r="G20" s="95">
        <v>40.676138435744221</v>
      </c>
      <c r="H20" s="95">
        <v>10.213857646386534</v>
      </c>
      <c r="I20" s="95">
        <v>2.2747205274915028</v>
      </c>
      <c r="J20" s="95">
        <v>15.830196988757752</v>
      </c>
      <c r="K20" s="95">
        <v>5.6979280690140053</v>
      </c>
      <c r="L20" s="95">
        <v>10.097423118596373</v>
      </c>
      <c r="M20" s="96">
        <v>2.5684050661160982</v>
      </c>
    </row>
    <row r="21" spans="1:13" ht="15" customHeight="1" x14ac:dyDescent="0.3">
      <c r="A21" s="136" t="s">
        <v>245</v>
      </c>
      <c r="B21" s="137"/>
      <c r="C21" s="81">
        <v>100</v>
      </c>
      <c r="D21" s="95">
        <v>63.4577733602233</v>
      </c>
      <c r="E21" s="95">
        <v>36.542226639754702</v>
      </c>
      <c r="F21" s="95">
        <v>30.899683183314014</v>
      </c>
      <c r="G21" s="95">
        <v>27.097848933226498</v>
      </c>
      <c r="H21" s="95">
        <v>3.7474364686216219</v>
      </c>
      <c r="I21" s="95">
        <v>1.4069697843844544</v>
      </c>
      <c r="J21" s="95">
        <v>4.9028350942675036</v>
      </c>
      <c r="K21" s="95">
        <v>2.658021885234648</v>
      </c>
      <c r="L21" s="95">
        <v>2.2404790346691899</v>
      </c>
      <c r="M21" s="96">
        <v>0.73970836217318758</v>
      </c>
    </row>
    <row r="22" spans="1:13" ht="15" customHeight="1" x14ac:dyDescent="0.3">
      <c r="A22" s="136" t="s">
        <v>236</v>
      </c>
      <c r="B22" s="137"/>
      <c r="C22" s="81">
        <v>100</v>
      </c>
      <c r="D22" s="95">
        <v>30.561362264072457</v>
      </c>
      <c r="E22" s="95">
        <v>69.438637735926775</v>
      </c>
      <c r="F22" s="95">
        <v>54.904309074582017</v>
      </c>
      <c r="G22" s="95">
        <v>44.174247335510323</v>
      </c>
      <c r="H22" s="95">
        <v>10.673360262476761</v>
      </c>
      <c r="I22" s="95">
        <v>2.4305231218712331</v>
      </c>
      <c r="J22" s="95">
        <v>13.154980293998891</v>
      </c>
      <c r="K22" s="95">
        <v>5.5359243425704703</v>
      </c>
      <c r="L22" s="95">
        <v>7.5943516034120018</v>
      </c>
      <c r="M22" s="96">
        <v>1.3793483673458169</v>
      </c>
    </row>
    <row r="23" spans="1:13" ht="15" customHeight="1" x14ac:dyDescent="0.3">
      <c r="A23" s="136" t="s">
        <v>234</v>
      </c>
      <c r="B23" s="137"/>
      <c r="C23" s="81">
        <v>100</v>
      </c>
      <c r="D23" s="95">
        <v>26.100796523626592</v>
      </c>
      <c r="E23" s="95">
        <v>73.89920347637387</v>
      </c>
      <c r="F23" s="95">
        <v>57.986421668543095</v>
      </c>
      <c r="G23" s="95">
        <v>45.942493505281128</v>
      </c>
      <c r="H23" s="95">
        <v>11.997398807132154</v>
      </c>
      <c r="I23" s="95">
        <v>2.3291012576066481</v>
      </c>
      <c r="J23" s="95">
        <v>13.921329379632402</v>
      </c>
      <c r="K23" s="95">
        <v>5.6070964672267634</v>
      </c>
      <c r="L23" s="95">
        <v>8.2850458263677673</v>
      </c>
      <c r="M23" s="96">
        <v>1.9914524281983874</v>
      </c>
    </row>
    <row r="24" spans="1:13" ht="15" customHeight="1" x14ac:dyDescent="0.3">
      <c r="A24" s="136" t="s">
        <v>238</v>
      </c>
      <c r="B24" s="137"/>
      <c r="C24" s="81">
        <v>100</v>
      </c>
      <c r="D24" s="95">
        <v>23.210773062853651</v>
      </c>
      <c r="E24" s="95">
        <v>76.7892269371455</v>
      </c>
      <c r="F24" s="95">
        <v>62.534137519747155</v>
      </c>
      <c r="G24" s="95">
        <v>51.478211772257886</v>
      </c>
      <c r="H24" s="95">
        <v>10.988064069104158</v>
      </c>
      <c r="I24" s="95">
        <v>2.7077919673504915</v>
      </c>
      <c r="J24" s="95">
        <v>13.144774295282893</v>
      </c>
      <c r="K24" s="95">
        <v>5.6197889853729528</v>
      </c>
      <c r="L24" s="95">
        <v>7.5141513726213649</v>
      </c>
      <c r="M24" s="96">
        <v>1.1103151221153558</v>
      </c>
    </row>
    <row r="25" spans="1:13" ht="15" customHeight="1" x14ac:dyDescent="0.3">
      <c r="A25" s="136" t="s">
        <v>246</v>
      </c>
      <c r="B25" s="137"/>
      <c r="C25" s="81">
        <v>100</v>
      </c>
      <c r="D25" s="95">
        <v>68.209924106924873</v>
      </c>
      <c r="E25" s="95">
        <v>31.790075893074881</v>
      </c>
      <c r="F25" s="95">
        <v>28.483110041843219</v>
      </c>
      <c r="G25" s="95">
        <v>25.089885315791594</v>
      </c>
      <c r="H25" s="95">
        <v>3.3331198462455149</v>
      </c>
      <c r="I25" s="95">
        <v>1.2997885482813059</v>
      </c>
      <c r="J25" s="95">
        <v>3.0333470679829286</v>
      </c>
      <c r="K25" s="95">
        <v>1.2675569391545221</v>
      </c>
      <c r="L25" s="95">
        <v>1.757579152160069</v>
      </c>
      <c r="M25" s="96">
        <v>0.27361878324865835</v>
      </c>
    </row>
    <row r="26" spans="1:13" ht="15" customHeight="1" x14ac:dyDescent="0.3">
      <c r="A26" s="136" t="s">
        <v>235</v>
      </c>
      <c r="B26" s="137"/>
      <c r="C26" s="81">
        <v>100</v>
      </c>
      <c r="D26" s="95">
        <v>39.920454517403009</v>
      </c>
      <c r="E26" s="95">
        <v>60.079545482597538</v>
      </c>
      <c r="F26" s="95">
        <v>48.297988236831465</v>
      </c>
      <c r="G26" s="95">
        <v>38.809769659334094</v>
      </c>
      <c r="H26" s="95">
        <v>9.4144057350265946</v>
      </c>
      <c r="I26" s="95">
        <v>3.1567284197977066</v>
      </c>
      <c r="J26" s="95">
        <v>10.406006888323514</v>
      </c>
      <c r="K26" s="95">
        <v>4.4129553971485596</v>
      </c>
      <c r="L26" s="95">
        <v>5.9618707825384867</v>
      </c>
      <c r="M26" s="96">
        <v>1.3755503574424222</v>
      </c>
    </row>
    <row r="27" spans="1:13" ht="15" customHeight="1" x14ac:dyDescent="0.3">
      <c r="A27" s="136" t="s">
        <v>237</v>
      </c>
      <c r="B27" s="137"/>
      <c r="C27" s="81">
        <v>100</v>
      </c>
      <c r="D27" s="95">
        <v>32.580301112817253</v>
      </c>
      <c r="E27" s="95">
        <v>67.419698887185319</v>
      </c>
      <c r="F27" s="95">
        <v>52.220070996072401</v>
      </c>
      <c r="G27" s="95">
        <v>41.356908760813688</v>
      </c>
      <c r="H27" s="95">
        <v>10.796840363800097</v>
      </c>
      <c r="I27" s="95">
        <v>2.9562586951986978</v>
      </c>
      <c r="J27" s="95">
        <v>13.248165389415067</v>
      </c>
      <c r="K27" s="95">
        <v>5.4907920353853497</v>
      </c>
      <c r="L27" s="95">
        <v>7.7305935885287571</v>
      </c>
      <c r="M27" s="96">
        <v>1.9514625016979044</v>
      </c>
    </row>
    <row r="28" spans="1:13" ht="15" customHeight="1" x14ac:dyDescent="0.3">
      <c r="A28" s="136" t="s">
        <v>239</v>
      </c>
      <c r="B28" s="137"/>
      <c r="C28" s="81">
        <v>100</v>
      </c>
      <c r="D28" s="95">
        <v>37.882688290422522</v>
      </c>
      <c r="E28" s="95">
        <v>62.117311709577791</v>
      </c>
      <c r="F28" s="95">
        <v>52.002193187957516</v>
      </c>
      <c r="G28" s="95">
        <v>42.906730796189116</v>
      </c>
      <c r="H28" s="95">
        <v>9.0281649887801301</v>
      </c>
      <c r="I28" s="95">
        <v>2.9270747859899218</v>
      </c>
      <c r="J28" s="95">
        <v>9.3008626184552821</v>
      </c>
      <c r="K28" s="95">
        <v>3.8701480163825992</v>
      </c>
      <c r="L28" s="95">
        <v>5.4071501753833049</v>
      </c>
      <c r="M28" s="96">
        <v>0.81425590316499119</v>
      </c>
    </row>
    <row r="29" spans="1:13" ht="15" customHeight="1" x14ac:dyDescent="0.3">
      <c r="A29" s="136" t="s">
        <v>242</v>
      </c>
      <c r="B29" s="137"/>
      <c r="C29" s="81">
        <v>100</v>
      </c>
      <c r="D29" s="95">
        <v>40.441623348518362</v>
      </c>
      <c r="E29" s="95">
        <v>59.558376651488608</v>
      </c>
      <c r="F29" s="95">
        <v>49.5508230984221</v>
      </c>
      <c r="G29" s="95">
        <v>43.136804399831227</v>
      </c>
      <c r="H29" s="95">
        <v>6.384565925840656</v>
      </c>
      <c r="I29" s="95">
        <v>1.7837856833825831</v>
      </c>
      <c r="J29" s="95">
        <v>8.1333426698029196</v>
      </c>
      <c r="K29" s="95">
        <v>4.2504721777798791</v>
      </c>
      <c r="L29" s="95">
        <v>3.8733976572567506</v>
      </c>
      <c r="M29" s="96">
        <v>1.8742108832636626</v>
      </c>
    </row>
    <row r="30" spans="1:13" ht="15" customHeight="1" x14ac:dyDescent="0.3">
      <c r="A30" s="136" t="s">
        <v>247</v>
      </c>
      <c r="B30" s="137"/>
      <c r="C30" s="81">
        <v>100</v>
      </c>
      <c r="D30" s="95">
        <v>57.508075486703724</v>
      </c>
      <c r="E30" s="95">
        <v>42.491924513296269</v>
      </c>
      <c r="F30" s="95">
        <v>38.041581811974226</v>
      </c>
      <c r="G30" s="95">
        <v>33.325291806724856</v>
      </c>
      <c r="H30" s="95">
        <v>4.566461962700024</v>
      </c>
      <c r="I30" s="95">
        <v>1.825491495717799</v>
      </c>
      <c r="J30" s="95">
        <v>3.6520513187365338</v>
      </c>
      <c r="K30" s="95">
        <v>1.38529614419841</v>
      </c>
      <c r="L30" s="95">
        <v>2.2618578299865235</v>
      </c>
      <c r="M30" s="96">
        <v>0.79829138258550536</v>
      </c>
    </row>
    <row r="31" spans="1:13" ht="15" customHeight="1" x14ac:dyDescent="0.3">
      <c r="A31" s="136" t="s">
        <v>248</v>
      </c>
      <c r="B31" s="137"/>
      <c r="C31" s="81">
        <v>100</v>
      </c>
      <c r="D31" s="95">
        <v>66.803034666991223</v>
      </c>
      <c r="E31" s="95">
        <v>33.196965333007512</v>
      </c>
      <c r="F31" s="95">
        <v>29.25870844845787</v>
      </c>
      <c r="G31" s="95">
        <v>26.370033052288676</v>
      </c>
      <c r="H31" s="95">
        <v>2.8331966895006993</v>
      </c>
      <c r="I31" s="95">
        <v>1.1223236000235879</v>
      </c>
      <c r="J31" s="95">
        <v>3.2782736271371369</v>
      </c>
      <c r="K31" s="95">
        <v>1.4387388833266894</v>
      </c>
      <c r="L31" s="95">
        <v>1.8332840439378126</v>
      </c>
      <c r="M31" s="96">
        <v>0.65998325741249808</v>
      </c>
    </row>
    <row r="32" spans="1:13" ht="15" customHeight="1" x14ac:dyDescent="0.3">
      <c r="A32" s="136" t="s">
        <v>232</v>
      </c>
      <c r="B32" s="137"/>
      <c r="C32" s="81">
        <v>100</v>
      </c>
      <c r="D32" s="95">
        <v>42.895266590355227</v>
      </c>
      <c r="E32" s="95">
        <v>57.10473340964716</v>
      </c>
      <c r="F32" s="95">
        <v>48.152068853512439</v>
      </c>
      <c r="G32" s="95">
        <v>39.419188947795831</v>
      </c>
      <c r="H32" s="95">
        <v>8.6732143426644281</v>
      </c>
      <c r="I32" s="95">
        <v>2.0959484392702175</v>
      </c>
      <c r="J32" s="95">
        <v>8.1907417364662276</v>
      </c>
      <c r="K32" s="95">
        <v>3.3413310473238962</v>
      </c>
      <c r="L32" s="95">
        <v>4.8325276644555446</v>
      </c>
      <c r="M32" s="96">
        <v>0.76192281966857633</v>
      </c>
    </row>
    <row r="33" spans="1:13" ht="15" customHeight="1" x14ac:dyDescent="0.3">
      <c r="A33" s="136" t="s">
        <v>249</v>
      </c>
      <c r="B33" s="137"/>
      <c r="C33" s="81">
        <v>100</v>
      </c>
      <c r="D33" s="95">
        <v>61.445164087975058</v>
      </c>
      <c r="E33" s="95">
        <v>38.554835912023457</v>
      </c>
      <c r="F33" s="95">
        <v>34.449747406319041</v>
      </c>
      <c r="G33" s="95">
        <v>31.563024809602652</v>
      </c>
      <c r="H33" s="95">
        <v>2.8273153504662409</v>
      </c>
      <c r="I33" s="95">
        <v>1.2445907975526196</v>
      </c>
      <c r="J33" s="95">
        <v>3.7423108378836618</v>
      </c>
      <c r="K33" s="95">
        <v>2.1014085504324131</v>
      </c>
      <c r="L33" s="95">
        <v>1.6348945615430039</v>
      </c>
      <c r="M33" s="96">
        <v>0.3627776678207042</v>
      </c>
    </row>
    <row r="34" spans="1:13" ht="11.25" customHeight="1" x14ac:dyDescent="0.3">
      <c r="A34" s="138"/>
      <c r="B34" s="139"/>
      <c r="C34" s="140"/>
      <c r="D34" s="140"/>
      <c r="E34" s="140"/>
      <c r="F34" s="140"/>
      <c r="G34" s="140"/>
      <c r="H34" s="140"/>
      <c r="I34" s="140"/>
      <c r="J34" s="140"/>
      <c r="K34" s="140"/>
      <c r="L34" s="140"/>
      <c r="M34" s="141" t="s">
        <v>25</v>
      </c>
    </row>
    <row r="35" spans="1:13" x14ac:dyDescent="0.3">
      <c r="A35" s="142"/>
      <c r="M35" s="143"/>
    </row>
    <row r="36" spans="1:13" ht="11.25" customHeight="1" x14ac:dyDescent="0.3">
      <c r="A36" s="236" t="s">
        <v>66</v>
      </c>
      <c r="B36" s="236"/>
      <c r="C36" s="236"/>
      <c r="D36" s="236"/>
      <c r="E36" s="236"/>
      <c r="F36" s="236"/>
      <c r="G36" s="236"/>
      <c r="H36" s="236"/>
      <c r="I36" s="236"/>
      <c r="J36" s="236"/>
      <c r="K36" s="236"/>
      <c r="L36" s="236"/>
      <c r="M36" s="236"/>
    </row>
    <row r="37" spans="1:13" ht="11.25" customHeight="1" x14ac:dyDescent="0.3">
      <c r="A37" s="243" t="s">
        <v>160</v>
      </c>
      <c r="B37" s="244"/>
      <c r="C37" s="244"/>
      <c r="D37" s="244"/>
      <c r="E37" s="244"/>
      <c r="F37" s="244"/>
      <c r="G37" s="244"/>
      <c r="H37" s="244"/>
      <c r="I37" s="244"/>
      <c r="J37" s="244"/>
      <c r="K37" s="244"/>
      <c r="L37" s="244"/>
      <c r="M37" s="244"/>
    </row>
    <row r="38" spans="1:13" ht="19.5" customHeight="1" x14ac:dyDescent="0.3">
      <c r="A38" s="243"/>
      <c r="B38" s="244"/>
      <c r="C38" s="244"/>
      <c r="D38" s="244"/>
      <c r="E38" s="244"/>
      <c r="F38" s="244"/>
      <c r="G38" s="244"/>
      <c r="H38" s="244"/>
      <c r="I38" s="244"/>
      <c r="J38" s="244"/>
      <c r="K38" s="244"/>
      <c r="L38" s="244"/>
      <c r="M38" s="244"/>
    </row>
    <row r="39" spans="1:13" ht="19.5" customHeight="1" x14ac:dyDescent="0.3">
      <c r="A39" s="243"/>
      <c r="B39" s="244"/>
      <c r="C39" s="244"/>
      <c r="D39" s="244"/>
      <c r="E39" s="244"/>
      <c r="F39" s="244"/>
      <c r="G39" s="244"/>
      <c r="H39" s="244"/>
      <c r="I39" s="244"/>
      <c r="J39" s="244"/>
      <c r="K39" s="244"/>
      <c r="L39" s="244"/>
      <c r="M39" s="244"/>
    </row>
    <row r="40" spans="1:13" x14ac:dyDescent="0.3">
      <c r="A40" s="243"/>
      <c r="B40" s="244"/>
      <c r="C40" s="244"/>
      <c r="D40" s="244"/>
      <c r="E40" s="244"/>
      <c r="F40" s="244"/>
      <c r="G40" s="244"/>
      <c r="H40" s="244"/>
      <c r="I40" s="244"/>
      <c r="J40" s="244"/>
      <c r="K40" s="244"/>
      <c r="L40" s="244"/>
      <c r="M40" s="244"/>
    </row>
    <row r="41" spans="1:13" ht="11.25" customHeight="1" x14ac:dyDescent="0.3">
      <c r="A41" s="145"/>
    </row>
    <row r="42" spans="1:13" ht="14.5" x14ac:dyDescent="0.35">
      <c r="A42" s="146"/>
    </row>
  </sheetData>
  <mergeCells count="18">
    <mergeCell ref="E11:E13"/>
    <mergeCell ref="F11:I11"/>
    <mergeCell ref="J11:L11"/>
    <mergeCell ref="M11:M13"/>
    <mergeCell ref="F12:F13"/>
    <mergeCell ref="A39:M39"/>
    <mergeCell ref="A40:M40"/>
    <mergeCell ref="G12:I12"/>
    <mergeCell ref="J12:J13"/>
    <mergeCell ref="K12:L12"/>
    <mergeCell ref="A36:M36"/>
    <mergeCell ref="A37:M37"/>
    <mergeCell ref="A38:M38"/>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476"/>
  <sheetViews>
    <sheetView workbookViewId="0">
      <selection activeCell="B1" sqref="B1"/>
    </sheetView>
  </sheetViews>
  <sheetFormatPr baseColWidth="10" defaultRowHeight="12.5" x14ac:dyDescent="0.25"/>
  <sheetData>
    <row r="1" spans="1:16" x14ac:dyDescent="0.25">
      <c r="A1" t="s">
        <v>228</v>
      </c>
      <c r="B1" t="s">
        <v>68</v>
      </c>
      <c r="C1" t="s">
        <v>229</v>
      </c>
      <c r="D1" t="s">
        <v>69</v>
      </c>
      <c r="E1" t="s">
        <v>230</v>
      </c>
      <c r="F1" t="s">
        <v>137</v>
      </c>
      <c r="G1" t="s">
        <v>108</v>
      </c>
      <c r="H1" t="s">
        <v>54</v>
      </c>
      <c r="I1" t="s">
        <v>109</v>
      </c>
      <c r="J1" t="s">
        <v>110</v>
      </c>
      <c r="K1" t="s">
        <v>138</v>
      </c>
      <c r="L1" t="s">
        <v>55</v>
      </c>
      <c r="M1" t="s">
        <v>111</v>
      </c>
      <c r="N1" t="s">
        <v>139</v>
      </c>
      <c r="O1" t="s">
        <v>140</v>
      </c>
      <c r="P1" t="e">
        <v>#N/A</v>
      </c>
    </row>
    <row r="2" spans="1:16" x14ac:dyDescent="0.25">
      <c r="A2">
        <v>202512</v>
      </c>
      <c r="B2" t="s">
        <v>5</v>
      </c>
      <c r="C2" t="s">
        <v>141</v>
      </c>
      <c r="D2">
        <v>2907991</v>
      </c>
      <c r="E2">
        <v>2907989.0000000298</v>
      </c>
      <c r="F2">
        <v>1358966.3045854201</v>
      </c>
      <c r="G2">
        <v>1549022.69541461</v>
      </c>
      <c r="H2">
        <v>1233640.88639012</v>
      </c>
      <c r="I2">
        <v>924259.84834220004</v>
      </c>
      <c r="J2">
        <v>307601.235574316</v>
      </c>
      <c r="K2">
        <v>83920.596642647695</v>
      </c>
      <c r="L2">
        <v>277367.90011192998</v>
      </c>
      <c r="M2">
        <v>123303.56425036299</v>
      </c>
      <c r="N2">
        <v>153480.29564539401</v>
      </c>
      <c r="O2">
        <v>38013.9089125756</v>
      </c>
      <c r="P2" t="e">
        <v>#N/A</v>
      </c>
    </row>
    <row r="3" spans="1:16" x14ac:dyDescent="0.25">
      <c r="A3">
        <v>202512</v>
      </c>
      <c r="B3" t="s">
        <v>5</v>
      </c>
      <c r="C3" t="s">
        <v>142</v>
      </c>
      <c r="D3">
        <v>1616577</v>
      </c>
      <c r="E3">
        <v>1616576.00000003</v>
      </c>
      <c r="F3">
        <v>791936.74401140295</v>
      </c>
      <c r="G3">
        <v>824639.25598862697</v>
      </c>
      <c r="H3">
        <v>645031.47537269397</v>
      </c>
      <c r="I3">
        <v>470246.258410073</v>
      </c>
      <c r="J3">
        <v>173847.28780753101</v>
      </c>
      <c r="K3">
        <v>46773.206874880801</v>
      </c>
      <c r="L3">
        <v>159136.556271757</v>
      </c>
      <c r="M3">
        <v>69902.8895363216</v>
      </c>
      <c r="N3">
        <v>88893.113705303607</v>
      </c>
      <c r="O3">
        <v>20471.2243441514</v>
      </c>
      <c r="P3" t="e">
        <v>#N/A</v>
      </c>
    </row>
    <row r="4" spans="1:16" x14ac:dyDescent="0.25">
      <c r="A4">
        <v>202512</v>
      </c>
      <c r="B4" t="s">
        <v>5</v>
      </c>
      <c r="C4" t="s">
        <v>143</v>
      </c>
      <c r="D4">
        <v>1291414</v>
      </c>
      <c r="E4">
        <v>1291412.99999996</v>
      </c>
      <c r="F4">
        <v>567029.56057400303</v>
      </c>
      <c r="G4">
        <v>724383.43942595797</v>
      </c>
      <c r="H4">
        <v>588609.41101735702</v>
      </c>
      <c r="I4">
        <v>454013.58993207902</v>
      </c>
      <c r="J4">
        <v>133753.94776678699</v>
      </c>
      <c r="K4">
        <v>37147.389767767003</v>
      </c>
      <c r="L4">
        <v>118231.343840175</v>
      </c>
      <c r="M4">
        <v>53400.674714043103</v>
      </c>
      <c r="N4">
        <v>64587.181940091199</v>
      </c>
      <c r="O4">
        <v>17542.6845684242</v>
      </c>
      <c r="P4" t="e">
        <v>#N/A</v>
      </c>
    </row>
    <row r="5" spans="1:16" x14ac:dyDescent="0.25">
      <c r="A5">
        <v>202512</v>
      </c>
      <c r="B5" t="s">
        <v>5</v>
      </c>
      <c r="C5" t="s">
        <v>144</v>
      </c>
      <c r="D5">
        <v>267789</v>
      </c>
      <c r="E5">
        <v>266096.594523529</v>
      </c>
      <c r="F5">
        <v>114902.963339765</v>
      </c>
      <c r="G5">
        <v>151193.631183764</v>
      </c>
      <c r="H5">
        <v>103220.180349267</v>
      </c>
      <c r="I5">
        <v>89033.989447</v>
      </c>
      <c r="J5">
        <v>14007.1404929746</v>
      </c>
      <c r="K5">
        <v>1663.07923306063</v>
      </c>
      <c r="L5">
        <v>44247.645896218899</v>
      </c>
      <c r="M5">
        <v>10802.5919098376</v>
      </c>
      <c r="N5">
        <v>33397.216391300099</v>
      </c>
      <c r="O5">
        <v>3725.8049382794102</v>
      </c>
      <c r="P5" t="e">
        <v>#N/A</v>
      </c>
    </row>
    <row r="6" spans="1:16" x14ac:dyDescent="0.25">
      <c r="A6">
        <v>202512</v>
      </c>
      <c r="B6" t="s">
        <v>5</v>
      </c>
      <c r="C6" t="s">
        <v>145</v>
      </c>
      <c r="D6">
        <v>642207</v>
      </c>
      <c r="E6">
        <v>643806.30301961896</v>
      </c>
      <c r="F6">
        <v>280459.06413764501</v>
      </c>
      <c r="G6">
        <v>363347.23888197303</v>
      </c>
      <c r="H6">
        <v>260118.503196426</v>
      </c>
      <c r="I6">
        <v>211852.57005468599</v>
      </c>
      <c r="J6">
        <v>47905.800401351204</v>
      </c>
      <c r="K6">
        <v>9606.0255064286903</v>
      </c>
      <c r="L6">
        <v>93008.902981893203</v>
      </c>
      <c r="M6">
        <v>39766.660416514504</v>
      </c>
      <c r="N6">
        <v>53006.0366309909</v>
      </c>
      <c r="O6">
        <v>10219.8327036675</v>
      </c>
      <c r="P6" t="e">
        <v>#N/A</v>
      </c>
    </row>
    <row r="7" spans="1:16" x14ac:dyDescent="0.25">
      <c r="A7">
        <v>202512</v>
      </c>
      <c r="B7" t="s">
        <v>5</v>
      </c>
      <c r="C7" t="s">
        <v>146</v>
      </c>
      <c r="D7">
        <v>710165</v>
      </c>
      <c r="E7">
        <v>710234.14923983905</v>
      </c>
      <c r="F7">
        <v>301445.58147719502</v>
      </c>
      <c r="G7">
        <v>408788.56776264397</v>
      </c>
      <c r="H7">
        <v>332810.71929319401</v>
      </c>
      <c r="I7">
        <v>253874.15822607599</v>
      </c>
      <c r="J7">
        <v>78502.582760076199</v>
      </c>
      <c r="K7">
        <v>23735.115863060601</v>
      </c>
      <c r="L7">
        <v>66279.057459712494</v>
      </c>
      <c r="M7">
        <v>33296.951575433101</v>
      </c>
      <c r="N7">
        <v>32815.9647169503</v>
      </c>
      <c r="O7">
        <v>9698.7910097333206</v>
      </c>
      <c r="P7" t="e">
        <v>#N/A</v>
      </c>
    </row>
    <row r="8" spans="1:16" x14ac:dyDescent="0.25">
      <c r="A8">
        <v>202512</v>
      </c>
      <c r="B8" t="s">
        <v>5</v>
      </c>
      <c r="C8" t="s">
        <v>147</v>
      </c>
      <c r="D8">
        <v>553121</v>
      </c>
      <c r="E8">
        <v>553373.92885621602</v>
      </c>
      <c r="F8">
        <v>227482.95595531899</v>
      </c>
      <c r="G8">
        <v>325890.97290089697</v>
      </c>
      <c r="H8">
        <v>274517.37934475602</v>
      </c>
      <c r="I8">
        <v>204080.06090004701</v>
      </c>
      <c r="J8">
        <v>70014.369624103696</v>
      </c>
      <c r="K8">
        <v>20527.849025002299</v>
      </c>
      <c r="L8">
        <v>43419.893667976998</v>
      </c>
      <c r="M8">
        <v>25150.989873309001</v>
      </c>
      <c r="N8">
        <v>18170.862214144701</v>
      </c>
      <c r="O8">
        <v>7953.6998881640102</v>
      </c>
      <c r="P8" t="e">
        <v>#N/A</v>
      </c>
    </row>
    <row r="9" spans="1:16" x14ac:dyDescent="0.25">
      <c r="A9">
        <v>202512</v>
      </c>
      <c r="B9" t="s">
        <v>5</v>
      </c>
      <c r="C9" t="s">
        <v>148</v>
      </c>
      <c r="D9">
        <v>734566</v>
      </c>
      <c r="E9">
        <v>734377.20233845303</v>
      </c>
      <c r="F9">
        <v>434659.32394146099</v>
      </c>
      <c r="G9">
        <v>299717.87839699199</v>
      </c>
      <c r="H9">
        <v>262918.62910864397</v>
      </c>
      <c r="I9">
        <v>165364.90834202201</v>
      </c>
      <c r="J9">
        <v>97170.028570320093</v>
      </c>
      <c r="K9">
        <v>28388.5270150955</v>
      </c>
      <c r="L9">
        <v>30385.5952314479</v>
      </c>
      <c r="M9">
        <v>14276.1075140926</v>
      </c>
      <c r="N9">
        <v>16073.6737785034</v>
      </c>
      <c r="O9">
        <v>6413.6540569418303</v>
      </c>
      <c r="P9" t="e">
        <v>#N/A</v>
      </c>
    </row>
    <row r="10" spans="1:16" x14ac:dyDescent="0.25">
      <c r="A10">
        <v>202512</v>
      </c>
      <c r="B10" t="s">
        <v>5</v>
      </c>
      <c r="C10" t="s">
        <v>153</v>
      </c>
      <c r="D10">
        <v>499615</v>
      </c>
      <c r="E10">
        <v>503717.95424231299</v>
      </c>
      <c r="F10">
        <v>162576.21977430701</v>
      </c>
      <c r="G10">
        <v>341141.73446800601</v>
      </c>
      <c r="H10">
        <v>284471.73384329397</v>
      </c>
      <c r="I10">
        <v>239532.195595842</v>
      </c>
      <c r="J10">
        <v>44532.170919777403</v>
      </c>
      <c r="K10">
        <v>11282.757554187399</v>
      </c>
      <c r="L10">
        <v>47228.375113929898</v>
      </c>
      <c r="M10">
        <v>27130.579672089701</v>
      </c>
      <c r="N10">
        <v>19985.750927038102</v>
      </c>
      <c r="O10">
        <v>9441.6255107814904</v>
      </c>
      <c r="P10" t="e">
        <v>#N/A</v>
      </c>
    </row>
    <row r="11" spans="1:16" x14ac:dyDescent="0.25">
      <c r="A11">
        <v>202512</v>
      </c>
      <c r="B11" t="s">
        <v>5</v>
      </c>
      <c r="C11" t="s">
        <v>79</v>
      </c>
      <c r="D11">
        <v>774940</v>
      </c>
      <c r="E11">
        <v>793973.95207792998</v>
      </c>
      <c r="F11">
        <v>451785.87363387999</v>
      </c>
      <c r="G11">
        <v>342188.07844404998</v>
      </c>
      <c r="H11">
        <v>247007.62207122799</v>
      </c>
      <c r="I11">
        <v>166395.59462623901</v>
      </c>
      <c r="J11">
        <v>80255.383180341203</v>
      </c>
      <c r="K11">
        <v>26749.521674096599</v>
      </c>
      <c r="L11">
        <v>87053.392431682296</v>
      </c>
      <c r="M11">
        <v>35354.215435157501</v>
      </c>
      <c r="N11">
        <v>51470.8441201596</v>
      </c>
      <c r="O11">
        <v>8127.06394114051</v>
      </c>
      <c r="P11" t="e">
        <v>#N/A</v>
      </c>
    </row>
    <row r="12" spans="1:16" x14ac:dyDescent="0.25">
      <c r="A12">
        <v>202512</v>
      </c>
      <c r="B12" t="s">
        <v>5</v>
      </c>
      <c r="C12" t="s">
        <v>80</v>
      </c>
      <c r="D12">
        <v>597395</v>
      </c>
      <c r="E12">
        <v>605508.063241506</v>
      </c>
      <c r="F12">
        <v>363604.35467416898</v>
      </c>
      <c r="G12">
        <v>241903.70856733699</v>
      </c>
      <c r="H12">
        <v>180633.864907415</v>
      </c>
      <c r="I12">
        <v>122876.480881447</v>
      </c>
      <c r="J12">
        <v>57503.420186192197</v>
      </c>
      <c r="K12">
        <v>18846.138122825399</v>
      </c>
      <c r="L12">
        <v>56595.151373622597</v>
      </c>
      <c r="M12">
        <v>18168.407148055499</v>
      </c>
      <c r="N12">
        <v>38318.739900715802</v>
      </c>
      <c r="O12">
        <v>4674.6922862993097</v>
      </c>
      <c r="P12" t="e">
        <v>#N/A</v>
      </c>
    </row>
    <row r="13" spans="1:16" x14ac:dyDescent="0.25">
      <c r="A13">
        <v>202512</v>
      </c>
      <c r="B13" t="s">
        <v>5</v>
      </c>
      <c r="C13" t="s">
        <v>81</v>
      </c>
      <c r="D13">
        <v>620333</v>
      </c>
      <c r="E13">
        <v>594574.90997288004</v>
      </c>
      <c r="F13">
        <v>253087.927070629</v>
      </c>
      <c r="G13">
        <v>341486.98290225101</v>
      </c>
      <c r="H13">
        <v>279979.86411610001</v>
      </c>
      <c r="I13">
        <v>203348.34529311699</v>
      </c>
      <c r="J13">
        <v>76222.183688566598</v>
      </c>
      <c r="K13">
        <v>14416.0567759564</v>
      </c>
      <c r="L13">
        <v>52701.453356441198</v>
      </c>
      <c r="M13">
        <v>21895.093239204802</v>
      </c>
      <c r="N13">
        <v>30730.699702211801</v>
      </c>
      <c r="O13">
        <v>8805.6654297121404</v>
      </c>
      <c r="P13" t="e">
        <v>#N/A</v>
      </c>
    </row>
    <row r="14" spans="1:16" x14ac:dyDescent="0.25">
      <c r="A14">
        <v>202512</v>
      </c>
      <c r="B14" t="s">
        <v>5</v>
      </c>
      <c r="C14" t="s">
        <v>82</v>
      </c>
      <c r="D14">
        <v>415708</v>
      </c>
      <c r="E14">
        <v>410214.12046531902</v>
      </c>
      <c r="F14">
        <v>127911.92943241401</v>
      </c>
      <c r="G14">
        <v>282302.19103290502</v>
      </c>
      <c r="H14">
        <v>241547.80145200601</v>
      </c>
      <c r="I14">
        <v>192107.231945501</v>
      </c>
      <c r="J14">
        <v>49088.077599440301</v>
      </c>
      <c r="K14">
        <v>12626.122515581899</v>
      </c>
      <c r="L14">
        <v>33789.527836257999</v>
      </c>
      <c r="M14">
        <v>20755.2687558574</v>
      </c>
      <c r="N14">
        <v>12974.2609952698</v>
      </c>
      <c r="O14">
        <v>6964.8617446421204</v>
      </c>
      <c r="P14" t="e">
        <v>#N/A</v>
      </c>
    </row>
    <row r="15" spans="1:16" x14ac:dyDescent="0.25">
      <c r="A15">
        <v>202512</v>
      </c>
      <c r="B15" t="s">
        <v>5</v>
      </c>
      <c r="C15" t="s">
        <v>83</v>
      </c>
      <c r="D15">
        <v>1564509</v>
      </c>
      <c r="E15">
        <v>1576775.4989994599</v>
      </c>
      <c r="F15">
        <v>551326.207630235</v>
      </c>
      <c r="G15">
        <v>1025449.29136922</v>
      </c>
      <c r="H15">
        <v>829030.77065308101</v>
      </c>
      <c r="I15">
        <v>660042.78860840399</v>
      </c>
      <c r="J15">
        <v>167744.222578794</v>
      </c>
      <c r="K15">
        <v>44185.638516319297</v>
      </c>
      <c r="L15">
        <v>169931.05242635901</v>
      </c>
      <c r="M15">
        <v>83947.720048826202</v>
      </c>
      <c r="N15">
        <v>85612.976907867502</v>
      </c>
      <c r="O15">
        <v>26487.468289745299</v>
      </c>
      <c r="P15" t="e">
        <v>#N/A</v>
      </c>
    </row>
    <row r="16" spans="1:16" x14ac:dyDescent="0.25">
      <c r="A16">
        <v>202512</v>
      </c>
      <c r="B16" t="s">
        <v>5</v>
      </c>
      <c r="C16" t="s">
        <v>84</v>
      </c>
      <c r="D16">
        <v>990672</v>
      </c>
      <c r="E16">
        <v>1002054.27807766</v>
      </c>
      <c r="F16">
        <v>682370.04210662504</v>
      </c>
      <c r="G16">
        <v>319684.23597103299</v>
      </c>
      <c r="H16">
        <v>228946.426551296</v>
      </c>
      <c r="I16">
        <v>129087.02349057099</v>
      </c>
      <c r="J16">
        <v>99563.671821461394</v>
      </c>
      <c r="K16">
        <v>32063.696185940102</v>
      </c>
      <c r="L16">
        <v>84642.783859952004</v>
      </c>
      <c r="M16">
        <v>28124.6829734366</v>
      </c>
      <c r="N16">
        <v>56333.1274260637</v>
      </c>
      <c r="O16">
        <v>6095.0255597837504</v>
      </c>
      <c r="P16" t="e">
        <v>#N/A</v>
      </c>
    </row>
    <row r="17" spans="1:16" x14ac:dyDescent="0.25">
      <c r="A17">
        <v>202512</v>
      </c>
      <c r="B17" t="s">
        <v>5</v>
      </c>
      <c r="C17" t="s">
        <v>85</v>
      </c>
      <c r="D17">
        <v>335013</v>
      </c>
      <c r="E17">
        <v>312776.74717660702</v>
      </c>
      <c r="F17">
        <v>118919.10530273701</v>
      </c>
      <c r="G17">
        <v>193857.64187387101</v>
      </c>
      <c r="H17">
        <v>167462.09240623799</v>
      </c>
      <c r="I17">
        <v>128243.67910145</v>
      </c>
      <c r="J17">
        <v>38995.333544234702</v>
      </c>
      <c r="K17">
        <v>7332.4914462013503</v>
      </c>
      <c r="L17">
        <v>21254.498025112101</v>
      </c>
      <c r="M17">
        <v>10531.7127896207</v>
      </c>
      <c r="N17">
        <v>10694.0739494356</v>
      </c>
      <c r="O17">
        <v>5141.0514425219899</v>
      </c>
      <c r="P17" t="e">
        <v>#N/A</v>
      </c>
    </row>
    <row r="18" spans="1:16" x14ac:dyDescent="0.25">
      <c r="A18">
        <v>202512</v>
      </c>
      <c r="B18" t="s">
        <v>5</v>
      </c>
      <c r="C18" t="s">
        <v>86</v>
      </c>
      <c r="D18">
        <v>17797</v>
      </c>
      <c r="E18">
        <v>16382.4757462895</v>
      </c>
      <c r="F18">
        <v>6350.9495458010897</v>
      </c>
      <c r="G18">
        <v>10031.526200488401</v>
      </c>
      <c r="H18">
        <v>8201.5967794550706</v>
      </c>
      <c r="I18">
        <v>6886.3571417335197</v>
      </c>
      <c r="J18">
        <v>1298.0076298272199</v>
      </c>
      <c r="K18">
        <v>338.77049418656901</v>
      </c>
      <c r="L18">
        <v>1539.5658005088901</v>
      </c>
      <c r="M18">
        <v>699.44843848053097</v>
      </c>
      <c r="N18">
        <v>840.11736202835596</v>
      </c>
      <c r="O18">
        <v>290.36362052447299</v>
      </c>
      <c r="P18" t="e">
        <v>#N/A</v>
      </c>
    </row>
    <row r="19" spans="1:16" x14ac:dyDescent="0.25">
      <c r="A19">
        <v>202512</v>
      </c>
      <c r="B19" t="s">
        <v>5</v>
      </c>
      <c r="C19" t="s">
        <v>159</v>
      </c>
      <c r="D19">
        <v>1638831</v>
      </c>
      <c r="E19">
        <v>1653925.0991791</v>
      </c>
      <c r="F19">
        <v>609388.27494778903</v>
      </c>
      <c r="G19">
        <v>1044536.82423131</v>
      </c>
      <c r="H19">
        <v>842821.75536891003</v>
      </c>
      <c r="I19">
        <v>666427.90108729503</v>
      </c>
      <c r="J19">
        <v>175128.81157373299</v>
      </c>
      <c r="K19">
        <v>46708.054335858498</v>
      </c>
      <c r="L19">
        <v>174890.39224285501</v>
      </c>
      <c r="M19">
        <v>85605.707691113901</v>
      </c>
      <c r="N19">
        <v>88901.982662055598</v>
      </c>
      <c r="O19">
        <v>26824.676619514499</v>
      </c>
      <c r="P19" t="e">
        <v>#N/A</v>
      </c>
    </row>
    <row r="20" spans="1:16" x14ac:dyDescent="0.25">
      <c r="A20">
        <v>202512</v>
      </c>
      <c r="B20" t="s">
        <v>5</v>
      </c>
      <c r="C20" t="s">
        <v>88</v>
      </c>
      <c r="D20">
        <v>17784</v>
      </c>
      <c r="E20">
        <v>16369.514616086801</v>
      </c>
      <c r="F20">
        <v>6346.8452775084097</v>
      </c>
      <c r="G20">
        <v>10022.6693385784</v>
      </c>
      <c r="H20">
        <v>8192.7399175450191</v>
      </c>
      <c r="I20">
        <v>6878.80172909882</v>
      </c>
      <c r="J20">
        <v>1296.7061805518499</v>
      </c>
      <c r="K20">
        <v>338.77049418656901</v>
      </c>
      <c r="L20">
        <v>1539.5658005088901</v>
      </c>
      <c r="M20">
        <v>699.44843848053097</v>
      </c>
      <c r="N20">
        <v>840.11736202835505</v>
      </c>
      <c r="O20">
        <v>290.36362052447299</v>
      </c>
      <c r="P20" t="e">
        <v>#N/A</v>
      </c>
    </row>
    <row r="21" spans="1:16" x14ac:dyDescent="0.25">
      <c r="A21">
        <v>202512</v>
      </c>
      <c r="B21" t="s">
        <v>5</v>
      </c>
      <c r="C21" t="s">
        <v>89</v>
      </c>
      <c r="D21">
        <v>1104358</v>
      </c>
      <c r="E21">
        <v>1104356</v>
      </c>
      <c r="F21">
        <v>617389.26409524097</v>
      </c>
      <c r="G21">
        <v>486966.73590476299</v>
      </c>
      <c r="H21">
        <v>373717.23013647803</v>
      </c>
      <c r="I21">
        <v>240256.342412317</v>
      </c>
      <c r="J21">
        <v>132922.03684813299</v>
      </c>
      <c r="K21">
        <v>31483.8361374577</v>
      </c>
      <c r="L21">
        <v>100007.159372411</v>
      </c>
      <c r="M21">
        <v>40846.866969203002</v>
      </c>
      <c r="N21">
        <v>58984.988841192499</v>
      </c>
      <c r="O21">
        <v>13242.346395873201</v>
      </c>
      <c r="P21" t="e">
        <v>#N/A</v>
      </c>
    </row>
    <row r="22" spans="1:16" x14ac:dyDescent="0.25">
      <c r="A22">
        <v>202512</v>
      </c>
      <c r="B22" t="s">
        <v>5</v>
      </c>
      <c r="C22" t="s">
        <v>90</v>
      </c>
      <c r="D22">
        <v>1803633</v>
      </c>
      <c r="E22">
        <v>1803633</v>
      </c>
      <c r="F22">
        <v>741577.04049015802</v>
      </c>
      <c r="G22">
        <v>1062055.95950984</v>
      </c>
      <c r="H22">
        <v>859923.65625358606</v>
      </c>
      <c r="I22">
        <v>684003.50592987495</v>
      </c>
      <c r="J22">
        <v>174679.198726178</v>
      </c>
      <c r="K22">
        <v>52436.760505189501</v>
      </c>
      <c r="L22">
        <v>177360.74073952099</v>
      </c>
      <c r="M22">
        <v>82456.697281160799</v>
      </c>
      <c r="N22">
        <v>94495.306804203501</v>
      </c>
      <c r="O22">
        <v>24771.562516702299</v>
      </c>
      <c r="P22" t="e">
        <v>#N/A</v>
      </c>
    </row>
    <row r="23" spans="1:16" x14ac:dyDescent="0.25">
      <c r="A23">
        <v>202512</v>
      </c>
      <c r="B23" t="s">
        <v>5</v>
      </c>
      <c r="C23" t="s">
        <v>154</v>
      </c>
      <c r="D23">
        <v>871144</v>
      </c>
      <c r="E23">
        <v>871143.99999993399</v>
      </c>
      <c r="F23">
        <v>302210.078963648</v>
      </c>
      <c r="G23">
        <v>568933.92103628605</v>
      </c>
      <c r="H23">
        <v>469459.08539911202</v>
      </c>
      <c r="I23">
        <v>396800.31402176601</v>
      </c>
      <c r="J23">
        <v>72060.161496245899</v>
      </c>
      <c r="K23">
        <v>20163.012540550499</v>
      </c>
      <c r="L23">
        <v>86786.042125901193</v>
      </c>
      <c r="M23">
        <v>40407.4232297774</v>
      </c>
      <c r="N23">
        <v>46202.318436423302</v>
      </c>
      <c r="O23">
        <v>12688.793511272899</v>
      </c>
      <c r="P23" t="e">
        <v>#N/A</v>
      </c>
    </row>
    <row r="24" spans="1:16" x14ac:dyDescent="0.25">
      <c r="A24">
        <v>202512</v>
      </c>
      <c r="B24" t="s">
        <v>5</v>
      </c>
      <c r="C24" t="s">
        <v>155</v>
      </c>
      <c r="D24">
        <v>932489</v>
      </c>
      <c r="E24">
        <v>932489.00000002305</v>
      </c>
      <c r="F24">
        <v>439366.96152652201</v>
      </c>
      <c r="G24">
        <v>493122.03847350099</v>
      </c>
      <c r="H24">
        <v>390464.57085445599</v>
      </c>
      <c r="I24">
        <v>287203.19190815499</v>
      </c>
      <c r="J24">
        <v>102619.03722994</v>
      </c>
      <c r="K24">
        <v>32273.7479646391</v>
      </c>
      <c r="L24">
        <v>90574.698613621105</v>
      </c>
      <c r="M24">
        <v>42049.274051382003</v>
      </c>
      <c r="N24">
        <v>48292.988367779501</v>
      </c>
      <c r="O24">
        <v>12082.7690054295</v>
      </c>
      <c r="P24" t="e">
        <v>#N/A</v>
      </c>
    </row>
    <row r="25" spans="1:16" x14ac:dyDescent="0.25">
      <c r="A25">
        <v>202512</v>
      </c>
      <c r="B25" t="s">
        <v>5</v>
      </c>
      <c r="C25" t="s">
        <v>156</v>
      </c>
      <c r="D25">
        <v>560191</v>
      </c>
      <c r="E25">
        <v>560587.60997070104</v>
      </c>
      <c r="F25">
        <v>284720.07400158502</v>
      </c>
      <c r="G25">
        <v>275867.53596911603</v>
      </c>
      <c r="H25">
        <v>215835.885716563</v>
      </c>
      <c r="I25">
        <v>150150.647933172</v>
      </c>
      <c r="J25">
        <v>65329.727185928597</v>
      </c>
      <c r="K25">
        <v>21453.6093535578</v>
      </c>
      <c r="L25">
        <v>53073.410209524904</v>
      </c>
      <c r="M25">
        <v>23966.926389886201</v>
      </c>
      <c r="N25">
        <v>28961.259616065701</v>
      </c>
      <c r="O25">
        <v>6958.2400430263897</v>
      </c>
      <c r="P25" t="e">
        <v>#N/A</v>
      </c>
    </row>
    <row r="26" spans="1:16" x14ac:dyDescent="0.25">
      <c r="A26">
        <v>202512</v>
      </c>
      <c r="B26" t="s">
        <v>5</v>
      </c>
      <c r="C26" t="s">
        <v>157</v>
      </c>
      <c r="D26">
        <v>0</v>
      </c>
      <c r="E26">
        <v>0</v>
      </c>
      <c r="F26">
        <v>0</v>
      </c>
      <c r="G26">
        <v>0</v>
      </c>
      <c r="H26">
        <v>0</v>
      </c>
      <c r="I26">
        <v>0</v>
      </c>
      <c r="J26">
        <v>0</v>
      </c>
      <c r="K26">
        <v>0</v>
      </c>
      <c r="L26">
        <v>0</v>
      </c>
      <c r="M26">
        <v>0</v>
      </c>
      <c r="N26">
        <v>0</v>
      </c>
      <c r="O26">
        <v>0</v>
      </c>
      <c r="P26" t="e">
        <v>#N/A</v>
      </c>
    </row>
    <row r="27" spans="1:16" x14ac:dyDescent="0.25">
      <c r="A27">
        <v>202512</v>
      </c>
      <c r="B27" t="s">
        <v>231</v>
      </c>
      <c r="C27" t="s">
        <v>141</v>
      </c>
      <c r="D27">
        <v>2234637</v>
      </c>
      <c r="E27">
        <v>2234636.00000004</v>
      </c>
      <c r="F27">
        <v>951044.99424883397</v>
      </c>
      <c r="G27">
        <v>1283591.0057512</v>
      </c>
      <c r="H27">
        <v>1018695.09831719</v>
      </c>
      <c r="I27">
        <v>750947.20573357504</v>
      </c>
      <c r="J27">
        <v>266526.050271985</v>
      </c>
      <c r="K27">
        <v>73194.851262391603</v>
      </c>
      <c r="L27">
        <v>234704.61108565601</v>
      </c>
      <c r="M27">
        <v>105232.898905368</v>
      </c>
      <c r="N27">
        <v>128986.54141693701</v>
      </c>
      <c r="O27">
        <v>30191.2963483801</v>
      </c>
      <c r="P27" t="e">
        <v>#N/A</v>
      </c>
    </row>
    <row r="28" spans="1:16" x14ac:dyDescent="0.25">
      <c r="A28">
        <v>202512</v>
      </c>
      <c r="B28" t="s">
        <v>231</v>
      </c>
      <c r="C28" t="s">
        <v>142</v>
      </c>
      <c r="D28">
        <v>1237244</v>
      </c>
      <c r="E28">
        <v>1237243.00000004</v>
      </c>
      <c r="F28">
        <v>552097.77555760404</v>
      </c>
      <c r="G28">
        <v>685145.22444243298</v>
      </c>
      <c r="H28">
        <v>533405.18013015599</v>
      </c>
      <c r="I28">
        <v>381883.18039873103</v>
      </c>
      <c r="J28">
        <v>150877.82675166399</v>
      </c>
      <c r="K28">
        <v>41014.572437042698</v>
      </c>
      <c r="L28">
        <v>135454.32597553599</v>
      </c>
      <c r="M28">
        <v>60141.432240780901</v>
      </c>
      <c r="N28">
        <v>75016.486982497503</v>
      </c>
      <c r="O28">
        <v>16285.7183367174</v>
      </c>
      <c r="P28" t="e">
        <v>#N/A</v>
      </c>
    </row>
    <row r="29" spans="1:16" x14ac:dyDescent="0.25">
      <c r="A29">
        <v>202512</v>
      </c>
      <c r="B29" t="s">
        <v>231</v>
      </c>
      <c r="C29" t="s">
        <v>143</v>
      </c>
      <c r="D29">
        <v>997393</v>
      </c>
      <c r="E29">
        <v>997392.99999996601</v>
      </c>
      <c r="F29">
        <v>398947.218691213</v>
      </c>
      <c r="G29">
        <v>598445.78130875295</v>
      </c>
      <c r="H29">
        <v>485289.91818696703</v>
      </c>
      <c r="I29">
        <v>369064.025334801</v>
      </c>
      <c r="J29">
        <v>115648.22352032299</v>
      </c>
      <c r="K29">
        <v>32180.278825349</v>
      </c>
      <c r="L29">
        <v>99250.285110120996</v>
      </c>
      <c r="M29">
        <v>45091.466664589301</v>
      </c>
      <c r="N29">
        <v>53970.054434439997</v>
      </c>
      <c r="O29">
        <v>13905.578011662699</v>
      </c>
      <c r="P29" t="e">
        <v>#N/A</v>
      </c>
    </row>
    <row r="30" spans="1:16" x14ac:dyDescent="0.25">
      <c r="A30">
        <v>202512</v>
      </c>
      <c r="B30" t="s">
        <v>231</v>
      </c>
      <c r="C30" t="s">
        <v>144</v>
      </c>
      <c r="D30">
        <v>203542</v>
      </c>
      <c r="E30">
        <v>202050.00714355</v>
      </c>
      <c r="F30">
        <v>79999.626845122795</v>
      </c>
      <c r="G30">
        <v>122050.380298427</v>
      </c>
      <c r="H30">
        <v>81178.773364588604</v>
      </c>
      <c r="I30">
        <v>69475.935009947905</v>
      </c>
      <c r="J30">
        <v>11582.035129389</v>
      </c>
      <c r="K30">
        <v>1336.48843610015</v>
      </c>
      <c r="L30">
        <v>37965.035490433504</v>
      </c>
      <c r="M30">
        <v>9204.4544899058292</v>
      </c>
      <c r="N30">
        <v>28723.952521472602</v>
      </c>
      <c r="O30">
        <v>2906.5714434063202</v>
      </c>
      <c r="P30" t="e">
        <v>#N/A</v>
      </c>
    </row>
    <row r="31" spans="1:16" x14ac:dyDescent="0.25">
      <c r="A31">
        <v>202512</v>
      </c>
      <c r="B31" t="s">
        <v>231</v>
      </c>
      <c r="C31" t="s">
        <v>145</v>
      </c>
      <c r="D31">
        <v>502722</v>
      </c>
      <c r="E31">
        <v>504187.94804771902</v>
      </c>
      <c r="F31">
        <v>209178.49730589599</v>
      </c>
      <c r="G31">
        <v>295009.45074182301</v>
      </c>
      <c r="H31">
        <v>207580.91111452199</v>
      </c>
      <c r="I31">
        <v>167134.06597510501</v>
      </c>
      <c r="J31">
        <v>40189.612983284402</v>
      </c>
      <c r="K31">
        <v>8195.1889778450404</v>
      </c>
      <c r="L31">
        <v>79357.633685566194</v>
      </c>
      <c r="M31">
        <v>34090.832950786396</v>
      </c>
      <c r="N31">
        <v>45074.130303694903</v>
      </c>
      <c r="O31">
        <v>8070.9059417467097</v>
      </c>
      <c r="P31" t="e">
        <v>#N/A</v>
      </c>
    </row>
    <row r="32" spans="1:16" x14ac:dyDescent="0.25">
      <c r="A32">
        <v>202512</v>
      </c>
      <c r="B32" t="s">
        <v>231</v>
      </c>
      <c r="C32" t="s">
        <v>146</v>
      </c>
      <c r="D32">
        <v>532424</v>
      </c>
      <c r="E32">
        <v>532421.88472250802</v>
      </c>
      <c r="F32">
        <v>197148.04715547201</v>
      </c>
      <c r="G32">
        <v>335273.83756703598</v>
      </c>
      <c r="H32">
        <v>272059.628223087</v>
      </c>
      <c r="I32">
        <v>204368.350377522</v>
      </c>
      <c r="J32">
        <v>67385.544591337297</v>
      </c>
      <c r="K32">
        <v>20828.651031444901</v>
      </c>
      <c r="L32">
        <v>55568.916529668597</v>
      </c>
      <c r="M32">
        <v>28005.8645837884</v>
      </c>
      <c r="N32">
        <v>27419.069802480899</v>
      </c>
      <c r="O32">
        <v>7645.2928142763303</v>
      </c>
      <c r="P32" t="e">
        <v>#N/A</v>
      </c>
    </row>
    <row r="33" spans="1:16" x14ac:dyDescent="0.25">
      <c r="A33">
        <v>202512</v>
      </c>
      <c r="B33" t="s">
        <v>231</v>
      </c>
      <c r="C33" t="s">
        <v>147</v>
      </c>
      <c r="D33">
        <v>428274</v>
      </c>
      <c r="E33">
        <v>428488.418955578</v>
      </c>
      <c r="F33">
        <v>154180.16786953699</v>
      </c>
      <c r="G33">
        <v>274308.25108604098</v>
      </c>
      <c r="H33">
        <v>231096.27581711201</v>
      </c>
      <c r="I33">
        <v>169396.09261722799</v>
      </c>
      <c r="J33">
        <v>61423.994278872196</v>
      </c>
      <c r="K33">
        <v>18064.946369278601</v>
      </c>
      <c r="L33">
        <v>36904.842578417702</v>
      </c>
      <c r="M33">
        <v>21648.5907136924</v>
      </c>
      <c r="N33">
        <v>15174.0750524054</v>
      </c>
      <c r="O33">
        <v>6307.1326905122496</v>
      </c>
      <c r="P33" t="e">
        <v>#N/A</v>
      </c>
    </row>
    <row r="34" spans="1:16" x14ac:dyDescent="0.25">
      <c r="A34">
        <v>202512</v>
      </c>
      <c r="B34" t="s">
        <v>231</v>
      </c>
      <c r="C34" t="s">
        <v>148</v>
      </c>
      <c r="D34">
        <v>567562</v>
      </c>
      <c r="E34">
        <v>567401.78237256</v>
      </c>
      <c r="F34">
        <v>310529.343523391</v>
      </c>
      <c r="G34">
        <v>256872.43884916799</v>
      </c>
      <c r="H34">
        <v>226728.107818633</v>
      </c>
      <c r="I34">
        <v>140522.67349999101</v>
      </c>
      <c r="J34">
        <v>85943.549563611406</v>
      </c>
      <c r="K34">
        <v>24769.5764477228</v>
      </c>
      <c r="L34">
        <v>24885.063887929198</v>
      </c>
      <c r="M34">
        <v>12274.0244423285</v>
      </c>
      <c r="N34">
        <v>12581.3265481092</v>
      </c>
      <c r="O34">
        <v>5259.2671426489396</v>
      </c>
      <c r="P34" t="e">
        <v>#N/A</v>
      </c>
    </row>
    <row r="35" spans="1:16" x14ac:dyDescent="0.25">
      <c r="A35">
        <v>202512</v>
      </c>
      <c r="B35" t="s">
        <v>231</v>
      </c>
      <c r="C35" t="s">
        <v>153</v>
      </c>
      <c r="D35">
        <v>391133</v>
      </c>
      <c r="E35">
        <v>394505.57901632303</v>
      </c>
      <c r="F35">
        <v>106548.026104295</v>
      </c>
      <c r="G35">
        <v>287957.55291202798</v>
      </c>
      <c r="H35">
        <v>240568.05200934</v>
      </c>
      <c r="I35">
        <v>200868.54312996499</v>
      </c>
      <c r="J35">
        <v>39413.687975916102</v>
      </c>
      <c r="K35">
        <v>10026.621946708399</v>
      </c>
      <c r="L35">
        <v>39729.2017401923</v>
      </c>
      <c r="M35">
        <v>23174.344203926499</v>
      </c>
      <c r="N35">
        <v>16470.206847920999</v>
      </c>
      <c r="O35">
        <v>7660.29916249502</v>
      </c>
      <c r="P35" t="e">
        <v>#N/A</v>
      </c>
    </row>
    <row r="36" spans="1:16" x14ac:dyDescent="0.25">
      <c r="A36">
        <v>202512</v>
      </c>
      <c r="B36" t="s">
        <v>231</v>
      </c>
      <c r="C36" t="s">
        <v>79</v>
      </c>
      <c r="D36">
        <v>620832</v>
      </c>
      <c r="E36">
        <v>637863.252904361</v>
      </c>
      <c r="F36">
        <v>340208.09340069699</v>
      </c>
      <c r="G36">
        <v>297655.15950366401</v>
      </c>
      <c r="H36">
        <v>214737.79803047099</v>
      </c>
      <c r="I36">
        <v>142434.88785557199</v>
      </c>
      <c r="J36">
        <v>72042.204484731497</v>
      </c>
      <c r="K36">
        <v>24042.83747137</v>
      </c>
      <c r="L36">
        <v>76095.130403026094</v>
      </c>
      <c r="M36">
        <v>31608.705801902099</v>
      </c>
      <c r="N36">
        <v>44291.085712911299</v>
      </c>
      <c r="O36">
        <v>6822.23107016839</v>
      </c>
      <c r="P36" t="e">
        <v>#N/A</v>
      </c>
    </row>
    <row r="37" spans="1:16" x14ac:dyDescent="0.25">
      <c r="A37">
        <v>202512</v>
      </c>
      <c r="B37" t="s">
        <v>231</v>
      </c>
      <c r="C37" t="s">
        <v>80</v>
      </c>
      <c r="D37">
        <v>399191</v>
      </c>
      <c r="E37">
        <v>404146.36694985401</v>
      </c>
      <c r="F37">
        <v>210366.14651152</v>
      </c>
      <c r="G37">
        <v>193780.220438335</v>
      </c>
      <c r="H37">
        <v>143185.496338431</v>
      </c>
      <c r="I37">
        <v>95071.393819784993</v>
      </c>
      <c r="J37">
        <v>47965.231319169397</v>
      </c>
      <c r="K37">
        <v>15636.405914880699</v>
      </c>
      <c r="L37">
        <v>46966.8620085558</v>
      </c>
      <c r="M37">
        <v>15448.141225499299</v>
      </c>
      <c r="N37">
        <v>31425.594526577701</v>
      </c>
      <c r="O37">
        <v>3627.8620913472801</v>
      </c>
      <c r="P37" t="e">
        <v>#N/A</v>
      </c>
    </row>
    <row r="38" spans="1:16" x14ac:dyDescent="0.25">
      <c r="A38">
        <v>202512</v>
      </c>
      <c r="B38" t="s">
        <v>231</v>
      </c>
      <c r="C38" t="s">
        <v>81</v>
      </c>
      <c r="D38">
        <v>480666</v>
      </c>
      <c r="E38">
        <v>459321.30799190199</v>
      </c>
      <c r="F38">
        <v>191200.76321220101</v>
      </c>
      <c r="G38">
        <v>268120.54477969999</v>
      </c>
      <c r="H38">
        <v>218584.28971194301</v>
      </c>
      <c r="I38">
        <v>155349.01797294899</v>
      </c>
      <c r="J38">
        <v>62965.024983094198</v>
      </c>
      <c r="K38">
        <v>11976.5588430358</v>
      </c>
      <c r="L38">
        <v>43057.804509649999</v>
      </c>
      <c r="M38">
        <v>17489.799770092999</v>
      </c>
      <c r="N38">
        <v>25508.242972663498</v>
      </c>
      <c r="O38">
        <v>6478.4505581106396</v>
      </c>
      <c r="P38" t="e">
        <v>#N/A</v>
      </c>
    </row>
    <row r="39" spans="1:16" x14ac:dyDescent="0.25">
      <c r="A39">
        <v>202512</v>
      </c>
      <c r="B39" t="s">
        <v>231</v>
      </c>
      <c r="C39" t="s">
        <v>82</v>
      </c>
      <c r="D39">
        <v>342815</v>
      </c>
      <c r="E39">
        <v>338799.49313751899</v>
      </c>
      <c r="F39">
        <v>102721.965020093</v>
      </c>
      <c r="G39">
        <v>236077.528117426</v>
      </c>
      <c r="H39">
        <v>201619.46222693301</v>
      </c>
      <c r="I39">
        <v>157223.362955255</v>
      </c>
      <c r="J39">
        <v>44139.901509074902</v>
      </c>
      <c r="K39">
        <v>11512.427086396799</v>
      </c>
      <c r="L39">
        <v>28855.6124242353</v>
      </c>
      <c r="M39">
        <v>17511.907903949399</v>
      </c>
      <c r="N39">
        <v>11291.411356864401</v>
      </c>
      <c r="O39">
        <v>5602.4534662587303</v>
      </c>
      <c r="P39" t="e">
        <v>#N/A</v>
      </c>
    </row>
    <row r="40" spans="1:16" x14ac:dyDescent="0.25">
      <c r="A40">
        <v>202512</v>
      </c>
      <c r="B40" t="s">
        <v>231</v>
      </c>
      <c r="C40" t="s">
        <v>83</v>
      </c>
      <c r="D40">
        <v>1253144</v>
      </c>
      <c r="E40">
        <v>1264772.4813246201</v>
      </c>
      <c r="F40">
        <v>405498.07527760201</v>
      </c>
      <c r="G40">
        <v>859274.40604701696</v>
      </c>
      <c r="H40">
        <v>694032.26565123105</v>
      </c>
      <c r="I40">
        <v>545748.41624922794</v>
      </c>
      <c r="J40">
        <v>147421.44884082201</v>
      </c>
      <c r="K40">
        <v>38892.447331081399</v>
      </c>
      <c r="L40">
        <v>143903.21255965601</v>
      </c>
      <c r="M40">
        <v>71694.791588806605</v>
      </c>
      <c r="N40">
        <v>71913.514848863502</v>
      </c>
      <c r="O40">
        <v>21338.9278360969</v>
      </c>
      <c r="P40" t="e">
        <v>#N/A</v>
      </c>
    </row>
    <row r="41" spans="1:16" x14ac:dyDescent="0.25">
      <c r="A41">
        <v>202512</v>
      </c>
      <c r="B41" t="s">
        <v>231</v>
      </c>
      <c r="C41" t="s">
        <v>84</v>
      </c>
      <c r="D41">
        <v>719132</v>
      </c>
      <c r="E41">
        <v>726717.06715592695</v>
      </c>
      <c r="F41">
        <v>456595.61350831098</v>
      </c>
      <c r="G41">
        <v>270121.45364761603</v>
      </c>
      <c r="H41">
        <v>191975.92870617501</v>
      </c>
      <c r="I41">
        <v>104729.99256390599</v>
      </c>
      <c r="J41">
        <v>87048.5087673089</v>
      </c>
      <c r="K41">
        <v>28209.9341149395</v>
      </c>
      <c r="L41">
        <v>73120.534432611094</v>
      </c>
      <c r="M41">
        <v>25015.324802117098</v>
      </c>
      <c r="N41">
        <v>47933.562490371602</v>
      </c>
      <c r="O41">
        <v>5024.9905088292398</v>
      </c>
      <c r="P41" t="e">
        <v>#N/A</v>
      </c>
    </row>
    <row r="42" spans="1:16" x14ac:dyDescent="0.25">
      <c r="A42">
        <v>202512</v>
      </c>
      <c r="B42" t="s">
        <v>231</v>
      </c>
      <c r="C42" t="s">
        <v>85</v>
      </c>
      <c r="D42">
        <v>248713</v>
      </c>
      <c r="E42">
        <v>230741.27034404999</v>
      </c>
      <c r="F42">
        <v>85262.849344686198</v>
      </c>
      <c r="G42">
        <v>145478.420999364</v>
      </c>
      <c r="H42">
        <v>125675.633353784</v>
      </c>
      <c r="I42">
        <v>94663.889795173294</v>
      </c>
      <c r="J42">
        <v>30861.4151765758</v>
      </c>
      <c r="K42">
        <v>5782.7576028780104</v>
      </c>
      <c r="L42">
        <v>16240.4140708301</v>
      </c>
      <c r="M42">
        <v>7873.1677613203201</v>
      </c>
      <c r="N42">
        <v>8348.6288082678693</v>
      </c>
      <c r="O42">
        <v>3562.3735747506398</v>
      </c>
      <c r="P42" t="e">
        <v>#N/A</v>
      </c>
    </row>
    <row r="43" spans="1:16" x14ac:dyDescent="0.25">
      <c r="A43">
        <v>202512</v>
      </c>
      <c r="B43" t="s">
        <v>231</v>
      </c>
      <c r="C43" t="s">
        <v>86</v>
      </c>
      <c r="D43">
        <v>13648</v>
      </c>
      <c r="E43">
        <v>12405.1811754262</v>
      </c>
      <c r="F43">
        <v>3688.45611821087</v>
      </c>
      <c r="G43">
        <v>8716.7250572153207</v>
      </c>
      <c r="H43">
        <v>7011.2706059516204</v>
      </c>
      <c r="I43">
        <v>5804.9071252302101</v>
      </c>
      <c r="J43">
        <v>1194.6774872794899</v>
      </c>
      <c r="K43">
        <v>309.71221349237101</v>
      </c>
      <c r="L43">
        <v>1440.45002256046</v>
      </c>
      <c r="M43">
        <v>649.61475312560401</v>
      </c>
      <c r="N43">
        <v>790.83526943485299</v>
      </c>
      <c r="O43">
        <v>265.00442870324798</v>
      </c>
      <c r="P43" t="e">
        <v>#N/A</v>
      </c>
    </row>
    <row r="44" spans="1:16" x14ac:dyDescent="0.25">
      <c r="A44">
        <v>202512</v>
      </c>
      <c r="B44" t="s">
        <v>231</v>
      </c>
      <c r="C44" t="s">
        <v>159</v>
      </c>
      <c r="D44">
        <v>1304103</v>
      </c>
      <c r="E44">
        <v>1318217.9126961499</v>
      </c>
      <c r="F44">
        <v>442574.408070212</v>
      </c>
      <c r="G44">
        <v>875643.50462594302</v>
      </c>
      <c r="H44">
        <v>705843.04970627197</v>
      </c>
      <c r="I44">
        <v>551083.81039954606</v>
      </c>
      <c r="J44">
        <v>153881.898961842</v>
      </c>
      <c r="K44">
        <v>41089.123781947601</v>
      </c>
      <c r="L44">
        <v>148180.595825089</v>
      </c>
      <c r="M44">
        <v>73191.588491846196</v>
      </c>
      <c r="N44">
        <v>74682.819147671995</v>
      </c>
      <c r="O44">
        <v>21619.859094549101</v>
      </c>
      <c r="P44" t="e">
        <v>#N/A</v>
      </c>
    </row>
    <row r="45" spans="1:16" x14ac:dyDescent="0.25">
      <c r="A45">
        <v>202512</v>
      </c>
      <c r="B45" t="s">
        <v>231</v>
      </c>
      <c r="C45" t="s">
        <v>88</v>
      </c>
      <c r="D45">
        <v>13637</v>
      </c>
      <c r="E45">
        <v>12393.595045223499</v>
      </c>
      <c r="F45">
        <v>3685.7268499181901</v>
      </c>
      <c r="G45">
        <v>8707.8681953052692</v>
      </c>
      <c r="H45">
        <v>7002.4137440415598</v>
      </c>
      <c r="I45">
        <v>5797.3517125955104</v>
      </c>
      <c r="J45">
        <v>1193.3760380041199</v>
      </c>
      <c r="K45">
        <v>309.71221349237101</v>
      </c>
      <c r="L45">
        <v>1440.45002256046</v>
      </c>
      <c r="M45">
        <v>649.61475312560401</v>
      </c>
      <c r="N45">
        <v>790.83526943485299</v>
      </c>
      <c r="O45">
        <v>265.00442870324798</v>
      </c>
      <c r="P45" t="e">
        <v>#N/A</v>
      </c>
    </row>
    <row r="46" spans="1:16" x14ac:dyDescent="0.25">
      <c r="A46">
        <v>202512</v>
      </c>
      <c r="B46" t="s">
        <v>231</v>
      </c>
      <c r="C46" t="s">
        <v>89</v>
      </c>
      <c r="D46">
        <v>866372</v>
      </c>
      <c r="E46">
        <v>866371.00000000803</v>
      </c>
      <c r="F46">
        <v>454608.88228301</v>
      </c>
      <c r="G46">
        <v>411762.11771699903</v>
      </c>
      <c r="H46">
        <v>313903.80992347101</v>
      </c>
      <c r="I46">
        <v>196420.789913827</v>
      </c>
      <c r="J46">
        <v>117082.94737179</v>
      </c>
      <c r="K46">
        <v>28562.985689884401</v>
      </c>
      <c r="L46">
        <v>87399.449907863207</v>
      </c>
      <c r="M46">
        <v>35383.686829557599</v>
      </c>
      <c r="N46">
        <v>51860.1422809793</v>
      </c>
      <c r="O46">
        <v>10458.857885662601</v>
      </c>
      <c r="P46" t="e">
        <v>#N/A</v>
      </c>
    </row>
    <row r="47" spans="1:16" x14ac:dyDescent="0.25">
      <c r="A47">
        <v>202512</v>
      </c>
      <c r="B47" t="s">
        <v>231</v>
      </c>
      <c r="C47" t="s">
        <v>90</v>
      </c>
      <c r="D47">
        <v>1368265</v>
      </c>
      <c r="E47">
        <v>1368265</v>
      </c>
      <c r="F47">
        <v>496436.11196580302</v>
      </c>
      <c r="G47">
        <v>871828.88803420099</v>
      </c>
      <c r="H47">
        <v>704791.28839366301</v>
      </c>
      <c r="I47">
        <v>554526.41581974004</v>
      </c>
      <c r="J47">
        <v>149443.102900189</v>
      </c>
      <c r="K47">
        <v>44631.8655725067</v>
      </c>
      <c r="L47">
        <v>147305.16117779401</v>
      </c>
      <c r="M47">
        <v>69849.212075811694</v>
      </c>
      <c r="N47">
        <v>77126.399135959495</v>
      </c>
      <c r="O47">
        <v>19732.4384627174</v>
      </c>
      <c r="P47" t="e">
        <v>#N/A</v>
      </c>
    </row>
    <row r="48" spans="1:16" x14ac:dyDescent="0.25">
      <c r="A48">
        <v>202512</v>
      </c>
      <c r="B48" t="s">
        <v>231</v>
      </c>
      <c r="C48" t="s">
        <v>154</v>
      </c>
      <c r="D48">
        <v>653714</v>
      </c>
      <c r="E48">
        <v>653713.99999993597</v>
      </c>
      <c r="F48">
        <v>200623.71138828501</v>
      </c>
      <c r="G48">
        <v>453090.28861165099</v>
      </c>
      <c r="H48">
        <v>372607.287800644</v>
      </c>
      <c r="I48">
        <v>312072.65084709303</v>
      </c>
      <c r="J48">
        <v>60141.786619217601</v>
      </c>
      <c r="K48">
        <v>16876.660146935999</v>
      </c>
      <c r="L48">
        <v>70709.972530480401</v>
      </c>
      <c r="M48">
        <v>33350.238077339403</v>
      </c>
      <c r="N48">
        <v>37228.840198424601</v>
      </c>
      <c r="O48">
        <v>9773.0282805308107</v>
      </c>
      <c r="P48" t="e">
        <v>#N/A</v>
      </c>
    </row>
    <row r="49" spans="1:16" x14ac:dyDescent="0.25">
      <c r="A49">
        <v>202512</v>
      </c>
      <c r="B49" t="s">
        <v>231</v>
      </c>
      <c r="C49" t="s">
        <v>155</v>
      </c>
      <c r="D49">
        <v>714551</v>
      </c>
      <c r="E49">
        <v>714551.00000002503</v>
      </c>
      <c r="F49">
        <v>295812.40057752503</v>
      </c>
      <c r="G49">
        <v>418738.5994225</v>
      </c>
      <c r="H49">
        <v>332184.00059300399</v>
      </c>
      <c r="I49">
        <v>242453.764972698</v>
      </c>
      <c r="J49">
        <v>89301.316280979998</v>
      </c>
      <c r="K49">
        <v>27755.205425570799</v>
      </c>
      <c r="L49">
        <v>76595.188647314906</v>
      </c>
      <c r="M49">
        <v>36498.973998470901</v>
      </c>
      <c r="N49">
        <v>39897.558937534101</v>
      </c>
      <c r="O49">
        <v>9959.4101821865897</v>
      </c>
      <c r="P49" t="e">
        <v>#N/A</v>
      </c>
    </row>
    <row r="50" spans="1:16" x14ac:dyDescent="0.25">
      <c r="A50">
        <v>202512</v>
      </c>
      <c r="B50" t="s">
        <v>231</v>
      </c>
      <c r="C50" t="s">
        <v>156</v>
      </c>
      <c r="D50">
        <v>433574</v>
      </c>
      <c r="E50">
        <v>433868.64176702499</v>
      </c>
      <c r="F50">
        <v>193412.219538084</v>
      </c>
      <c r="G50">
        <v>240456.42222894201</v>
      </c>
      <c r="H50">
        <v>188809.616304461</v>
      </c>
      <c r="I50">
        <v>130982.81116424099</v>
      </c>
      <c r="J50">
        <v>57586.752332502598</v>
      </c>
      <c r="K50">
        <v>18565.921386212001</v>
      </c>
      <c r="L50">
        <v>45704.157305155502</v>
      </c>
      <c r="M50">
        <v>21275.095231937401</v>
      </c>
      <c r="N50">
        <v>24302.6531973571</v>
      </c>
      <c r="O50">
        <v>5942.6486193229703</v>
      </c>
      <c r="P50" t="e">
        <v>#N/A</v>
      </c>
    </row>
    <row r="51" spans="1:16" x14ac:dyDescent="0.25">
      <c r="A51">
        <v>202512</v>
      </c>
      <c r="B51" t="s">
        <v>231</v>
      </c>
      <c r="C51" t="s">
        <v>157</v>
      </c>
      <c r="D51">
        <v>0</v>
      </c>
      <c r="E51">
        <v>0</v>
      </c>
      <c r="F51">
        <v>0</v>
      </c>
      <c r="G51">
        <v>0</v>
      </c>
      <c r="H51">
        <v>0</v>
      </c>
      <c r="I51">
        <v>0</v>
      </c>
      <c r="J51">
        <v>0</v>
      </c>
      <c r="K51">
        <v>0</v>
      </c>
      <c r="L51">
        <v>0</v>
      </c>
      <c r="M51">
        <v>0</v>
      </c>
      <c r="N51">
        <v>0</v>
      </c>
      <c r="O51">
        <v>0</v>
      </c>
      <c r="P51" t="e">
        <v>#N/A</v>
      </c>
    </row>
    <row r="52" spans="1:16" x14ac:dyDescent="0.25">
      <c r="A52">
        <v>202512</v>
      </c>
      <c r="B52" t="s">
        <v>232</v>
      </c>
      <c r="C52" t="s">
        <v>141</v>
      </c>
      <c r="D52">
        <v>94427</v>
      </c>
      <c r="E52">
        <v>94427.000000001601</v>
      </c>
      <c r="F52">
        <v>52072.232164800997</v>
      </c>
      <c r="G52">
        <v>42354.767835200597</v>
      </c>
      <c r="H52">
        <v>35413.613935279202</v>
      </c>
      <c r="I52">
        <v>26592.744805842602</v>
      </c>
      <c r="J52">
        <v>8770.9872752801202</v>
      </c>
      <c r="K52">
        <v>2128.1702274864801</v>
      </c>
      <c r="L52">
        <v>6305.2099180942596</v>
      </c>
      <c r="M52">
        <v>2610.0484792697098</v>
      </c>
      <c r="N52">
        <v>3682.6967855039202</v>
      </c>
      <c r="O52">
        <v>635.94398182633495</v>
      </c>
      <c r="P52" t="e">
        <v>#N/A</v>
      </c>
    </row>
    <row r="53" spans="1:16" x14ac:dyDescent="0.25">
      <c r="A53">
        <v>202512</v>
      </c>
      <c r="B53" t="s">
        <v>232</v>
      </c>
      <c r="C53" t="s">
        <v>142</v>
      </c>
      <c r="D53">
        <v>53288</v>
      </c>
      <c r="E53">
        <v>53288.000000000298</v>
      </c>
      <c r="F53">
        <v>30206.1908095746</v>
      </c>
      <c r="G53">
        <v>23081.809190425702</v>
      </c>
      <c r="H53">
        <v>18997.818232518301</v>
      </c>
      <c r="I53">
        <v>13778.036842593199</v>
      </c>
      <c r="J53">
        <v>5192.3407228182396</v>
      </c>
      <c r="K53">
        <v>1245.73366972946</v>
      </c>
      <c r="L53">
        <v>3748.4280976915602</v>
      </c>
      <c r="M53">
        <v>1521.85105223091</v>
      </c>
      <c r="N53">
        <v>2216.2109836893001</v>
      </c>
      <c r="O53">
        <v>335.56286021595798</v>
      </c>
      <c r="P53" t="e">
        <v>#N/A</v>
      </c>
    </row>
    <row r="54" spans="1:16" x14ac:dyDescent="0.25">
      <c r="A54">
        <v>202512</v>
      </c>
      <c r="B54" t="s">
        <v>232</v>
      </c>
      <c r="C54" t="s">
        <v>143</v>
      </c>
      <c r="D54">
        <v>41139</v>
      </c>
      <c r="E54">
        <v>41139.000000000298</v>
      </c>
      <c r="F54">
        <v>21866.0413552258</v>
      </c>
      <c r="G54">
        <v>19272.958644774499</v>
      </c>
      <c r="H54">
        <v>16415.795702761301</v>
      </c>
      <c r="I54">
        <v>12814.707963249801</v>
      </c>
      <c r="J54">
        <v>3578.6465524618902</v>
      </c>
      <c r="K54">
        <v>882.43655775702302</v>
      </c>
      <c r="L54">
        <v>2556.7818204027099</v>
      </c>
      <c r="M54">
        <v>1088.1974270388</v>
      </c>
      <c r="N54">
        <v>1466.4858018146199</v>
      </c>
      <c r="O54">
        <v>300.38112161037702</v>
      </c>
      <c r="P54" t="e">
        <v>#N/A</v>
      </c>
    </row>
    <row r="55" spans="1:16" x14ac:dyDescent="0.25">
      <c r="A55">
        <v>202512</v>
      </c>
      <c r="B55" t="s">
        <v>232</v>
      </c>
      <c r="C55" t="s">
        <v>144</v>
      </c>
      <c r="D55">
        <v>9552</v>
      </c>
      <c r="E55">
        <v>9530.9891868776194</v>
      </c>
      <c r="F55">
        <v>4773.49222120165</v>
      </c>
      <c r="G55">
        <v>4757.4969656759804</v>
      </c>
      <c r="H55">
        <v>3545.4006174727601</v>
      </c>
      <c r="I55">
        <v>3050.0029339080002</v>
      </c>
      <c r="J55">
        <v>494.36196927905098</v>
      </c>
      <c r="K55">
        <v>49.885891355632999</v>
      </c>
      <c r="L55">
        <v>1133.4584551180801</v>
      </c>
      <c r="M55">
        <v>246.91934923450401</v>
      </c>
      <c r="N55">
        <v>883.32160266607696</v>
      </c>
      <c r="O55">
        <v>78.637893085125995</v>
      </c>
      <c r="P55" t="e">
        <v>#N/A</v>
      </c>
    </row>
    <row r="56" spans="1:16" x14ac:dyDescent="0.25">
      <c r="A56">
        <v>202512</v>
      </c>
      <c r="B56" t="s">
        <v>232</v>
      </c>
      <c r="C56" t="s">
        <v>145</v>
      </c>
      <c r="D56">
        <v>21577</v>
      </c>
      <c r="E56">
        <v>21594.744200569701</v>
      </c>
      <c r="F56">
        <v>11400.175181103399</v>
      </c>
      <c r="G56">
        <v>10194.5690194663</v>
      </c>
      <c r="H56">
        <v>8120.27433082883</v>
      </c>
      <c r="I56">
        <v>6642.7467847082798</v>
      </c>
      <c r="J56">
        <v>1460.16631095414</v>
      </c>
      <c r="K56">
        <v>259.69118526350297</v>
      </c>
      <c r="L56">
        <v>1900.7009504569501</v>
      </c>
      <c r="M56">
        <v>768.69116202952705</v>
      </c>
      <c r="N56">
        <v>1126.8686116414401</v>
      </c>
      <c r="O56">
        <v>173.59373818068099</v>
      </c>
      <c r="P56" t="e">
        <v>#N/A</v>
      </c>
    </row>
    <row r="57" spans="1:16" x14ac:dyDescent="0.25">
      <c r="A57">
        <v>202512</v>
      </c>
      <c r="B57" t="s">
        <v>232</v>
      </c>
      <c r="C57" t="s">
        <v>146</v>
      </c>
      <c r="D57">
        <v>22320</v>
      </c>
      <c r="E57">
        <v>22322.956890945301</v>
      </c>
      <c r="F57">
        <v>11124.409676152</v>
      </c>
      <c r="G57">
        <v>11198.5472147933</v>
      </c>
      <c r="H57">
        <v>9519.2792945440306</v>
      </c>
      <c r="I57">
        <v>7260.4359716029003</v>
      </c>
      <c r="J57">
        <v>2246.7763753317799</v>
      </c>
      <c r="K57">
        <v>607.42723284367401</v>
      </c>
      <c r="L57">
        <v>1509.5047102127301</v>
      </c>
      <c r="M57">
        <v>728.11659965497302</v>
      </c>
      <c r="N57">
        <v>780.34399291069701</v>
      </c>
      <c r="O57">
        <v>169.76321003660701</v>
      </c>
      <c r="P57" t="e">
        <v>#N/A</v>
      </c>
    </row>
    <row r="58" spans="1:16" x14ac:dyDescent="0.25">
      <c r="A58">
        <v>202512</v>
      </c>
      <c r="B58" t="s">
        <v>232</v>
      </c>
      <c r="C58" t="s">
        <v>147</v>
      </c>
      <c r="D58">
        <v>17152</v>
      </c>
      <c r="E58">
        <v>17157.667479483898</v>
      </c>
      <c r="F58">
        <v>8503.4491009341</v>
      </c>
      <c r="G58">
        <v>8654.21837854976</v>
      </c>
      <c r="H58">
        <v>7552.84321193504</v>
      </c>
      <c r="I58">
        <v>5592.7293822881702</v>
      </c>
      <c r="J58">
        <v>1951.6795136774599</v>
      </c>
      <c r="K58">
        <v>509.871541703959</v>
      </c>
      <c r="L58">
        <v>978.77128227887897</v>
      </c>
      <c r="M58">
        <v>531.64742142428804</v>
      </c>
      <c r="N58">
        <v>444.06200518448901</v>
      </c>
      <c r="O58">
        <v>122.603884335942</v>
      </c>
      <c r="P58" t="e">
        <v>#N/A</v>
      </c>
    </row>
    <row r="59" spans="1:16" x14ac:dyDescent="0.25">
      <c r="A59">
        <v>202512</v>
      </c>
      <c r="B59" t="s">
        <v>232</v>
      </c>
      <c r="C59" t="s">
        <v>148</v>
      </c>
      <c r="D59">
        <v>23826</v>
      </c>
      <c r="E59">
        <v>23820.6422421241</v>
      </c>
      <c r="F59">
        <v>16270.7059854093</v>
      </c>
      <c r="G59">
        <v>7549.93625671473</v>
      </c>
      <c r="H59">
        <v>6675.8164804991202</v>
      </c>
      <c r="I59">
        <v>4046.82973333575</v>
      </c>
      <c r="J59">
        <v>2618.00310603769</v>
      </c>
      <c r="K59">
        <v>701.29437631971302</v>
      </c>
      <c r="L59">
        <v>782.77452002762504</v>
      </c>
      <c r="M59">
        <v>334.67394692642</v>
      </c>
      <c r="N59">
        <v>448.10057310120499</v>
      </c>
      <c r="O59">
        <v>91.345256187979004</v>
      </c>
      <c r="P59" t="e">
        <v>#N/A</v>
      </c>
    </row>
    <row r="60" spans="1:16" x14ac:dyDescent="0.25">
      <c r="A60">
        <v>202512</v>
      </c>
      <c r="B60" t="s">
        <v>232</v>
      </c>
      <c r="C60" t="s">
        <v>153</v>
      </c>
      <c r="D60">
        <v>14864</v>
      </c>
      <c r="E60">
        <v>15267.1212371278</v>
      </c>
      <c r="F60">
        <v>6581.01905875799</v>
      </c>
      <c r="G60">
        <v>8686.1021783698397</v>
      </c>
      <c r="H60">
        <v>7378.12181653885</v>
      </c>
      <c r="I60">
        <v>6066.4407344809297</v>
      </c>
      <c r="J60">
        <v>1299.4031596704799</v>
      </c>
      <c r="K60">
        <v>267.156109432444</v>
      </c>
      <c r="L60">
        <v>1184.6764687551799</v>
      </c>
      <c r="M60">
        <v>634.71135616659501</v>
      </c>
      <c r="N60">
        <v>547.44020524981795</v>
      </c>
      <c r="O60">
        <v>123.303893075842</v>
      </c>
      <c r="P60" t="e">
        <v>#N/A</v>
      </c>
    </row>
    <row r="61" spans="1:16" x14ac:dyDescent="0.25">
      <c r="A61">
        <v>202512</v>
      </c>
      <c r="B61" t="s">
        <v>232</v>
      </c>
      <c r="C61" t="s">
        <v>79</v>
      </c>
      <c r="D61">
        <v>27530</v>
      </c>
      <c r="E61">
        <v>28285.5974135174</v>
      </c>
      <c r="F61">
        <v>19392.032961458601</v>
      </c>
      <c r="G61">
        <v>8893.5644520587903</v>
      </c>
      <c r="H61">
        <v>6799.4571314343002</v>
      </c>
      <c r="I61">
        <v>4519.1707708982103</v>
      </c>
      <c r="J61">
        <v>2264.5338999477499</v>
      </c>
      <c r="K61">
        <v>698.36957278253999</v>
      </c>
      <c r="L61">
        <v>1969.6376656426501</v>
      </c>
      <c r="M61">
        <v>609.94484743732596</v>
      </c>
      <c r="N61">
        <v>1354.3809753651699</v>
      </c>
      <c r="O61">
        <v>124.469654981838</v>
      </c>
      <c r="P61" t="e">
        <v>#N/A</v>
      </c>
    </row>
    <row r="62" spans="1:16" x14ac:dyDescent="0.25">
      <c r="A62">
        <v>202512</v>
      </c>
      <c r="B62" t="s">
        <v>232</v>
      </c>
      <c r="C62" t="s">
        <v>80</v>
      </c>
      <c r="D62">
        <v>17742</v>
      </c>
      <c r="E62">
        <v>17820.186960569401</v>
      </c>
      <c r="F62">
        <v>11376.704858478301</v>
      </c>
      <c r="G62">
        <v>6443.4821020911104</v>
      </c>
      <c r="H62">
        <v>5168.9188127625202</v>
      </c>
      <c r="I62">
        <v>3629.8498406120598</v>
      </c>
      <c r="J62">
        <v>1535.69510174775</v>
      </c>
      <c r="K62">
        <v>495.52745985122903</v>
      </c>
      <c r="L62">
        <v>1186.7468200655001</v>
      </c>
      <c r="M62">
        <v>344.70694344279599</v>
      </c>
      <c r="N62">
        <v>842.03987662270197</v>
      </c>
      <c r="O62">
        <v>87.816469263070005</v>
      </c>
      <c r="P62" t="e">
        <v>#N/A</v>
      </c>
    </row>
    <row r="63" spans="1:16" x14ac:dyDescent="0.25">
      <c r="A63">
        <v>202512</v>
      </c>
      <c r="B63" t="s">
        <v>232</v>
      </c>
      <c r="C63" t="s">
        <v>81</v>
      </c>
      <c r="D63">
        <v>18928</v>
      </c>
      <c r="E63">
        <v>18072.4428641497</v>
      </c>
      <c r="F63">
        <v>8934.1330982547697</v>
      </c>
      <c r="G63">
        <v>9138.30976589489</v>
      </c>
      <c r="H63">
        <v>7884.2205352576402</v>
      </c>
      <c r="I63">
        <v>5875.1906238083202</v>
      </c>
      <c r="J63">
        <v>1999.5784231907101</v>
      </c>
      <c r="K63">
        <v>329.54773575027099</v>
      </c>
      <c r="L63">
        <v>1123.3946794696899</v>
      </c>
      <c r="M63">
        <v>483.48168751116498</v>
      </c>
      <c r="N63">
        <v>637.34694448690902</v>
      </c>
      <c r="O63">
        <v>130.69455116755699</v>
      </c>
      <c r="P63" t="e">
        <v>#N/A</v>
      </c>
    </row>
    <row r="64" spans="1:16" x14ac:dyDescent="0.25">
      <c r="A64">
        <v>202512</v>
      </c>
      <c r="B64" t="s">
        <v>232</v>
      </c>
      <c r="C64" t="s">
        <v>82</v>
      </c>
      <c r="D64">
        <v>15363</v>
      </c>
      <c r="E64">
        <v>14981.6515246364</v>
      </c>
      <c r="F64">
        <v>5788.3421878508298</v>
      </c>
      <c r="G64">
        <v>9193.3093367855599</v>
      </c>
      <c r="H64">
        <v>8182.8956392863201</v>
      </c>
      <c r="I64">
        <v>6502.09283604352</v>
      </c>
      <c r="J64">
        <v>1671.77669072345</v>
      </c>
      <c r="K64">
        <v>337.56934966999802</v>
      </c>
      <c r="L64">
        <v>840.75428416124396</v>
      </c>
      <c r="M64">
        <v>537.20364471182995</v>
      </c>
      <c r="N64">
        <v>301.48878377930998</v>
      </c>
      <c r="O64">
        <v>169.659413338028</v>
      </c>
      <c r="P64" t="e">
        <v>#N/A</v>
      </c>
    </row>
    <row r="65" spans="1:16" x14ac:dyDescent="0.25">
      <c r="A65">
        <v>202512</v>
      </c>
      <c r="B65" t="s">
        <v>232</v>
      </c>
      <c r="C65" t="s">
        <v>83</v>
      </c>
      <c r="D65">
        <v>51938</v>
      </c>
      <c r="E65">
        <v>52421.730707766103</v>
      </c>
      <c r="F65">
        <v>23252.6175541136</v>
      </c>
      <c r="G65">
        <v>29169.113153652499</v>
      </c>
      <c r="H65">
        <v>24602.9483466212</v>
      </c>
      <c r="I65">
        <v>19283.4974071584</v>
      </c>
      <c r="J65">
        <v>5286.0124982807401</v>
      </c>
      <c r="K65">
        <v>1153.9516896945299</v>
      </c>
      <c r="L65">
        <v>4119.1656604719401</v>
      </c>
      <c r="M65">
        <v>1949.9726314633201</v>
      </c>
      <c r="N65">
        <v>2160.3562788296999</v>
      </c>
      <c r="O65">
        <v>446.999146559238</v>
      </c>
      <c r="P65" t="e">
        <v>#N/A</v>
      </c>
    </row>
    <row r="66" spans="1:16" x14ac:dyDescent="0.25">
      <c r="A66">
        <v>202512</v>
      </c>
      <c r="B66" t="s">
        <v>232</v>
      </c>
      <c r="C66" t="s">
        <v>84</v>
      </c>
      <c r="D66">
        <v>32695</v>
      </c>
      <c r="E66">
        <v>32891.826969609101</v>
      </c>
      <c r="F66">
        <v>24969.248101812998</v>
      </c>
      <c r="G66">
        <v>7922.57886779608</v>
      </c>
      <c r="H66">
        <v>6105.7925117908999</v>
      </c>
      <c r="I66">
        <v>3567.3792037197099</v>
      </c>
      <c r="J66">
        <v>2527.5864106778599</v>
      </c>
      <c r="K66">
        <v>783.012258661798</v>
      </c>
      <c r="L66">
        <v>1711.6632306473</v>
      </c>
      <c r="M66">
        <v>418.6830405618</v>
      </c>
      <c r="N66">
        <v>1290.3964045908299</v>
      </c>
      <c r="O66">
        <v>105.123125357886</v>
      </c>
      <c r="P66" t="e">
        <v>#N/A</v>
      </c>
    </row>
    <row r="67" spans="1:16" x14ac:dyDescent="0.25">
      <c r="A67">
        <v>202512</v>
      </c>
      <c r="B67" t="s">
        <v>232</v>
      </c>
      <c r="C67" t="s">
        <v>85</v>
      </c>
      <c r="D67">
        <v>9285</v>
      </c>
      <c r="E67">
        <v>8598.8357453674998</v>
      </c>
      <c r="F67">
        <v>3578.5316303130699</v>
      </c>
      <c r="G67">
        <v>5020.3041150544304</v>
      </c>
      <c r="H67">
        <v>4485.2761288803003</v>
      </c>
      <c r="I67">
        <v>3557.6964505002402</v>
      </c>
      <c r="J67">
        <v>921.96316279904897</v>
      </c>
      <c r="K67">
        <v>180.446611735956</v>
      </c>
      <c r="L67">
        <v>452.308317081236</v>
      </c>
      <c r="M67">
        <v>235.68855020819399</v>
      </c>
      <c r="N67">
        <v>215.575649225983</v>
      </c>
      <c r="O67">
        <v>82.719669092884004</v>
      </c>
      <c r="P67" t="e">
        <v>#N/A</v>
      </c>
    </row>
    <row r="68" spans="1:16" x14ac:dyDescent="0.25">
      <c r="A68">
        <v>202512</v>
      </c>
      <c r="B68" t="s">
        <v>232</v>
      </c>
      <c r="C68" t="s">
        <v>86</v>
      </c>
      <c r="D68">
        <v>509</v>
      </c>
      <c r="E68">
        <v>514.60657725803105</v>
      </c>
      <c r="F68">
        <v>271.83487856066</v>
      </c>
      <c r="G68">
        <v>242.77169869737099</v>
      </c>
      <c r="H68">
        <v>219.59694798725801</v>
      </c>
      <c r="I68">
        <v>184.17174446477901</v>
      </c>
      <c r="J68">
        <v>35.425203522479002</v>
      </c>
      <c r="K68">
        <v>10.759667394202999</v>
      </c>
      <c r="L68">
        <v>22.072709893786001</v>
      </c>
      <c r="M68">
        <v>5.7042570363890004</v>
      </c>
      <c r="N68">
        <v>16.368452857396999</v>
      </c>
      <c r="O68" t="s">
        <v>233</v>
      </c>
      <c r="P68" t="e">
        <v>#N/A</v>
      </c>
    </row>
    <row r="69" spans="1:16" x14ac:dyDescent="0.25">
      <c r="A69">
        <v>202512</v>
      </c>
      <c r="B69" t="s">
        <v>232</v>
      </c>
      <c r="C69" t="s">
        <v>159</v>
      </c>
      <c r="D69">
        <v>54875</v>
      </c>
      <c r="E69">
        <v>55482.780249298397</v>
      </c>
      <c r="F69">
        <v>25816.534291323602</v>
      </c>
      <c r="G69">
        <v>29666.245957974701</v>
      </c>
      <c r="H69">
        <v>24984.955613194201</v>
      </c>
      <c r="I69">
        <v>19454.018422706002</v>
      </c>
      <c r="J69">
        <v>5497.4987493059298</v>
      </c>
      <c r="K69">
        <v>1219.2477201858301</v>
      </c>
      <c r="L69">
        <v>4225.5697501474797</v>
      </c>
      <c r="M69">
        <v>1970.99728098798</v>
      </c>
      <c r="N69">
        <v>2245.7357189805698</v>
      </c>
      <c r="O69">
        <v>455.720594632695</v>
      </c>
      <c r="P69" t="e">
        <v>#N/A</v>
      </c>
    </row>
    <row r="70" spans="1:16" x14ac:dyDescent="0.25">
      <c r="A70">
        <v>202512</v>
      </c>
      <c r="B70" t="s">
        <v>232</v>
      </c>
      <c r="C70" t="s">
        <v>88</v>
      </c>
      <c r="D70">
        <v>509</v>
      </c>
      <c r="E70">
        <v>514.60657725803105</v>
      </c>
      <c r="F70">
        <v>271.83487856066</v>
      </c>
      <c r="G70">
        <v>242.77169869737099</v>
      </c>
      <c r="H70">
        <v>219.59694798725801</v>
      </c>
      <c r="I70">
        <v>184.17174446477901</v>
      </c>
      <c r="J70">
        <v>35.425203522479002</v>
      </c>
      <c r="K70">
        <v>10.759667394202999</v>
      </c>
      <c r="L70">
        <v>22.072709893786001</v>
      </c>
      <c r="M70">
        <v>5.7042570363890004</v>
      </c>
      <c r="N70">
        <v>16.368452857396999</v>
      </c>
      <c r="O70" t="s">
        <v>233</v>
      </c>
      <c r="P70" t="e">
        <v>#N/A</v>
      </c>
    </row>
    <row r="71" spans="1:16" x14ac:dyDescent="0.25">
      <c r="A71">
        <v>202512</v>
      </c>
      <c r="B71" t="s">
        <v>232</v>
      </c>
      <c r="C71" t="s">
        <v>89</v>
      </c>
      <c r="D71">
        <v>35743</v>
      </c>
      <c r="E71">
        <v>35743.0000000004</v>
      </c>
      <c r="F71">
        <v>23533.923905497501</v>
      </c>
      <c r="G71">
        <v>12209.0760945029</v>
      </c>
      <c r="H71">
        <v>9839.6985460594296</v>
      </c>
      <c r="I71">
        <v>6284.2125626343004</v>
      </c>
      <c r="J71">
        <v>3542.2709422163498</v>
      </c>
      <c r="K71">
        <v>719.61708377320394</v>
      </c>
      <c r="L71">
        <v>2122.1648187662299</v>
      </c>
      <c r="M71">
        <v>776.61684824365102</v>
      </c>
      <c r="N71">
        <v>1340.8355645075501</v>
      </c>
      <c r="O71">
        <v>247.21272967719699</v>
      </c>
      <c r="P71" t="e">
        <v>#N/A</v>
      </c>
    </row>
    <row r="72" spans="1:16" x14ac:dyDescent="0.25">
      <c r="A72">
        <v>202512</v>
      </c>
      <c r="B72" t="s">
        <v>232</v>
      </c>
      <c r="C72" t="s">
        <v>90</v>
      </c>
      <c r="D72">
        <v>58684</v>
      </c>
      <c r="E72">
        <v>58684.0000000004</v>
      </c>
      <c r="F72">
        <v>28538.308259302899</v>
      </c>
      <c r="G72">
        <v>30145.691740697501</v>
      </c>
      <c r="H72">
        <v>25573.915389220099</v>
      </c>
      <c r="I72">
        <v>20308.532243208501</v>
      </c>
      <c r="J72">
        <v>5228.7163330637804</v>
      </c>
      <c r="K72">
        <v>1408.55314371328</v>
      </c>
      <c r="L72">
        <v>4183.0450993280301</v>
      </c>
      <c r="M72">
        <v>1833.4316310260599</v>
      </c>
      <c r="N72">
        <v>2341.8612209963699</v>
      </c>
      <c r="O72">
        <v>388.73125214913802</v>
      </c>
      <c r="P72" t="e">
        <v>#N/A</v>
      </c>
    </row>
    <row r="73" spans="1:16" x14ac:dyDescent="0.25">
      <c r="A73">
        <v>202512</v>
      </c>
      <c r="B73" t="s">
        <v>232</v>
      </c>
      <c r="C73" t="s">
        <v>154</v>
      </c>
      <c r="D73">
        <v>30458</v>
      </c>
      <c r="E73">
        <v>30458.000000000698</v>
      </c>
      <c r="F73">
        <v>12474.5327620143</v>
      </c>
      <c r="G73">
        <v>17983.4672379863</v>
      </c>
      <c r="H73">
        <v>15477.324234601199</v>
      </c>
      <c r="I73">
        <v>13107.6529284221</v>
      </c>
      <c r="J73">
        <v>2356.2073011102002</v>
      </c>
      <c r="K73">
        <v>587.18606554249698</v>
      </c>
      <c r="L73">
        <v>2274.6774531282699</v>
      </c>
      <c r="M73">
        <v>1023.76581823984</v>
      </c>
      <c r="N73">
        <v>1249.81304333914</v>
      </c>
      <c r="O73">
        <v>231.465550256846</v>
      </c>
      <c r="P73" t="e">
        <v>#N/A</v>
      </c>
    </row>
    <row r="74" spans="1:16" x14ac:dyDescent="0.25">
      <c r="A74">
        <v>202512</v>
      </c>
      <c r="B74" t="s">
        <v>232</v>
      </c>
      <c r="C74" t="s">
        <v>155</v>
      </c>
      <c r="D74">
        <v>28226</v>
      </c>
      <c r="E74">
        <v>28225.9999999996</v>
      </c>
      <c r="F74">
        <v>16063.7754972886</v>
      </c>
      <c r="G74">
        <v>12162.224502711</v>
      </c>
      <c r="H74">
        <v>10096.591154619</v>
      </c>
      <c r="I74">
        <v>7200.8793147866299</v>
      </c>
      <c r="J74">
        <v>2872.5090319535798</v>
      </c>
      <c r="K74">
        <v>821.36707817078195</v>
      </c>
      <c r="L74">
        <v>1908.36764619976</v>
      </c>
      <c r="M74">
        <v>809.66581278622198</v>
      </c>
      <c r="N74">
        <v>1092.0481776572301</v>
      </c>
      <c r="O74">
        <v>157.26570189229199</v>
      </c>
      <c r="P74" t="e">
        <v>#N/A</v>
      </c>
    </row>
    <row r="75" spans="1:16" x14ac:dyDescent="0.25">
      <c r="A75">
        <v>202512</v>
      </c>
      <c r="B75" t="s">
        <v>232</v>
      </c>
      <c r="C75" t="s">
        <v>156</v>
      </c>
      <c r="D75">
        <v>16520</v>
      </c>
      <c r="E75">
        <v>16507.348690352999</v>
      </c>
      <c r="F75">
        <v>10276.890604472601</v>
      </c>
      <c r="G75">
        <v>6230.4580858804602</v>
      </c>
      <c r="H75">
        <v>5108.6428224083602</v>
      </c>
      <c r="I75">
        <v>3311.6019077993501</v>
      </c>
      <c r="J75">
        <v>1784.15285368168</v>
      </c>
      <c r="K75">
        <v>530.319336350664</v>
      </c>
      <c r="L75">
        <v>1035.0509903869499</v>
      </c>
      <c r="M75">
        <v>405.54728416493901</v>
      </c>
      <c r="N75">
        <v>625.98305080989905</v>
      </c>
      <c r="O75">
        <v>86.76427308513</v>
      </c>
      <c r="P75" t="e">
        <v>#N/A</v>
      </c>
    </row>
    <row r="76" spans="1:16" x14ac:dyDescent="0.25">
      <c r="A76">
        <v>202512</v>
      </c>
      <c r="B76" t="s">
        <v>232</v>
      </c>
      <c r="C76" t="s">
        <v>157</v>
      </c>
      <c r="D76">
        <v>0</v>
      </c>
      <c r="E76">
        <v>0</v>
      </c>
      <c r="F76">
        <v>0</v>
      </c>
      <c r="G76">
        <v>0</v>
      </c>
      <c r="H76">
        <v>0</v>
      </c>
      <c r="I76">
        <v>0</v>
      </c>
      <c r="J76">
        <v>0</v>
      </c>
      <c r="K76">
        <v>0</v>
      </c>
      <c r="L76">
        <v>0</v>
      </c>
      <c r="M76">
        <v>0</v>
      </c>
      <c r="N76">
        <v>0</v>
      </c>
      <c r="O76">
        <v>0</v>
      </c>
      <c r="P76" t="e">
        <v>#N/A</v>
      </c>
    </row>
    <row r="77" spans="1:16" x14ac:dyDescent="0.25">
      <c r="A77">
        <v>202512</v>
      </c>
      <c r="B77" t="s">
        <v>234</v>
      </c>
      <c r="C77" t="s">
        <v>141</v>
      </c>
      <c r="D77">
        <v>92581</v>
      </c>
      <c r="E77">
        <v>92580.999999994296</v>
      </c>
      <c r="F77">
        <v>33733.045474193299</v>
      </c>
      <c r="G77">
        <v>58847.954525800902</v>
      </c>
      <c r="H77">
        <v>45434.800690608201</v>
      </c>
      <c r="I77">
        <v>33044.422118180097</v>
      </c>
      <c r="J77">
        <v>12350.8482144792</v>
      </c>
      <c r="K77">
        <v>2311.5957536115402</v>
      </c>
      <c r="L77">
        <v>11894.3360424438</v>
      </c>
      <c r="M77">
        <v>5120.4156307886897</v>
      </c>
      <c r="N77">
        <v>6757.5964943695599</v>
      </c>
      <c r="O77">
        <v>1518.8177927473</v>
      </c>
      <c r="P77" t="e">
        <v>#N/A</v>
      </c>
    </row>
    <row r="78" spans="1:16" x14ac:dyDescent="0.25">
      <c r="A78">
        <v>202512</v>
      </c>
      <c r="B78" t="s">
        <v>234</v>
      </c>
      <c r="C78" t="s">
        <v>142</v>
      </c>
      <c r="D78">
        <v>50150</v>
      </c>
      <c r="E78">
        <v>50149.999999997097</v>
      </c>
      <c r="F78">
        <v>18972.146528950601</v>
      </c>
      <c r="G78">
        <v>31177.853471046601</v>
      </c>
      <c r="H78">
        <v>23720.652520936001</v>
      </c>
      <c r="I78">
        <v>16899.397981234</v>
      </c>
      <c r="J78">
        <v>6802.8035663088904</v>
      </c>
      <c r="K78">
        <v>1275.3610431115901</v>
      </c>
      <c r="L78">
        <v>6638.0258707937901</v>
      </c>
      <c r="M78">
        <v>2840.15734055659</v>
      </c>
      <c r="N78">
        <v>3788.6441501545801</v>
      </c>
      <c r="O78">
        <v>819.17507931854095</v>
      </c>
      <c r="P78" t="e">
        <v>#N/A</v>
      </c>
    </row>
    <row r="79" spans="1:16" x14ac:dyDescent="0.25">
      <c r="A79">
        <v>202512</v>
      </c>
      <c r="B79" t="s">
        <v>234</v>
      </c>
      <c r="C79" t="s">
        <v>143</v>
      </c>
      <c r="D79">
        <v>42431</v>
      </c>
      <c r="E79">
        <v>42430.999999997002</v>
      </c>
      <c r="F79">
        <v>14760.898945245401</v>
      </c>
      <c r="G79">
        <v>27670.101054751602</v>
      </c>
      <c r="H79">
        <v>21714.148169673499</v>
      </c>
      <c r="I79">
        <v>16145.024136947</v>
      </c>
      <c r="J79">
        <v>5548.0446481702302</v>
      </c>
      <c r="K79">
        <v>1036.2347104999501</v>
      </c>
      <c r="L79">
        <v>5256.3101716499004</v>
      </c>
      <c r="M79">
        <v>2280.2582902321101</v>
      </c>
      <c r="N79">
        <v>2968.9523442149298</v>
      </c>
      <c r="O79">
        <v>699.642713428766</v>
      </c>
      <c r="P79" t="e">
        <v>#N/A</v>
      </c>
    </row>
    <row r="80" spans="1:16" x14ac:dyDescent="0.25">
      <c r="A80">
        <v>202512</v>
      </c>
      <c r="B80" t="s">
        <v>234</v>
      </c>
      <c r="C80" t="s">
        <v>144</v>
      </c>
      <c r="D80">
        <v>7752</v>
      </c>
      <c r="E80">
        <v>7746.7579975578701</v>
      </c>
      <c r="F80">
        <v>2162.64327136048</v>
      </c>
      <c r="G80">
        <v>5584.1147261973802</v>
      </c>
      <c r="H80">
        <v>3541.5783519348201</v>
      </c>
      <c r="I80">
        <v>2983.5340804440498</v>
      </c>
      <c r="J80">
        <v>556.81208758269599</v>
      </c>
      <c r="K80">
        <v>80.940692203748995</v>
      </c>
      <c r="L80">
        <v>1862.96182867269</v>
      </c>
      <c r="M80">
        <v>412.52027804778902</v>
      </c>
      <c r="N80">
        <v>1448.65949934286</v>
      </c>
      <c r="O80">
        <v>179.57454558997199</v>
      </c>
      <c r="P80" t="e">
        <v>#N/A</v>
      </c>
    </row>
    <row r="81" spans="1:16" x14ac:dyDescent="0.25">
      <c r="A81">
        <v>202512</v>
      </c>
      <c r="B81" t="s">
        <v>234</v>
      </c>
      <c r="C81" t="s">
        <v>145</v>
      </c>
      <c r="D81">
        <v>23301</v>
      </c>
      <c r="E81">
        <v>23306.242002439802</v>
      </c>
      <c r="F81">
        <v>8301.5955336917705</v>
      </c>
      <c r="G81">
        <v>15004.646468748</v>
      </c>
      <c r="H81">
        <v>10483.4353803919</v>
      </c>
      <c r="I81">
        <v>8139.22148611802</v>
      </c>
      <c r="J81">
        <v>2335.5484038724999</v>
      </c>
      <c r="K81">
        <v>346.64980399554798</v>
      </c>
      <c r="L81">
        <v>4078.5850682302198</v>
      </c>
      <c r="M81">
        <v>1612.0954695338501</v>
      </c>
      <c r="N81">
        <v>2461.24733470005</v>
      </c>
      <c r="O81">
        <v>442.626020126198</v>
      </c>
      <c r="P81" t="e">
        <v>#N/A</v>
      </c>
    </row>
    <row r="82" spans="1:16" x14ac:dyDescent="0.25">
      <c r="A82">
        <v>202512</v>
      </c>
      <c r="B82" t="s">
        <v>234</v>
      </c>
      <c r="C82" t="s">
        <v>146</v>
      </c>
      <c r="D82">
        <v>24490</v>
      </c>
      <c r="E82">
        <v>24489.999999998901</v>
      </c>
      <c r="F82">
        <v>8244.8385124962097</v>
      </c>
      <c r="G82">
        <v>16245.161487502701</v>
      </c>
      <c r="H82">
        <v>12761.797851036599</v>
      </c>
      <c r="I82">
        <v>9380.9821967199496</v>
      </c>
      <c r="J82">
        <v>3365.8444853819201</v>
      </c>
      <c r="K82">
        <v>694.27558615013004</v>
      </c>
      <c r="L82">
        <v>3120.6942509342498</v>
      </c>
      <c r="M82">
        <v>1484.97269448873</v>
      </c>
      <c r="N82">
        <v>1628.61302623137</v>
      </c>
      <c r="O82">
        <v>362.66938553118001</v>
      </c>
      <c r="P82" t="e">
        <v>#N/A</v>
      </c>
    </row>
    <row r="83" spans="1:16" x14ac:dyDescent="0.25">
      <c r="A83">
        <v>202512</v>
      </c>
      <c r="B83" t="s">
        <v>234</v>
      </c>
      <c r="C83" t="s">
        <v>147</v>
      </c>
      <c r="D83">
        <v>18022</v>
      </c>
      <c r="E83">
        <v>18021.999999997701</v>
      </c>
      <c r="F83">
        <v>5922.9435411210898</v>
      </c>
      <c r="G83">
        <v>12099.056458876699</v>
      </c>
      <c r="H83">
        <v>9924.4677587514398</v>
      </c>
      <c r="I83">
        <v>7094.4421333206501</v>
      </c>
      <c r="J83">
        <v>2818.1209970782702</v>
      </c>
      <c r="K83">
        <v>542.783283229012</v>
      </c>
      <c r="L83">
        <v>1878.16371820564</v>
      </c>
      <c r="M83">
        <v>1086.1531614706901</v>
      </c>
      <c r="N83">
        <v>790.92141815816899</v>
      </c>
      <c r="O83">
        <v>296.42498191981201</v>
      </c>
      <c r="P83" t="e">
        <v>#N/A</v>
      </c>
    </row>
    <row r="84" spans="1:16" x14ac:dyDescent="0.25">
      <c r="A84">
        <v>202512</v>
      </c>
      <c r="B84" t="s">
        <v>234</v>
      </c>
      <c r="C84" t="s">
        <v>148</v>
      </c>
      <c r="D84">
        <v>19016</v>
      </c>
      <c r="E84">
        <v>19016.000000001699</v>
      </c>
      <c r="F84">
        <v>9101.02461552557</v>
      </c>
      <c r="G84">
        <v>9914.9753844761199</v>
      </c>
      <c r="H84">
        <v>8723.5213484951691</v>
      </c>
      <c r="I84">
        <v>5446.2422215792103</v>
      </c>
      <c r="J84">
        <v>3274.5222405637001</v>
      </c>
      <c r="K84">
        <v>646.94638803310102</v>
      </c>
      <c r="L84">
        <v>953.93117640089599</v>
      </c>
      <c r="M84">
        <v>524.67402724764804</v>
      </c>
      <c r="N84">
        <v>428.15521593707899</v>
      </c>
      <c r="O84">
        <v>237.52285958014301</v>
      </c>
      <c r="P84" t="e">
        <v>#N/A</v>
      </c>
    </row>
    <row r="85" spans="1:16" x14ac:dyDescent="0.25">
      <c r="A85">
        <v>202512</v>
      </c>
      <c r="B85" t="s">
        <v>234</v>
      </c>
      <c r="C85" t="s">
        <v>153</v>
      </c>
      <c r="D85">
        <v>10937</v>
      </c>
      <c r="E85">
        <v>11287.855767699701</v>
      </c>
      <c r="F85">
        <v>2992.8605049078301</v>
      </c>
      <c r="G85">
        <v>8294.9952627918792</v>
      </c>
      <c r="H85">
        <v>6564.2693596251902</v>
      </c>
      <c r="I85">
        <v>5286.4212889932696</v>
      </c>
      <c r="J85">
        <v>1271.66747807569</v>
      </c>
      <c r="K85">
        <v>184.06843463288101</v>
      </c>
      <c r="L85">
        <v>1480.9230413631501</v>
      </c>
      <c r="M85">
        <v>783.42873470393295</v>
      </c>
      <c r="N85">
        <v>696.41934201989102</v>
      </c>
      <c r="O85">
        <v>249.802861803426</v>
      </c>
      <c r="P85" t="e">
        <v>#N/A</v>
      </c>
    </row>
    <row r="86" spans="1:16" x14ac:dyDescent="0.25">
      <c r="A86">
        <v>202512</v>
      </c>
      <c r="B86" t="s">
        <v>234</v>
      </c>
      <c r="C86" t="s">
        <v>79</v>
      </c>
      <c r="D86">
        <v>18955</v>
      </c>
      <c r="E86">
        <v>19699.5473338105</v>
      </c>
      <c r="F86">
        <v>8506.8107988812499</v>
      </c>
      <c r="G86">
        <v>11192.736534929199</v>
      </c>
      <c r="H86">
        <v>7570.8786754870598</v>
      </c>
      <c r="I86">
        <v>5013.7645753275701</v>
      </c>
      <c r="J86">
        <v>2553.5634238540201</v>
      </c>
      <c r="K86">
        <v>615.72257272705201</v>
      </c>
      <c r="L86">
        <v>3316.5308630612499</v>
      </c>
      <c r="M86">
        <v>1199.8292273588399</v>
      </c>
      <c r="N86">
        <v>2106.38984935906</v>
      </c>
      <c r="O86">
        <v>305.32699638069602</v>
      </c>
      <c r="P86" t="e">
        <v>#N/A</v>
      </c>
    </row>
    <row r="87" spans="1:16" x14ac:dyDescent="0.25">
      <c r="A87">
        <v>202512</v>
      </c>
      <c r="B87" t="s">
        <v>234</v>
      </c>
      <c r="C87" t="s">
        <v>80</v>
      </c>
      <c r="D87">
        <v>14393</v>
      </c>
      <c r="E87">
        <v>15279.3781461576</v>
      </c>
      <c r="F87">
        <v>7033.7255702395096</v>
      </c>
      <c r="G87">
        <v>8245.6525759181404</v>
      </c>
      <c r="H87">
        <v>6010.3321886871399</v>
      </c>
      <c r="I87">
        <v>3832.6219248596599</v>
      </c>
      <c r="J87">
        <v>2175.2707267904598</v>
      </c>
      <c r="K87">
        <v>479.42505614788098</v>
      </c>
      <c r="L87">
        <v>2029.4896343677101</v>
      </c>
      <c r="M87">
        <v>629.70453470859502</v>
      </c>
      <c r="N87">
        <v>1396.2555057393399</v>
      </c>
      <c r="O87">
        <v>205.830752863116</v>
      </c>
      <c r="P87" t="e">
        <v>#N/A</v>
      </c>
    </row>
    <row r="88" spans="1:16" x14ac:dyDescent="0.25">
      <c r="A88">
        <v>202512</v>
      </c>
      <c r="B88" t="s">
        <v>234</v>
      </c>
      <c r="C88" t="s">
        <v>81</v>
      </c>
      <c r="D88">
        <v>29072</v>
      </c>
      <c r="E88">
        <v>27229.0703166569</v>
      </c>
      <c r="F88">
        <v>11203.418531728599</v>
      </c>
      <c r="G88">
        <v>16025.651784928299</v>
      </c>
      <c r="H88">
        <v>12452.71815977</v>
      </c>
      <c r="I88">
        <v>8630.5192443436408</v>
      </c>
      <c r="J88">
        <v>3805.29757434256</v>
      </c>
      <c r="K88">
        <v>602.25280819108605</v>
      </c>
      <c r="L88">
        <v>3196.8501029438198</v>
      </c>
      <c r="M88">
        <v>1321.8668200689799</v>
      </c>
      <c r="N88">
        <v>1874.9832828748399</v>
      </c>
      <c r="O88">
        <v>376.08352221456602</v>
      </c>
      <c r="P88" t="e">
        <v>#N/A</v>
      </c>
    </row>
    <row r="89" spans="1:16" x14ac:dyDescent="0.25">
      <c r="A89">
        <v>202512</v>
      </c>
      <c r="B89" t="s">
        <v>234</v>
      </c>
      <c r="C89" t="s">
        <v>82</v>
      </c>
      <c r="D89">
        <v>19224</v>
      </c>
      <c r="E89">
        <v>19085.148435671901</v>
      </c>
      <c r="F89">
        <v>3996.2300684382799</v>
      </c>
      <c r="G89">
        <v>15088.9183672336</v>
      </c>
      <c r="H89">
        <v>12836.602307040501</v>
      </c>
      <c r="I89">
        <v>10281.0950846572</v>
      </c>
      <c r="J89">
        <v>2545.0490114163299</v>
      </c>
      <c r="K89">
        <v>430.12688191263902</v>
      </c>
      <c r="L89">
        <v>1870.54240070784</v>
      </c>
      <c r="M89">
        <v>1185.5863139483599</v>
      </c>
      <c r="N89">
        <v>683.54851437640298</v>
      </c>
      <c r="O89">
        <v>381.77365948550198</v>
      </c>
      <c r="P89" t="e">
        <v>#N/A</v>
      </c>
    </row>
    <row r="90" spans="1:16" x14ac:dyDescent="0.25">
      <c r="A90">
        <v>202512</v>
      </c>
      <c r="B90" t="s">
        <v>234</v>
      </c>
      <c r="C90" t="s">
        <v>83</v>
      </c>
      <c r="D90">
        <v>51731</v>
      </c>
      <c r="E90">
        <v>52411.634748926997</v>
      </c>
      <c r="F90">
        <v>13931.364530057101</v>
      </c>
      <c r="G90">
        <v>38480.270218869802</v>
      </c>
      <c r="H90">
        <v>30232.791584772898</v>
      </c>
      <c r="I90">
        <v>23275.8001273109</v>
      </c>
      <c r="J90">
        <v>6930.55687409035</v>
      </c>
      <c r="K90">
        <v>1164.8118068742599</v>
      </c>
      <c r="L90">
        <v>7157.2159222902201</v>
      </c>
      <c r="M90">
        <v>3389.79126923063</v>
      </c>
      <c r="N90">
        <v>3757.3598434384498</v>
      </c>
      <c r="O90">
        <v>1090.2627118073699</v>
      </c>
      <c r="P90" t="e">
        <v>#N/A</v>
      </c>
    </row>
    <row r="91" spans="1:16" x14ac:dyDescent="0.25">
      <c r="A91">
        <v>202512</v>
      </c>
      <c r="B91" t="s">
        <v>234</v>
      </c>
      <c r="C91" t="s">
        <v>84</v>
      </c>
      <c r="D91">
        <v>24779</v>
      </c>
      <c r="E91">
        <v>25708.2311523795</v>
      </c>
      <c r="F91">
        <v>14113.1723672465</v>
      </c>
      <c r="G91">
        <v>11595.058785133</v>
      </c>
      <c r="H91">
        <v>8053.7149427251097</v>
      </c>
      <c r="I91">
        <v>4531.6725544246501</v>
      </c>
      <c r="J91">
        <v>3519.7394470078898</v>
      </c>
      <c r="K91">
        <v>800.875328937159</v>
      </c>
      <c r="L91">
        <v>3289.2741475140901</v>
      </c>
      <c r="M91">
        <v>1009.73697693134</v>
      </c>
      <c r="N91">
        <v>2273.2780629183399</v>
      </c>
      <c r="O91">
        <v>252.06969489373901</v>
      </c>
      <c r="P91" t="e">
        <v>#N/A</v>
      </c>
    </row>
    <row r="92" spans="1:16" x14ac:dyDescent="0.25">
      <c r="A92">
        <v>202512</v>
      </c>
      <c r="B92" t="s">
        <v>234</v>
      </c>
      <c r="C92" t="s">
        <v>85</v>
      </c>
      <c r="D92">
        <v>16061</v>
      </c>
      <c r="E92">
        <v>14450.742111187101</v>
      </c>
      <c r="F92">
        <v>5686.4778076616603</v>
      </c>
      <c r="G92">
        <v>8764.2643035254096</v>
      </c>
      <c r="H92">
        <v>7141.0191171842998</v>
      </c>
      <c r="I92">
        <v>5233.3707748910101</v>
      </c>
      <c r="J92">
        <v>1896.85550900813</v>
      </c>
      <c r="K92">
        <v>345.908617800125</v>
      </c>
      <c r="L92">
        <v>1446.75980029478</v>
      </c>
      <c r="M92">
        <v>719.80121228203802</v>
      </c>
      <c r="N92">
        <v>726.95858801273698</v>
      </c>
      <c r="O92">
        <v>176.48538604619901</v>
      </c>
      <c r="P92" t="e">
        <v>#N/A</v>
      </c>
    </row>
    <row r="93" spans="1:16" x14ac:dyDescent="0.25">
      <c r="A93">
        <v>202512</v>
      </c>
      <c r="B93" t="s">
        <v>234</v>
      </c>
      <c r="C93" t="s">
        <v>86</v>
      </c>
      <c r="D93">
        <v>10</v>
      </c>
      <c r="E93">
        <v>10.391987502137001</v>
      </c>
      <c r="F93" t="s">
        <v>233</v>
      </c>
      <c r="G93">
        <v>8.3612182713679992</v>
      </c>
      <c r="H93">
        <v>7.2750459266789997</v>
      </c>
      <c r="I93">
        <v>3.5786615539539999</v>
      </c>
      <c r="J93">
        <v>3.6963843727249999</v>
      </c>
      <c r="K93">
        <v>0</v>
      </c>
      <c r="L93" t="s">
        <v>233</v>
      </c>
      <c r="M93" t="s">
        <v>233</v>
      </c>
      <c r="N93">
        <v>0</v>
      </c>
      <c r="O93">
        <v>0</v>
      </c>
      <c r="P93" t="e">
        <v>#N/A</v>
      </c>
    </row>
    <row r="94" spans="1:16" x14ac:dyDescent="0.25">
      <c r="A94">
        <v>202512</v>
      </c>
      <c r="B94" t="s">
        <v>234</v>
      </c>
      <c r="C94" t="s">
        <v>159</v>
      </c>
      <c r="D94">
        <v>53245</v>
      </c>
      <c r="E94">
        <v>54114.4725133877</v>
      </c>
      <c r="F94">
        <v>15017.570490657299</v>
      </c>
      <c r="G94">
        <v>39096.902022730297</v>
      </c>
      <c r="H94">
        <v>30663.871094566501</v>
      </c>
      <c r="I94">
        <v>23480.811940874701</v>
      </c>
      <c r="J94">
        <v>7155.2845703206503</v>
      </c>
      <c r="K94">
        <v>1222.3307190388</v>
      </c>
      <c r="L94">
        <v>7334.8883754061699</v>
      </c>
      <c r="M94">
        <v>3453.0098713962898</v>
      </c>
      <c r="N94">
        <v>3871.8136943886898</v>
      </c>
      <c r="O94">
        <v>1098.14255275765</v>
      </c>
      <c r="P94" t="e">
        <v>#N/A</v>
      </c>
    </row>
    <row r="95" spans="1:16" x14ac:dyDescent="0.25">
      <c r="A95">
        <v>202512</v>
      </c>
      <c r="B95" t="s">
        <v>234</v>
      </c>
      <c r="C95" t="s">
        <v>88</v>
      </c>
      <c r="D95">
        <v>10</v>
      </c>
      <c r="E95">
        <v>10.391987502137001</v>
      </c>
      <c r="F95" t="s">
        <v>233</v>
      </c>
      <c r="G95">
        <v>8.3612182713679992</v>
      </c>
      <c r="H95">
        <v>7.2750459266789997</v>
      </c>
      <c r="I95">
        <v>3.5786615539539999</v>
      </c>
      <c r="J95">
        <v>3.6963843727249999</v>
      </c>
      <c r="K95">
        <v>0</v>
      </c>
      <c r="L95" t="s">
        <v>233</v>
      </c>
      <c r="M95" t="s">
        <v>233</v>
      </c>
      <c r="N95">
        <v>0</v>
      </c>
      <c r="O95">
        <v>0</v>
      </c>
      <c r="P95" t="e">
        <v>#N/A</v>
      </c>
    </row>
    <row r="96" spans="1:16" x14ac:dyDescent="0.25">
      <c r="A96">
        <v>202512</v>
      </c>
      <c r="B96" t="s">
        <v>234</v>
      </c>
      <c r="C96" t="s">
        <v>89</v>
      </c>
      <c r="D96">
        <v>33012</v>
      </c>
      <c r="E96">
        <v>33011.999999998698</v>
      </c>
      <c r="F96">
        <v>15237.892367926401</v>
      </c>
      <c r="G96">
        <v>17774.1076320723</v>
      </c>
      <c r="H96">
        <v>13090.525036381399</v>
      </c>
      <c r="I96">
        <v>8294.1767621277795</v>
      </c>
      <c r="J96">
        <v>4779.1038614016798</v>
      </c>
      <c r="K96">
        <v>801.42592667264398</v>
      </c>
      <c r="L96">
        <v>4225.1289623419998</v>
      </c>
      <c r="M96">
        <v>1742.5167917865799</v>
      </c>
      <c r="N96">
        <v>2480.0794980074302</v>
      </c>
      <c r="O96">
        <v>458.453633348729</v>
      </c>
      <c r="P96" t="e">
        <v>#N/A</v>
      </c>
    </row>
    <row r="97" spans="1:16" x14ac:dyDescent="0.25">
      <c r="A97">
        <v>202512</v>
      </c>
      <c r="B97" t="s">
        <v>234</v>
      </c>
      <c r="C97" t="s">
        <v>90</v>
      </c>
      <c r="D97">
        <v>59569</v>
      </c>
      <c r="E97">
        <v>59568.999999998698</v>
      </c>
      <c r="F97">
        <v>18495.153106269201</v>
      </c>
      <c r="G97">
        <v>41073.846893729497</v>
      </c>
      <c r="H97">
        <v>32344.2756542276</v>
      </c>
      <c r="I97">
        <v>24750.245356053001</v>
      </c>
      <c r="J97">
        <v>7571.7443530775199</v>
      </c>
      <c r="K97">
        <v>1510.1698269389001</v>
      </c>
      <c r="L97">
        <v>7669.2070801018299</v>
      </c>
      <c r="M97">
        <v>3377.8988390021</v>
      </c>
      <c r="N97">
        <v>4277.5169963621001</v>
      </c>
      <c r="O97">
        <v>1060.3641593985799</v>
      </c>
      <c r="P97" t="e">
        <v>#N/A</v>
      </c>
    </row>
    <row r="98" spans="1:16" x14ac:dyDescent="0.25">
      <c r="A98">
        <v>202512</v>
      </c>
      <c r="B98" t="s">
        <v>234</v>
      </c>
      <c r="C98" t="s">
        <v>154</v>
      </c>
      <c r="D98">
        <v>32501</v>
      </c>
      <c r="E98">
        <v>32500.999999997999</v>
      </c>
      <c r="F98">
        <v>8670.7134409481896</v>
      </c>
      <c r="G98">
        <v>23830.286559049899</v>
      </c>
      <c r="H98">
        <v>19003.884179056899</v>
      </c>
      <c r="I98">
        <v>15349.9103276683</v>
      </c>
      <c r="J98">
        <v>3639.84957525354</v>
      </c>
      <c r="K98">
        <v>687.770118268494</v>
      </c>
      <c r="L98">
        <v>4239.3123400357199</v>
      </c>
      <c r="M98">
        <v>1838.19452868044</v>
      </c>
      <c r="N98">
        <v>2397.84799764942</v>
      </c>
      <c r="O98">
        <v>587.090039956184</v>
      </c>
      <c r="P98" t="e">
        <v>#N/A</v>
      </c>
    </row>
    <row r="99" spans="1:16" x14ac:dyDescent="0.25">
      <c r="A99">
        <v>202512</v>
      </c>
      <c r="B99" t="s">
        <v>234</v>
      </c>
      <c r="C99" t="s">
        <v>155</v>
      </c>
      <c r="D99">
        <v>27068</v>
      </c>
      <c r="E99">
        <v>27068.000000000098</v>
      </c>
      <c r="F99">
        <v>9824.4396653207295</v>
      </c>
      <c r="G99">
        <v>17243.5603346793</v>
      </c>
      <c r="H99">
        <v>13340.3914751715</v>
      </c>
      <c r="I99">
        <v>9400.3350283848995</v>
      </c>
      <c r="J99">
        <v>3931.8947778237898</v>
      </c>
      <c r="K99">
        <v>822.39970867040199</v>
      </c>
      <c r="L99">
        <v>3429.8947400659799</v>
      </c>
      <c r="M99">
        <v>1539.7043103216899</v>
      </c>
      <c r="N99">
        <v>1879.6689987126899</v>
      </c>
      <c r="O99">
        <v>473.27411944239299</v>
      </c>
      <c r="P99" t="e">
        <v>#N/A</v>
      </c>
    </row>
    <row r="100" spans="1:16" x14ac:dyDescent="0.25">
      <c r="A100">
        <v>202512</v>
      </c>
      <c r="B100" t="s">
        <v>234</v>
      </c>
      <c r="C100" t="s">
        <v>156</v>
      </c>
      <c r="D100">
        <v>14473</v>
      </c>
      <c r="E100">
        <v>14470.8836780864</v>
      </c>
      <c r="F100">
        <v>5862.5259386400303</v>
      </c>
      <c r="G100">
        <v>8608.35773944633</v>
      </c>
      <c r="H100">
        <v>6506.4366836891704</v>
      </c>
      <c r="I100">
        <v>4267.1914269004001</v>
      </c>
      <c r="J100">
        <v>2237.8752350652098</v>
      </c>
      <c r="K100">
        <v>471.425108585484</v>
      </c>
      <c r="L100">
        <v>1858.9954350508899</v>
      </c>
      <c r="M100">
        <v>824.30090867778597</v>
      </c>
      <c r="N100">
        <v>1027.32516834694</v>
      </c>
      <c r="O100">
        <v>242.92562070610299</v>
      </c>
      <c r="P100" t="e">
        <v>#N/A</v>
      </c>
    </row>
    <row r="101" spans="1:16" x14ac:dyDescent="0.25">
      <c r="A101">
        <v>202512</v>
      </c>
      <c r="B101" t="s">
        <v>234</v>
      </c>
      <c r="C101" t="s">
        <v>157</v>
      </c>
      <c r="D101">
        <v>0</v>
      </c>
      <c r="E101">
        <v>0</v>
      </c>
      <c r="F101">
        <v>0</v>
      </c>
      <c r="G101">
        <v>0</v>
      </c>
      <c r="H101">
        <v>0</v>
      </c>
      <c r="I101">
        <v>0</v>
      </c>
      <c r="J101">
        <v>0</v>
      </c>
      <c r="K101">
        <v>0</v>
      </c>
      <c r="L101">
        <v>0</v>
      </c>
      <c r="M101">
        <v>0</v>
      </c>
      <c r="N101">
        <v>0</v>
      </c>
      <c r="O101">
        <v>0</v>
      </c>
      <c r="P101" t="e">
        <v>#N/A</v>
      </c>
    </row>
    <row r="102" spans="1:16" x14ac:dyDescent="0.25">
      <c r="A102">
        <v>202512</v>
      </c>
      <c r="B102" t="s">
        <v>235</v>
      </c>
      <c r="C102" t="s">
        <v>141</v>
      </c>
      <c r="D102">
        <v>268710</v>
      </c>
      <c r="E102">
        <v>268710.00000000402</v>
      </c>
      <c r="F102">
        <v>134395.70466663101</v>
      </c>
      <c r="G102">
        <v>134314.29533337301</v>
      </c>
      <c r="H102">
        <v>108293.405486244</v>
      </c>
      <c r="I102">
        <v>79001.864669218805</v>
      </c>
      <c r="J102">
        <v>29135.1126686395</v>
      </c>
      <c r="K102">
        <v>9764.2585090128105</v>
      </c>
      <c r="L102">
        <v>23186.231647135501</v>
      </c>
      <c r="M102">
        <v>10119.473581426601</v>
      </c>
      <c r="N102">
        <v>12998.1932391806</v>
      </c>
      <c r="O102">
        <v>2834.6581999934401</v>
      </c>
      <c r="P102" t="e">
        <v>#N/A</v>
      </c>
    </row>
    <row r="103" spans="1:16" x14ac:dyDescent="0.25">
      <c r="A103">
        <v>202512</v>
      </c>
      <c r="B103" t="s">
        <v>235</v>
      </c>
      <c r="C103" t="s">
        <v>142</v>
      </c>
      <c r="D103">
        <v>149992</v>
      </c>
      <c r="E103">
        <v>149992</v>
      </c>
      <c r="F103">
        <v>77892.579302753002</v>
      </c>
      <c r="G103">
        <v>72099.420697246998</v>
      </c>
      <c r="H103">
        <v>57121.543299191901</v>
      </c>
      <c r="I103">
        <v>40412.531741965897</v>
      </c>
      <c r="J103">
        <v>16623.854542443001</v>
      </c>
      <c r="K103">
        <v>5508.3625528024604</v>
      </c>
      <c r="L103">
        <v>13494.9602916327</v>
      </c>
      <c r="M103">
        <v>5689.47339829474</v>
      </c>
      <c r="N103">
        <v>7766.4550575675503</v>
      </c>
      <c r="O103">
        <v>1482.9171064239699</v>
      </c>
      <c r="P103" t="e">
        <v>#N/A</v>
      </c>
    </row>
    <row r="104" spans="1:16" x14ac:dyDescent="0.25">
      <c r="A104">
        <v>202512</v>
      </c>
      <c r="B104" t="s">
        <v>235</v>
      </c>
      <c r="C104" t="s">
        <v>143</v>
      </c>
      <c r="D104">
        <v>118718</v>
      </c>
      <c r="E104">
        <v>118718.00000000199</v>
      </c>
      <c r="F104">
        <v>56503.125363877698</v>
      </c>
      <c r="G104">
        <v>62214.874636124601</v>
      </c>
      <c r="H104">
        <v>51171.862187050901</v>
      </c>
      <c r="I104">
        <v>38589.332927251497</v>
      </c>
      <c r="J104">
        <v>12511.2581261957</v>
      </c>
      <c r="K104">
        <v>4255.8959562103501</v>
      </c>
      <c r="L104">
        <v>9691.2713555028695</v>
      </c>
      <c r="M104">
        <v>4430.0001831318596</v>
      </c>
      <c r="N104">
        <v>5231.7381816130101</v>
      </c>
      <c r="O104">
        <v>1351.74109356948</v>
      </c>
      <c r="P104" t="e">
        <v>#N/A</v>
      </c>
    </row>
    <row r="105" spans="1:16" x14ac:dyDescent="0.25">
      <c r="A105">
        <v>202512</v>
      </c>
      <c r="B105" t="s">
        <v>235</v>
      </c>
      <c r="C105" t="s">
        <v>144</v>
      </c>
      <c r="D105">
        <v>26765</v>
      </c>
      <c r="E105">
        <v>26587.9781813554</v>
      </c>
      <c r="F105">
        <v>12275.294281966901</v>
      </c>
      <c r="G105">
        <v>14312.683899388399</v>
      </c>
      <c r="H105">
        <v>9897.3775142169397</v>
      </c>
      <c r="I105">
        <v>8516.4027477213604</v>
      </c>
      <c r="J105">
        <v>1371.52118774788</v>
      </c>
      <c r="K105">
        <v>179.19656682020701</v>
      </c>
      <c r="L105">
        <v>4077.3666617331901</v>
      </c>
      <c r="M105">
        <v>1100.6042162593801</v>
      </c>
      <c r="N105">
        <v>2974.2239839353501</v>
      </c>
      <c r="O105">
        <v>337.93972343821503</v>
      </c>
      <c r="P105" t="e">
        <v>#N/A</v>
      </c>
    </row>
    <row r="106" spans="1:16" x14ac:dyDescent="0.25">
      <c r="A106">
        <v>202512</v>
      </c>
      <c r="B106" t="s">
        <v>235</v>
      </c>
      <c r="C106" t="s">
        <v>145</v>
      </c>
      <c r="D106">
        <v>61339</v>
      </c>
      <c r="E106">
        <v>61483.948591722103</v>
      </c>
      <c r="F106">
        <v>30393.525493342899</v>
      </c>
      <c r="G106">
        <v>31090.4230983792</v>
      </c>
      <c r="H106">
        <v>22517.8670355701</v>
      </c>
      <c r="I106">
        <v>18060.6339164618</v>
      </c>
      <c r="J106">
        <v>4426.2665922368897</v>
      </c>
      <c r="K106">
        <v>1152.8281631065199</v>
      </c>
      <c r="L106">
        <v>7851.1196954437401</v>
      </c>
      <c r="M106">
        <v>3195.7011024436902</v>
      </c>
      <c r="N106">
        <v>4613.8327569855501</v>
      </c>
      <c r="O106">
        <v>721.43636736565702</v>
      </c>
      <c r="P106" t="e">
        <v>#N/A</v>
      </c>
    </row>
    <row r="107" spans="1:16" x14ac:dyDescent="0.25">
      <c r="A107">
        <v>202512</v>
      </c>
      <c r="B107" t="s">
        <v>235</v>
      </c>
      <c r="C107" t="s">
        <v>146</v>
      </c>
      <c r="D107">
        <v>62802</v>
      </c>
      <c r="E107">
        <v>62808.271574470302</v>
      </c>
      <c r="F107">
        <v>27852.930470459301</v>
      </c>
      <c r="G107">
        <v>34955.341104011102</v>
      </c>
      <c r="H107">
        <v>29050.646142416601</v>
      </c>
      <c r="I107">
        <v>21183.035842762099</v>
      </c>
      <c r="J107">
        <v>7833.8798614577199</v>
      </c>
      <c r="K107">
        <v>2961.3276798946399</v>
      </c>
      <c r="L107">
        <v>5216.1265628086803</v>
      </c>
      <c r="M107">
        <v>2621.42564680138</v>
      </c>
      <c r="N107">
        <v>2584.5938250702702</v>
      </c>
      <c r="O107">
        <v>688.56839878471499</v>
      </c>
      <c r="P107" t="e">
        <v>#N/A</v>
      </c>
    </row>
    <row r="108" spans="1:16" x14ac:dyDescent="0.25">
      <c r="A108">
        <v>202512</v>
      </c>
      <c r="B108" t="s">
        <v>235</v>
      </c>
      <c r="C108" t="s">
        <v>147</v>
      </c>
      <c r="D108">
        <v>49822</v>
      </c>
      <c r="E108">
        <v>49912.818121590899</v>
      </c>
      <c r="F108">
        <v>22065.065548152899</v>
      </c>
      <c r="G108">
        <v>27847.752573438</v>
      </c>
      <c r="H108">
        <v>23879.906027954701</v>
      </c>
      <c r="I108">
        <v>17233.455045787301</v>
      </c>
      <c r="J108">
        <v>6606.3651649777003</v>
      </c>
      <c r="K108">
        <v>2285.7332269917201</v>
      </c>
      <c r="L108">
        <v>3383.00223811057</v>
      </c>
      <c r="M108">
        <v>1999.22896903131</v>
      </c>
      <c r="N108">
        <v>1373.8191844611699</v>
      </c>
      <c r="O108">
        <v>584.84430737267905</v>
      </c>
      <c r="P108" t="e">
        <v>#N/A</v>
      </c>
    </row>
    <row r="109" spans="1:16" x14ac:dyDescent="0.25">
      <c r="A109">
        <v>202512</v>
      </c>
      <c r="B109" t="s">
        <v>235</v>
      </c>
      <c r="C109" t="s">
        <v>148</v>
      </c>
      <c r="D109">
        <v>67972</v>
      </c>
      <c r="E109">
        <v>67912.773799054004</v>
      </c>
      <c r="F109">
        <v>41808.888872707197</v>
      </c>
      <c r="G109">
        <v>26103.884926346698</v>
      </c>
      <c r="H109">
        <v>22945.551665854</v>
      </c>
      <c r="I109">
        <v>14006.280016254301</v>
      </c>
      <c r="J109">
        <v>8897.0798622188304</v>
      </c>
      <c r="K109">
        <v>3185.1728721997401</v>
      </c>
      <c r="L109">
        <v>2657.5164890393899</v>
      </c>
      <c r="M109">
        <v>1201.41364689088</v>
      </c>
      <c r="N109">
        <v>1451.72348872824</v>
      </c>
      <c r="O109">
        <v>500.81677145323101</v>
      </c>
      <c r="P109" t="e">
        <v>#N/A</v>
      </c>
    </row>
    <row r="110" spans="1:16" x14ac:dyDescent="0.25">
      <c r="A110">
        <v>202512</v>
      </c>
      <c r="B110" t="s">
        <v>235</v>
      </c>
      <c r="C110" t="s">
        <v>153</v>
      </c>
      <c r="D110">
        <v>48879</v>
      </c>
      <c r="E110">
        <v>49403.465802482497</v>
      </c>
      <c r="F110">
        <v>16613.047737824101</v>
      </c>
      <c r="G110">
        <v>32790.418064658501</v>
      </c>
      <c r="H110">
        <v>27225.628390745202</v>
      </c>
      <c r="I110">
        <v>22595.192513793401</v>
      </c>
      <c r="J110">
        <v>4585.6982837766</v>
      </c>
      <c r="K110">
        <v>1408.4186362231401</v>
      </c>
      <c r="L110">
        <v>4777.8410063910896</v>
      </c>
      <c r="M110">
        <v>2830.5007392657699</v>
      </c>
      <c r="N110">
        <v>1937.63381121312</v>
      </c>
      <c r="O110">
        <v>786.94866752181395</v>
      </c>
      <c r="P110" t="e">
        <v>#N/A</v>
      </c>
    </row>
    <row r="111" spans="1:16" x14ac:dyDescent="0.25">
      <c r="A111">
        <v>202512</v>
      </c>
      <c r="B111" t="s">
        <v>235</v>
      </c>
      <c r="C111" t="s">
        <v>79</v>
      </c>
      <c r="D111">
        <v>71546</v>
      </c>
      <c r="E111">
        <v>72686.158772851006</v>
      </c>
      <c r="F111">
        <v>45079.445376507698</v>
      </c>
      <c r="G111">
        <v>27606.713396343399</v>
      </c>
      <c r="H111">
        <v>20390.7528816169</v>
      </c>
      <c r="I111">
        <v>12724.7664200482</v>
      </c>
      <c r="J111">
        <v>7627.09293732483</v>
      </c>
      <c r="K111">
        <v>2977.0853576720001</v>
      </c>
      <c r="L111">
        <v>6624.4302306337804</v>
      </c>
      <c r="M111">
        <v>2340.2997736082102</v>
      </c>
      <c r="N111">
        <v>4263.6982525061703</v>
      </c>
      <c r="O111">
        <v>591.53028409263595</v>
      </c>
      <c r="P111" t="e">
        <v>#N/A</v>
      </c>
    </row>
    <row r="112" spans="1:16" x14ac:dyDescent="0.25">
      <c r="A112">
        <v>202512</v>
      </c>
      <c r="B112" t="s">
        <v>235</v>
      </c>
      <c r="C112" t="s">
        <v>80</v>
      </c>
      <c r="D112">
        <v>57777</v>
      </c>
      <c r="E112">
        <v>58425.473785713802</v>
      </c>
      <c r="F112">
        <v>35860.701684006403</v>
      </c>
      <c r="G112">
        <v>22564.7721017074</v>
      </c>
      <c r="H112">
        <v>16952.055220694099</v>
      </c>
      <c r="I112">
        <v>10736.1505536112</v>
      </c>
      <c r="J112">
        <v>6200.8713499348396</v>
      </c>
      <c r="K112">
        <v>2388.7582855324299</v>
      </c>
      <c r="L112">
        <v>5263.3529100133901</v>
      </c>
      <c r="M112">
        <v>1559.4323439624</v>
      </c>
      <c r="N112">
        <v>3682.57411731616</v>
      </c>
      <c r="O112">
        <v>349.36397099983702</v>
      </c>
      <c r="P112" t="e">
        <v>#N/A</v>
      </c>
    </row>
    <row r="113" spans="1:16" x14ac:dyDescent="0.25">
      <c r="A113">
        <v>202512</v>
      </c>
      <c r="B113" t="s">
        <v>235</v>
      </c>
      <c r="C113" t="s">
        <v>81</v>
      </c>
      <c r="D113">
        <v>49612</v>
      </c>
      <c r="E113">
        <v>47875.405623141902</v>
      </c>
      <c r="F113">
        <v>22154.3946331802</v>
      </c>
      <c r="G113">
        <v>25721.010989961698</v>
      </c>
      <c r="H113">
        <v>21475.004130227499</v>
      </c>
      <c r="I113">
        <v>15613.5571779824</v>
      </c>
      <c r="J113">
        <v>5843.4114936855303</v>
      </c>
      <c r="K113">
        <v>1366.60823835011</v>
      </c>
      <c r="L113">
        <v>3731.04599075335</v>
      </c>
      <c r="M113">
        <v>1610.47656397531</v>
      </c>
      <c r="N113">
        <v>2107.9156188986799</v>
      </c>
      <c r="O113">
        <v>514.96086898079295</v>
      </c>
      <c r="P113" t="e">
        <v>#N/A</v>
      </c>
    </row>
    <row r="114" spans="1:16" x14ac:dyDescent="0.25">
      <c r="A114">
        <v>202512</v>
      </c>
      <c r="B114" t="s">
        <v>235</v>
      </c>
      <c r="C114" t="s">
        <v>82</v>
      </c>
      <c r="D114">
        <v>40896</v>
      </c>
      <c r="E114">
        <v>40319.496015813798</v>
      </c>
      <c r="F114">
        <v>14688.1152351112</v>
      </c>
      <c r="G114">
        <v>25631.380780702599</v>
      </c>
      <c r="H114">
        <v>22249.964862960001</v>
      </c>
      <c r="I114">
        <v>17332.198003783298</v>
      </c>
      <c r="J114">
        <v>4878.0386039171799</v>
      </c>
      <c r="K114">
        <v>1623.3879912351299</v>
      </c>
      <c r="L114">
        <v>2789.5615093439801</v>
      </c>
      <c r="M114">
        <v>1778.76416061495</v>
      </c>
      <c r="N114">
        <v>1006.37143924643</v>
      </c>
      <c r="O114">
        <v>591.85440839836099</v>
      </c>
      <c r="P114" t="e">
        <v>#N/A</v>
      </c>
    </row>
    <row r="115" spans="1:16" x14ac:dyDescent="0.25">
      <c r="A115">
        <v>202512</v>
      </c>
      <c r="B115" t="s">
        <v>235</v>
      </c>
      <c r="C115" t="s">
        <v>83</v>
      </c>
      <c r="D115">
        <v>153716</v>
      </c>
      <c r="E115">
        <v>154092.20948085201</v>
      </c>
      <c r="F115">
        <v>60749.030392219604</v>
      </c>
      <c r="G115">
        <v>93343.179088632096</v>
      </c>
      <c r="H115">
        <v>75831.508582381604</v>
      </c>
      <c r="I115">
        <v>59064.842203955697</v>
      </c>
      <c r="J115">
        <v>16642.533661319601</v>
      </c>
      <c r="K115">
        <v>5405.4980571974802</v>
      </c>
      <c r="L115">
        <v>15362.018834651</v>
      </c>
      <c r="M115">
        <v>7584.2779421675696</v>
      </c>
      <c r="N115">
        <v>7730.2522455933304</v>
      </c>
      <c r="O115">
        <v>2149.6516716004699</v>
      </c>
      <c r="P115" t="e">
        <v>#N/A</v>
      </c>
    </row>
    <row r="116" spans="1:16" x14ac:dyDescent="0.25">
      <c r="A116">
        <v>202512</v>
      </c>
      <c r="B116" t="s">
        <v>235</v>
      </c>
      <c r="C116" t="s">
        <v>84</v>
      </c>
      <c r="D116">
        <v>88761</v>
      </c>
      <c r="E116">
        <v>89597.986877672898</v>
      </c>
      <c r="F116">
        <v>63600.723608319902</v>
      </c>
      <c r="G116">
        <v>25997.263269352999</v>
      </c>
      <c r="H116">
        <v>19234.402523278099</v>
      </c>
      <c r="I116">
        <v>9733.9650807868602</v>
      </c>
      <c r="J116">
        <v>9475.7579058536394</v>
      </c>
      <c r="K116">
        <v>3612.83490130461</v>
      </c>
      <c r="L116">
        <v>6361.8441750407501</v>
      </c>
      <c r="M116">
        <v>1785.4460973084001</v>
      </c>
      <c r="N116">
        <v>4560.1853929335202</v>
      </c>
      <c r="O116">
        <v>401.01657103404398</v>
      </c>
      <c r="P116" t="e">
        <v>#N/A</v>
      </c>
    </row>
    <row r="117" spans="1:16" x14ac:dyDescent="0.25">
      <c r="A117">
        <v>202512</v>
      </c>
      <c r="B117" t="s">
        <v>235</v>
      </c>
      <c r="C117" t="s">
        <v>85</v>
      </c>
      <c r="D117">
        <v>24516</v>
      </c>
      <c r="E117">
        <v>23345.354225638301</v>
      </c>
      <c r="F117">
        <v>9377.6336558963794</v>
      </c>
      <c r="G117">
        <v>13967.720569741899</v>
      </c>
      <c r="H117">
        <v>12366.4332255722</v>
      </c>
      <c r="I117">
        <v>9463.0486202746197</v>
      </c>
      <c r="J117">
        <v>2896.7953773224099</v>
      </c>
      <c r="K117">
        <v>696.02589249266202</v>
      </c>
      <c r="L117">
        <v>1344.60240190884</v>
      </c>
      <c r="M117">
        <v>683.90088541292198</v>
      </c>
      <c r="N117">
        <v>655.83802165643397</v>
      </c>
      <c r="O117">
        <v>256.68494226082203</v>
      </c>
      <c r="P117" t="e">
        <v>#N/A</v>
      </c>
    </row>
    <row r="118" spans="1:16" x14ac:dyDescent="0.25">
      <c r="A118">
        <v>202512</v>
      </c>
      <c r="B118" t="s">
        <v>235</v>
      </c>
      <c r="C118" t="s">
        <v>86</v>
      </c>
      <c r="D118">
        <v>1717</v>
      </c>
      <c r="E118">
        <v>1674.4494158392199</v>
      </c>
      <c r="F118">
        <v>668.31701019411105</v>
      </c>
      <c r="G118">
        <v>1006.13240564511</v>
      </c>
      <c r="H118">
        <v>861.06115501199099</v>
      </c>
      <c r="I118">
        <v>740.00876420207305</v>
      </c>
      <c r="J118">
        <v>120.025724143251</v>
      </c>
      <c r="K118">
        <v>49.899658018060997</v>
      </c>
      <c r="L118">
        <v>117.76623553500799</v>
      </c>
      <c r="M118">
        <v>65.848656537717005</v>
      </c>
      <c r="N118">
        <v>51.917578997291002</v>
      </c>
      <c r="O118">
        <v>27.305015098106999</v>
      </c>
      <c r="P118" t="e">
        <v>#N/A</v>
      </c>
    </row>
    <row r="119" spans="1:16" x14ac:dyDescent="0.25">
      <c r="A119">
        <v>202512</v>
      </c>
      <c r="B119" t="s">
        <v>235</v>
      </c>
      <c r="C119" t="s">
        <v>159</v>
      </c>
      <c r="D119">
        <v>159349</v>
      </c>
      <c r="E119">
        <v>159945.32268986601</v>
      </c>
      <c r="F119">
        <v>65316.390381831101</v>
      </c>
      <c r="G119">
        <v>94628.932308035</v>
      </c>
      <c r="H119">
        <v>76774.351135554505</v>
      </c>
      <c r="I119">
        <v>59391.852705767</v>
      </c>
      <c r="J119">
        <v>17257.334462683801</v>
      </c>
      <c r="K119">
        <v>5682.4554329582697</v>
      </c>
      <c r="L119">
        <v>15688.4568671825</v>
      </c>
      <c r="M119">
        <v>7689.3272166547304</v>
      </c>
      <c r="N119">
        <v>7950.58544808225</v>
      </c>
      <c r="O119">
        <v>2166.12430529729</v>
      </c>
      <c r="P119" t="e">
        <v>#N/A</v>
      </c>
    </row>
    <row r="120" spans="1:16" x14ac:dyDescent="0.25">
      <c r="A120">
        <v>202512</v>
      </c>
      <c r="B120" t="s">
        <v>235</v>
      </c>
      <c r="C120" t="s">
        <v>88</v>
      </c>
      <c r="D120">
        <v>1717</v>
      </c>
      <c r="E120">
        <v>1674.4494158392199</v>
      </c>
      <c r="F120">
        <v>668.31701019411105</v>
      </c>
      <c r="G120">
        <v>1006.13240564511</v>
      </c>
      <c r="H120">
        <v>861.06115501198997</v>
      </c>
      <c r="I120">
        <v>740.00876420207305</v>
      </c>
      <c r="J120">
        <v>120.025724143251</v>
      </c>
      <c r="K120">
        <v>49.899658018060997</v>
      </c>
      <c r="L120">
        <v>117.76623553500799</v>
      </c>
      <c r="M120">
        <v>65.848656537717005</v>
      </c>
      <c r="N120">
        <v>51.917578997291002</v>
      </c>
      <c r="O120">
        <v>27.305015098106999</v>
      </c>
      <c r="P120" t="e">
        <v>#N/A</v>
      </c>
    </row>
    <row r="121" spans="1:16" x14ac:dyDescent="0.25">
      <c r="A121">
        <v>202512</v>
      </c>
      <c r="B121" t="s">
        <v>235</v>
      </c>
      <c r="C121" t="s">
        <v>89</v>
      </c>
      <c r="D121">
        <v>98746</v>
      </c>
      <c r="E121">
        <v>98746.000000001295</v>
      </c>
      <c r="F121">
        <v>59170.192257210103</v>
      </c>
      <c r="G121">
        <v>39575.807742791199</v>
      </c>
      <c r="H121">
        <v>31201.282516048599</v>
      </c>
      <c r="I121">
        <v>19382.634129966002</v>
      </c>
      <c r="J121">
        <v>11776.94076978</v>
      </c>
      <c r="K121">
        <v>3572.27702066863</v>
      </c>
      <c r="L121">
        <v>7554.08787163548</v>
      </c>
      <c r="M121">
        <v>2847.03465568913</v>
      </c>
      <c r="N121">
        <v>4684.2459917802098</v>
      </c>
      <c r="O121">
        <v>820.437355106886</v>
      </c>
      <c r="P121" t="e">
        <v>#N/A</v>
      </c>
    </row>
    <row r="122" spans="1:16" x14ac:dyDescent="0.25">
      <c r="A122">
        <v>202512</v>
      </c>
      <c r="B122" t="s">
        <v>235</v>
      </c>
      <c r="C122" t="s">
        <v>90</v>
      </c>
      <c r="D122">
        <v>169964</v>
      </c>
      <c r="E122">
        <v>169964.00000000201</v>
      </c>
      <c r="F122">
        <v>75225.512409421004</v>
      </c>
      <c r="G122">
        <v>94738.487590581004</v>
      </c>
      <c r="H122">
        <v>77092.122970195604</v>
      </c>
      <c r="I122">
        <v>59619.230539253498</v>
      </c>
      <c r="J122">
        <v>17358.171898858702</v>
      </c>
      <c r="K122">
        <v>6191.9814883441904</v>
      </c>
      <c r="L122">
        <v>15632.143775500001</v>
      </c>
      <c r="M122">
        <v>7272.4389257374796</v>
      </c>
      <c r="N122">
        <v>8313.9472474004106</v>
      </c>
      <c r="O122">
        <v>2014.2208448865599</v>
      </c>
      <c r="P122" t="e">
        <v>#N/A</v>
      </c>
    </row>
    <row r="123" spans="1:16" x14ac:dyDescent="0.25">
      <c r="A123">
        <v>202512</v>
      </c>
      <c r="B123" t="s">
        <v>235</v>
      </c>
      <c r="C123" t="s">
        <v>154</v>
      </c>
      <c r="D123">
        <v>77955</v>
      </c>
      <c r="E123">
        <v>77955.000000001994</v>
      </c>
      <c r="F123">
        <v>29383.160361090399</v>
      </c>
      <c r="G123">
        <v>48571.839638911602</v>
      </c>
      <c r="H123">
        <v>40162.156693815603</v>
      </c>
      <c r="I123">
        <v>33554.087375199502</v>
      </c>
      <c r="J123">
        <v>6562.22944652963</v>
      </c>
      <c r="K123">
        <v>2268.4542183164599</v>
      </c>
      <c r="L123">
        <v>7479.9737711523103</v>
      </c>
      <c r="M123">
        <v>3584.0689278049599</v>
      </c>
      <c r="N123">
        <v>3879.4954790207398</v>
      </c>
      <c r="O123">
        <v>929.70917394181004</v>
      </c>
      <c r="P123" t="e">
        <v>#N/A</v>
      </c>
    </row>
    <row r="124" spans="1:16" x14ac:dyDescent="0.25">
      <c r="A124">
        <v>202512</v>
      </c>
      <c r="B124" t="s">
        <v>235</v>
      </c>
      <c r="C124" t="s">
        <v>155</v>
      </c>
      <c r="D124">
        <v>92009</v>
      </c>
      <c r="E124">
        <v>92008.999999998603</v>
      </c>
      <c r="F124">
        <v>45842.352048329398</v>
      </c>
      <c r="G124">
        <v>46166.647951669198</v>
      </c>
      <c r="H124">
        <v>36929.9662763784</v>
      </c>
      <c r="I124">
        <v>26065.143164051198</v>
      </c>
      <c r="J124">
        <v>10795.9424523292</v>
      </c>
      <c r="K124">
        <v>3923.5272700277301</v>
      </c>
      <c r="L124">
        <v>8152.1700043477804</v>
      </c>
      <c r="M124">
        <v>3688.3699979325402</v>
      </c>
      <c r="N124">
        <v>4434.4517683796303</v>
      </c>
      <c r="O124">
        <v>1084.51167094475</v>
      </c>
      <c r="P124" t="e">
        <v>#N/A</v>
      </c>
    </row>
    <row r="125" spans="1:16" x14ac:dyDescent="0.25">
      <c r="A125">
        <v>202512</v>
      </c>
      <c r="B125" t="s">
        <v>235</v>
      </c>
      <c r="C125" t="s">
        <v>156</v>
      </c>
      <c r="D125">
        <v>58618</v>
      </c>
      <c r="E125">
        <v>58411.925770437701</v>
      </c>
      <c r="F125">
        <v>30706.0423318834</v>
      </c>
      <c r="G125">
        <v>27705.8834385544</v>
      </c>
      <c r="H125">
        <v>22129.7657838632</v>
      </c>
      <c r="I125">
        <v>14754.919687482599</v>
      </c>
      <c r="J125">
        <v>7334.7232048451797</v>
      </c>
      <c r="K125">
        <v>2742.3067244552799</v>
      </c>
      <c r="L125">
        <v>4894.9746101072697</v>
      </c>
      <c r="M125">
        <v>2139.7414649555899</v>
      </c>
      <c r="N125">
        <v>2739.47888091193</v>
      </c>
      <c r="O125">
        <v>681.14304458363699</v>
      </c>
      <c r="P125" t="e">
        <v>#N/A</v>
      </c>
    </row>
    <row r="126" spans="1:16" x14ac:dyDescent="0.25">
      <c r="A126">
        <v>202512</v>
      </c>
      <c r="B126" t="s">
        <v>235</v>
      </c>
      <c r="C126" t="s">
        <v>157</v>
      </c>
      <c r="D126">
        <v>0</v>
      </c>
      <c r="E126">
        <v>0</v>
      </c>
      <c r="F126">
        <v>0</v>
      </c>
      <c r="G126">
        <v>0</v>
      </c>
      <c r="H126">
        <v>0</v>
      </c>
      <c r="I126">
        <v>0</v>
      </c>
      <c r="J126">
        <v>0</v>
      </c>
      <c r="K126">
        <v>0</v>
      </c>
      <c r="L126">
        <v>0</v>
      </c>
      <c r="M126">
        <v>0</v>
      </c>
      <c r="N126">
        <v>0</v>
      </c>
      <c r="O126">
        <v>0</v>
      </c>
      <c r="P126" t="e">
        <v>#N/A</v>
      </c>
    </row>
    <row r="127" spans="1:16" x14ac:dyDescent="0.25">
      <c r="A127">
        <v>202512</v>
      </c>
      <c r="B127" t="s">
        <v>236</v>
      </c>
      <c r="C127" t="s">
        <v>141</v>
      </c>
      <c r="D127">
        <v>41996</v>
      </c>
      <c r="E127">
        <v>41995.999999997199</v>
      </c>
      <c r="F127">
        <v>15454.319527376099</v>
      </c>
      <c r="G127">
        <v>26541.680472621101</v>
      </c>
      <c r="H127">
        <v>21176.767917631001</v>
      </c>
      <c r="I127">
        <v>16209.490768761299</v>
      </c>
      <c r="J127">
        <v>4938.10395691138</v>
      </c>
      <c r="K127">
        <v>1133.53584215049</v>
      </c>
      <c r="L127">
        <v>4787.4647435828501</v>
      </c>
      <c r="M127">
        <v>2218.3945848435201</v>
      </c>
      <c r="N127">
        <v>2556.7986949466899</v>
      </c>
      <c r="O127">
        <v>577.44781140680197</v>
      </c>
      <c r="P127" t="e">
        <v>#N/A</v>
      </c>
    </row>
    <row r="128" spans="1:16" x14ac:dyDescent="0.25">
      <c r="A128">
        <v>202512</v>
      </c>
      <c r="B128" t="s">
        <v>236</v>
      </c>
      <c r="C128" t="s">
        <v>142</v>
      </c>
      <c r="D128">
        <v>23048</v>
      </c>
      <c r="E128">
        <v>23047.999999998799</v>
      </c>
      <c r="F128">
        <v>8861.3256165399507</v>
      </c>
      <c r="G128">
        <v>14186.6743834588</v>
      </c>
      <c r="H128">
        <v>11106.9382317822</v>
      </c>
      <c r="I128">
        <v>8249.0273204246296</v>
      </c>
      <c r="J128">
        <v>2839.99877861704</v>
      </c>
      <c r="K128">
        <v>625.68956213544504</v>
      </c>
      <c r="L128">
        <v>2752.97455958201</v>
      </c>
      <c r="M128">
        <v>1241.0763012993</v>
      </c>
      <c r="N128">
        <v>1502.7268237831299</v>
      </c>
      <c r="O128">
        <v>326.76159209453903</v>
      </c>
      <c r="P128" t="e">
        <v>#N/A</v>
      </c>
    </row>
    <row r="129" spans="1:16" x14ac:dyDescent="0.25">
      <c r="A129">
        <v>202512</v>
      </c>
      <c r="B129" t="s">
        <v>236</v>
      </c>
      <c r="C129" t="s">
        <v>143</v>
      </c>
      <c r="D129">
        <v>18948</v>
      </c>
      <c r="E129">
        <v>18948</v>
      </c>
      <c r="F129">
        <v>6592.9939108363096</v>
      </c>
      <c r="G129">
        <v>12355.0060891637</v>
      </c>
      <c r="H129">
        <v>10069.8296858509</v>
      </c>
      <c r="I129">
        <v>7960.4634483380796</v>
      </c>
      <c r="J129">
        <v>2098.10517829439</v>
      </c>
      <c r="K129">
        <v>507.84628001504598</v>
      </c>
      <c r="L129">
        <v>2034.4901840008599</v>
      </c>
      <c r="M129">
        <v>977.31828354422498</v>
      </c>
      <c r="N129">
        <v>1054.07187116356</v>
      </c>
      <c r="O129">
        <v>250.68621931226099</v>
      </c>
      <c r="P129" t="e">
        <v>#N/A</v>
      </c>
    </row>
    <row r="130" spans="1:16" x14ac:dyDescent="0.25">
      <c r="A130">
        <v>202512</v>
      </c>
      <c r="B130" t="s">
        <v>236</v>
      </c>
      <c r="C130" t="s">
        <v>144</v>
      </c>
      <c r="D130">
        <v>3574</v>
      </c>
      <c r="E130">
        <v>3562.2016129030198</v>
      </c>
      <c r="F130">
        <v>1069.0123000784499</v>
      </c>
      <c r="G130">
        <v>2493.1893128245702</v>
      </c>
      <c r="H130">
        <v>1591.65714662342</v>
      </c>
      <c r="I130">
        <v>1329.56110798964</v>
      </c>
      <c r="J130">
        <v>261.09012147402899</v>
      </c>
      <c r="K130">
        <v>21.931590624432001</v>
      </c>
      <c r="L130">
        <v>856.41265325855397</v>
      </c>
      <c r="M130">
        <v>215.556491825477</v>
      </c>
      <c r="N130">
        <v>640.85616143307402</v>
      </c>
      <c r="O130">
        <v>45.119512942580002</v>
      </c>
      <c r="P130" t="e">
        <v>#N/A</v>
      </c>
    </row>
    <row r="131" spans="1:16" x14ac:dyDescent="0.25">
      <c r="A131">
        <v>202512</v>
      </c>
      <c r="B131" t="s">
        <v>236</v>
      </c>
      <c r="C131" t="s">
        <v>145</v>
      </c>
      <c r="D131">
        <v>10138</v>
      </c>
      <c r="E131">
        <v>10154.2745775733</v>
      </c>
      <c r="F131">
        <v>3642.7876452881201</v>
      </c>
      <c r="G131">
        <v>6511.4869322852101</v>
      </c>
      <c r="H131">
        <v>4700.5085177480196</v>
      </c>
      <c r="I131">
        <v>3838.3218563340502</v>
      </c>
      <c r="J131">
        <v>856.33700782449296</v>
      </c>
      <c r="K131">
        <v>118.12762714094001</v>
      </c>
      <c r="L131">
        <v>1669.0852198274499</v>
      </c>
      <c r="M131">
        <v>722.05314349847094</v>
      </c>
      <c r="N131">
        <v>942.26122483924701</v>
      </c>
      <c r="O131">
        <v>141.893194709868</v>
      </c>
      <c r="P131" t="e">
        <v>#N/A</v>
      </c>
    </row>
    <row r="132" spans="1:16" x14ac:dyDescent="0.25">
      <c r="A132">
        <v>202512</v>
      </c>
      <c r="B132" t="s">
        <v>236</v>
      </c>
      <c r="C132" t="s">
        <v>146</v>
      </c>
      <c r="D132">
        <v>10545</v>
      </c>
      <c r="E132">
        <v>10543.6190476182</v>
      </c>
      <c r="F132">
        <v>3381.0132020842598</v>
      </c>
      <c r="G132">
        <v>7162.6058455339298</v>
      </c>
      <c r="H132">
        <v>5884.1033993606698</v>
      </c>
      <c r="I132">
        <v>4560.7322744948297</v>
      </c>
      <c r="J132">
        <v>1312.19431941929</v>
      </c>
      <c r="K132">
        <v>338.23573456268201</v>
      </c>
      <c r="L132">
        <v>1128.76735990885</v>
      </c>
      <c r="M132">
        <v>596.32970889814897</v>
      </c>
      <c r="N132">
        <v>528.05734655044398</v>
      </c>
      <c r="O132">
        <v>149.73508626455899</v>
      </c>
      <c r="P132" t="e">
        <v>#N/A</v>
      </c>
    </row>
    <row r="133" spans="1:16" x14ac:dyDescent="0.25">
      <c r="A133">
        <v>202512</v>
      </c>
      <c r="B133" t="s">
        <v>236</v>
      </c>
      <c r="C133" t="s">
        <v>147</v>
      </c>
      <c r="D133">
        <v>8408</v>
      </c>
      <c r="E133">
        <v>8409.4532019699709</v>
      </c>
      <c r="F133">
        <v>2778.2630538100402</v>
      </c>
      <c r="G133">
        <v>5631.1901481599298</v>
      </c>
      <c r="H133">
        <v>4782.3965528916096</v>
      </c>
      <c r="I133">
        <v>3653.4678900774202</v>
      </c>
      <c r="J133">
        <v>1121.14595313687</v>
      </c>
      <c r="K133">
        <v>309.13125263339299</v>
      </c>
      <c r="L133">
        <v>697.98147889509903</v>
      </c>
      <c r="M133">
        <v>434.70912470085</v>
      </c>
      <c r="N133">
        <v>260.15204635159699</v>
      </c>
      <c r="O133">
        <v>150.812116373126</v>
      </c>
      <c r="P133" t="e">
        <v>#N/A</v>
      </c>
    </row>
    <row r="134" spans="1:16" x14ac:dyDescent="0.25">
      <c r="A134">
        <v>202512</v>
      </c>
      <c r="B134" t="s">
        <v>236</v>
      </c>
      <c r="C134" t="s">
        <v>148</v>
      </c>
      <c r="D134">
        <v>9331</v>
      </c>
      <c r="E134">
        <v>9326.4515599337992</v>
      </c>
      <c r="F134">
        <v>4583.2433261155002</v>
      </c>
      <c r="G134">
        <v>4743.2082338183</v>
      </c>
      <c r="H134">
        <v>4218.1023010087201</v>
      </c>
      <c r="I134">
        <v>2827.40763986619</v>
      </c>
      <c r="J134">
        <v>1387.3365550567501</v>
      </c>
      <c r="K134">
        <v>346.10963718904497</v>
      </c>
      <c r="L134">
        <v>435.21803169290899</v>
      </c>
      <c r="M134">
        <v>249.746115920584</v>
      </c>
      <c r="N134">
        <v>185.47191577232499</v>
      </c>
      <c r="O134">
        <v>89.887901116668004</v>
      </c>
      <c r="P134" t="e">
        <v>#N/A</v>
      </c>
    </row>
    <row r="135" spans="1:16" x14ac:dyDescent="0.25">
      <c r="A135">
        <v>202512</v>
      </c>
      <c r="B135" t="s">
        <v>236</v>
      </c>
      <c r="C135" t="s">
        <v>153</v>
      </c>
      <c r="D135">
        <v>8667</v>
      </c>
      <c r="E135">
        <v>8740.4922562234096</v>
      </c>
      <c r="F135">
        <v>1993.46056123986</v>
      </c>
      <c r="G135">
        <v>6747.0316949835396</v>
      </c>
      <c r="H135">
        <v>5699.5987679521704</v>
      </c>
      <c r="I135">
        <v>4914.1121231511997</v>
      </c>
      <c r="J135">
        <v>778.03815418776799</v>
      </c>
      <c r="K135">
        <v>145.46694029861999</v>
      </c>
      <c r="L135">
        <v>887.13538586531695</v>
      </c>
      <c r="M135">
        <v>586.95368647725195</v>
      </c>
      <c r="N135">
        <v>298.12912482002201</v>
      </c>
      <c r="O135">
        <v>160.297541166168</v>
      </c>
      <c r="P135" t="e">
        <v>#N/A</v>
      </c>
    </row>
    <row r="136" spans="1:16" x14ac:dyDescent="0.25">
      <c r="A136">
        <v>202512</v>
      </c>
      <c r="B136" t="s">
        <v>236</v>
      </c>
      <c r="C136" t="s">
        <v>79</v>
      </c>
      <c r="D136">
        <v>11112</v>
      </c>
      <c r="E136">
        <v>11226.3128307432</v>
      </c>
      <c r="F136">
        <v>5532.1928691360099</v>
      </c>
      <c r="G136">
        <v>5694.1199616071799</v>
      </c>
      <c r="H136">
        <v>4050.97132807344</v>
      </c>
      <c r="I136">
        <v>2735.64269771096</v>
      </c>
      <c r="J136">
        <v>1307.7337769845101</v>
      </c>
      <c r="K136">
        <v>373.78961348853602</v>
      </c>
      <c r="L136">
        <v>1523.29060595142</v>
      </c>
      <c r="M136">
        <v>572.99405854723602</v>
      </c>
      <c r="N136">
        <v>944.84021243835195</v>
      </c>
      <c r="O136">
        <v>119.858027582321</v>
      </c>
      <c r="P136" t="e">
        <v>#N/A</v>
      </c>
    </row>
    <row r="137" spans="1:16" x14ac:dyDescent="0.25">
      <c r="A137">
        <v>202512</v>
      </c>
      <c r="B137" t="s">
        <v>236</v>
      </c>
      <c r="C137" t="s">
        <v>80</v>
      </c>
      <c r="D137">
        <v>6827</v>
      </c>
      <c r="E137">
        <v>6876.9235578424696</v>
      </c>
      <c r="F137">
        <v>3067.3492182528298</v>
      </c>
      <c r="G137">
        <v>3809.5743395896402</v>
      </c>
      <c r="H137">
        <v>2845.0902886220001</v>
      </c>
      <c r="I137">
        <v>1981.50239174487</v>
      </c>
      <c r="J137">
        <v>861.34068444843899</v>
      </c>
      <c r="K137">
        <v>268.34123107598202</v>
      </c>
      <c r="L137">
        <v>903.49820815083899</v>
      </c>
      <c r="M137">
        <v>296.11821916658999</v>
      </c>
      <c r="N137">
        <v>605.02532450374201</v>
      </c>
      <c r="O137">
        <v>60.985842816808997</v>
      </c>
      <c r="P137" t="e">
        <v>#N/A</v>
      </c>
    </row>
    <row r="138" spans="1:16" x14ac:dyDescent="0.25">
      <c r="A138">
        <v>202512</v>
      </c>
      <c r="B138" t="s">
        <v>236</v>
      </c>
      <c r="C138" t="s">
        <v>81</v>
      </c>
      <c r="D138">
        <v>8681</v>
      </c>
      <c r="E138">
        <v>8527.4512310066693</v>
      </c>
      <c r="F138">
        <v>3099.0929654646002</v>
      </c>
      <c r="G138">
        <v>5428.3582655420696</v>
      </c>
      <c r="H138">
        <v>4505.7768829955503</v>
      </c>
      <c r="I138">
        <v>3380.1732787883502</v>
      </c>
      <c r="J138">
        <v>1120.0763588227701</v>
      </c>
      <c r="K138">
        <v>149.39406324947601</v>
      </c>
      <c r="L138">
        <v>835.86821980505397</v>
      </c>
      <c r="M138">
        <v>340.59414649326499</v>
      </c>
      <c r="N138">
        <v>494.217831885176</v>
      </c>
      <c r="O138">
        <v>86.713162741464998</v>
      </c>
      <c r="P138" t="e">
        <v>#N/A</v>
      </c>
    </row>
    <row r="139" spans="1:16" x14ac:dyDescent="0.25">
      <c r="A139">
        <v>202512</v>
      </c>
      <c r="B139" t="s">
        <v>236</v>
      </c>
      <c r="C139" t="s">
        <v>82</v>
      </c>
      <c r="D139">
        <v>6709</v>
      </c>
      <c r="E139">
        <v>6624.82012418249</v>
      </c>
      <c r="F139">
        <v>1762.223913283</v>
      </c>
      <c r="G139">
        <v>4862.59621089949</v>
      </c>
      <c r="H139">
        <v>4075.3306499892201</v>
      </c>
      <c r="I139">
        <v>3198.0602773667201</v>
      </c>
      <c r="J139">
        <v>870.914982467953</v>
      </c>
      <c r="K139">
        <v>196.54399403787701</v>
      </c>
      <c r="L139">
        <v>637.672323810232</v>
      </c>
      <c r="M139">
        <v>421.73447415918702</v>
      </c>
      <c r="N139">
        <v>214.586201299397</v>
      </c>
      <c r="O139">
        <v>149.59323710003801</v>
      </c>
      <c r="P139" t="e">
        <v>#N/A</v>
      </c>
    </row>
    <row r="140" spans="1:16" x14ac:dyDescent="0.25">
      <c r="A140">
        <v>202512</v>
      </c>
      <c r="B140" t="s">
        <v>236</v>
      </c>
      <c r="C140" t="s">
        <v>83</v>
      </c>
      <c r="D140">
        <v>27678</v>
      </c>
      <c r="E140">
        <v>27753.9009387236</v>
      </c>
      <c r="F140">
        <v>8295.1017010681499</v>
      </c>
      <c r="G140">
        <v>19458.799237655501</v>
      </c>
      <c r="H140">
        <v>15581.759692396299</v>
      </c>
      <c r="I140">
        <v>12489.586782226899</v>
      </c>
      <c r="J140">
        <v>3071.0349407239401</v>
      </c>
      <c r="K140">
        <v>703.50956619170802</v>
      </c>
      <c r="L140">
        <v>3388.76846966721</v>
      </c>
      <c r="M140">
        <v>1715.80687870412</v>
      </c>
      <c r="N140">
        <v>1667.50984689034</v>
      </c>
      <c r="O140">
        <v>488.27107559120702</v>
      </c>
      <c r="P140" t="e">
        <v>#N/A</v>
      </c>
    </row>
    <row r="141" spans="1:16" x14ac:dyDescent="0.25">
      <c r="A141">
        <v>202512</v>
      </c>
      <c r="B141" t="s">
        <v>236</v>
      </c>
      <c r="C141" t="s">
        <v>84</v>
      </c>
      <c r="D141">
        <v>10006</v>
      </c>
      <c r="E141">
        <v>10060.185454816001</v>
      </c>
      <c r="F141">
        <v>5867.7856266703702</v>
      </c>
      <c r="G141">
        <v>4192.3998281456197</v>
      </c>
      <c r="H141">
        <v>3053.7050417154001</v>
      </c>
      <c r="I141">
        <v>1720.1741633653801</v>
      </c>
      <c r="J141">
        <v>1326.56003351953</v>
      </c>
      <c r="K141">
        <v>357.782914717989</v>
      </c>
      <c r="L141">
        <v>1086.3570623851101</v>
      </c>
      <c r="M141">
        <v>352.03761441140898</v>
      </c>
      <c r="N141">
        <v>727.49972825381894</v>
      </c>
      <c r="O141">
        <v>52.337724045115998</v>
      </c>
      <c r="P141" t="e">
        <v>#N/A</v>
      </c>
    </row>
    <row r="142" spans="1:16" x14ac:dyDescent="0.25">
      <c r="A142">
        <v>202512</v>
      </c>
      <c r="B142" t="s">
        <v>236</v>
      </c>
      <c r="C142" t="s">
        <v>85</v>
      </c>
      <c r="D142">
        <v>4310</v>
      </c>
      <c r="E142">
        <v>4179.3733737581497</v>
      </c>
      <c r="F142">
        <v>1291.43219963773</v>
      </c>
      <c r="G142">
        <v>2887.9411741204199</v>
      </c>
      <c r="H142">
        <v>2538.76295081941</v>
      </c>
      <c r="I142">
        <v>1998.66785133861</v>
      </c>
      <c r="J142">
        <v>539.03072179839398</v>
      </c>
      <c r="K142">
        <v>72.243361240794002</v>
      </c>
      <c r="L142">
        <v>312.33921153053001</v>
      </c>
      <c r="M142">
        <v>150.55009172799799</v>
      </c>
      <c r="N142">
        <v>161.78911980253201</v>
      </c>
      <c r="O142">
        <v>36.839011770478002</v>
      </c>
      <c r="P142" t="e">
        <v>#N/A</v>
      </c>
    </row>
    <row r="143" spans="1:16" x14ac:dyDescent="0.25">
      <c r="A143">
        <v>202512</v>
      </c>
      <c r="B143" t="s">
        <v>236</v>
      </c>
      <c r="C143" t="s">
        <v>86</v>
      </c>
      <c r="D143" t="s">
        <v>233</v>
      </c>
      <c r="E143" t="s">
        <v>233</v>
      </c>
      <c r="F143">
        <v>0</v>
      </c>
      <c r="G143" t="s">
        <v>233</v>
      </c>
      <c r="H143" t="s">
        <v>233</v>
      </c>
      <c r="I143" t="s">
        <v>233</v>
      </c>
      <c r="J143" t="s">
        <v>233</v>
      </c>
      <c r="K143">
        <v>0</v>
      </c>
      <c r="L143">
        <v>0</v>
      </c>
      <c r="M143">
        <v>0</v>
      </c>
      <c r="N143">
        <v>0</v>
      </c>
      <c r="O143">
        <v>0</v>
      </c>
      <c r="P143" t="e">
        <v>#N/A</v>
      </c>
    </row>
    <row r="144" spans="1:16" x14ac:dyDescent="0.25">
      <c r="A144">
        <v>202512</v>
      </c>
      <c r="B144" t="s">
        <v>236</v>
      </c>
      <c r="C144" t="s">
        <v>159</v>
      </c>
      <c r="D144">
        <v>28114</v>
      </c>
      <c r="E144">
        <v>28224.031557644299</v>
      </c>
      <c r="F144">
        <v>8631.3896080120303</v>
      </c>
      <c r="G144">
        <v>19592.6419496323</v>
      </c>
      <c r="H144">
        <v>15682.538299830599</v>
      </c>
      <c r="I144">
        <v>12533.2349032356</v>
      </c>
      <c r="J144">
        <v>3128.1654271494499</v>
      </c>
      <c r="K144">
        <v>721.46781314841405</v>
      </c>
      <c r="L144">
        <v>3420.76149181854</v>
      </c>
      <c r="M144">
        <v>1721.0182905839999</v>
      </c>
      <c r="N144">
        <v>1694.29145716178</v>
      </c>
      <c r="O144">
        <v>489.34215798216002</v>
      </c>
      <c r="P144" t="e">
        <v>#N/A</v>
      </c>
    </row>
    <row r="145" spans="1:16" x14ac:dyDescent="0.25">
      <c r="A145">
        <v>202512</v>
      </c>
      <c r="B145" t="s">
        <v>236</v>
      </c>
      <c r="C145" t="s">
        <v>88</v>
      </c>
      <c r="D145" t="s">
        <v>233</v>
      </c>
      <c r="E145" t="s">
        <v>233</v>
      </c>
      <c r="F145">
        <v>0</v>
      </c>
      <c r="G145" t="s">
        <v>233</v>
      </c>
      <c r="H145" t="s">
        <v>233</v>
      </c>
      <c r="I145" t="s">
        <v>233</v>
      </c>
      <c r="J145" t="s">
        <v>233</v>
      </c>
      <c r="K145">
        <v>0</v>
      </c>
      <c r="L145">
        <v>0</v>
      </c>
      <c r="M145">
        <v>0</v>
      </c>
      <c r="N145">
        <v>0</v>
      </c>
      <c r="O145">
        <v>0</v>
      </c>
      <c r="P145" t="e">
        <v>#N/A</v>
      </c>
    </row>
    <row r="146" spans="1:16" x14ac:dyDescent="0.25">
      <c r="A146">
        <v>202512</v>
      </c>
      <c r="B146" t="s">
        <v>236</v>
      </c>
      <c r="C146" t="s">
        <v>89</v>
      </c>
      <c r="D146">
        <v>10775</v>
      </c>
      <c r="E146">
        <v>10774.9999999996</v>
      </c>
      <c r="F146">
        <v>4660.7396624732401</v>
      </c>
      <c r="G146">
        <v>6114.2603375263297</v>
      </c>
      <c r="H146">
        <v>4637.3029096784203</v>
      </c>
      <c r="I146">
        <v>3061.1348895015699</v>
      </c>
      <c r="J146">
        <v>1565.5951971269899</v>
      </c>
      <c r="K146">
        <v>263.80805450433797</v>
      </c>
      <c r="L146">
        <v>1343.7511732906801</v>
      </c>
      <c r="M146">
        <v>544.43974074613698</v>
      </c>
      <c r="N146">
        <v>795.56277587602005</v>
      </c>
      <c r="O146">
        <v>133.20625455725801</v>
      </c>
      <c r="P146" t="e">
        <v>#N/A</v>
      </c>
    </row>
    <row r="147" spans="1:16" x14ac:dyDescent="0.25">
      <c r="A147">
        <v>202512</v>
      </c>
      <c r="B147" t="s">
        <v>236</v>
      </c>
      <c r="C147" t="s">
        <v>90</v>
      </c>
      <c r="D147">
        <v>31221</v>
      </c>
      <c r="E147">
        <v>31220.9999999994</v>
      </c>
      <c r="F147">
        <v>10793.5798649029</v>
      </c>
      <c r="G147">
        <v>20427.420135096399</v>
      </c>
      <c r="H147">
        <v>16539.465007953098</v>
      </c>
      <c r="I147">
        <v>13148.3558792604</v>
      </c>
      <c r="J147">
        <v>3372.5087597844099</v>
      </c>
      <c r="K147">
        <v>869.72778764615305</v>
      </c>
      <c r="L147">
        <v>3443.7135702921701</v>
      </c>
      <c r="M147">
        <v>1673.9548440973899</v>
      </c>
      <c r="N147">
        <v>1761.23591907067</v>
      </c>
      <c r="O147">
        <v>444.24155684954297</v>
      </c>
      <c r="P147" t="e">
        <v>#N/A</v>
      </c>
    </row>
    <row r="148" spans="1:16" x14ac:dyDescent="0.25">
      <c r="A148">
        <v>202512</v>
      </c>
      <c r="B148" t="s">
        <v>236</v>
      </c>
      <c r="C148" t="s">
        <v>154</v>
      </c>
      <c r="D148">
        <v>14092</v>
      </c>
      <c r="E148">
        <v>14091.9999999994</v>
      </c>
      <c r="F148">
        <v>4177.3396989331504</v>
      </c>
      <c r="G148">
        <v>9914.6603010662402</v>
      </c>
      <c r="H148">
        <v>8113.2546676333404</v>
      </c>
      <c r="I148">
        <v>6770.6640573009199</v>
      </c>
      <c r="J148">
        <v>1332.5687124983999</v>
      </c>
      <c r="K148">
        <v>322.39977826309502</v>
      </c>
      <c r="L148">
        <v>1603.3751319150099</v>
      </c>
      <c r="M148">
        <v>758.25890287454195</v>
      </c>
      <c r="N148">
        <v>841.78366641542505</v>
      </c>
      <c r="O148">
        <v>198.03050151845599</v>
      </c>
      <c r="P148" t="e">
        <v>#N/A</v>
      </c>
    </row>
    <row r="149" spans="1:16" x14ac:dyDescent="0.25">
      <c r="A149">
        <v>202512</v>
      </c>
      <c r="B149" t="s">
        <v>236</v>
      </c>
      <c r="C149" t="s">
        <v>155</v>
      </c>
      <c r="D149">
        <v>17129</v>
      </c>
      <c r="E149">
        <v>17128.9999999992</v>
      </c>
      <c r="F149">
        <v>6616.2401659699299</v>
      </c>
      <c r="G149">
        <v>10512.759834029301</v>
      </c>
      <c r="H149">
        <v>8426.2103403211804</v>
      </c>
      <c r="I149">
        <v>6377.6918219601703</v>
      </c>
      <c r="J149">
        <v>2039.94004728605</v>
      </c>
      <c r="K149">
        <v>547.328009383059</v>
      </c>
      <c r="L149">
        <v>1840.33843837717</v>
      </c>
      <c r="M149">
        <v>915.69594122285105</v>
      </c>
      <c r="N149">
        <v>919.452252655248</v>
      </c>
      <c r="O149">
        <v>246.21105533108701</v>
      </c>
      <c r="P149" t="e">
        <v>#N/A</v>
      </c>
    </row>
    <row r="150" spans="1:16" x14ac:dyDescent="0.25">
      <c r="A150">
        <v>202512</v>
      </c>
      <c r="B150" t="s">
        <v>236</v>
      </c>
      <c r="C150" t="s">
        <v>156</v>
      </c>
      <c r="D150">
        <v>10423</v>
      </c>
      <c r="E150">
        <v>10453.943211234</v>
      </c>
      <c r="F150">
        <v>4307.1764840344904</v>
      </c>
      <c r="G150">
        <v>6146.7667271995597</v>
      </c>
      <c r="H150">
        <v>4938.3468774243602</v>
      </c>
      <c r="I150">
        <v>3631.3257588204301</v>
      </c>
      <c r="J150">
        <v>1302.7102693132499</v>
      </c>
      <c r="K150">
        <v>377.26857699684899</v>
      </c>
      <c r="L150">
        <v>1063.5404570882499</v>
      </c>
      <c r="M150">
        <v>530.11255634771203</v>
      </c>
      <c r="N150">
        <v>528.237656241472</v>
      </c>
      <c r="O150">
        <v>144.879392686887</v>
      </c>
      <c r="P150" t="e">
        <v>#N/A</v>
      </c>
    </row>
    <row r="151" spans="1:16" x14ac:dyDescent="0.25">
      <c r="A151">
        <v>202512</v>
      </c>
      <c r="B151" t="s">
        <v>236</v>
      </c>
      <c r="C151" t="s">
        <v>157</v>
      </c>
      <c r="D151">
        <v>0</v>
      </c>
      <c r="E151">
        <v>0</v>
      </c>
      <c r="F151">
        <v>0</v>
      </c>
      <c r="G151">
        <v>0</v>
      </c>
      <c r="H151">
        <v>0</v>
      </c>
      <c r="I151">
        <v>0</v>
      </c>
      <c r="J151">
        <v>0</v>
      </c>
      <c r="K151">
        <v>0</v>
      </c>
      <c r="L151">
        <v>0</v>
      </c>
      <c r="M151">
        <v>0</v>
      </c>
      <c r="N151">
        <v>0</v>
      </c>
      <c r="O151">
        <v>0</v>
      </c>
      <c r="P151" t="e">
        <v>#N/A</v>
      </c>
    </row>
    <row r="152" spans="1:16" x14ac:dyDescent="0.25">
      <c r="A152">
        <v>202512</v>
      </c>
      <c r="B152" t="s">
        <v>237</v>
      </c>
      <c r="C152" t="s">
        <v>141</v>
      </c>
      <c r="D152">
        <v>767017</v>
      </c>
      <c r="E152">
        <v>767017.00000000303</v>
      </c>
      <c r="F152">
        <v>315768.22261139</v>
      </c>
      <c r="G152">
        <v>451248.77738861297</v>
      </c>
      <c r="H152">
        <v>349557.37469399697</v>
      </c>
      <c r="I152">
        <v>252316.02962739399</v>
      </c>
      <c r="J152">
        <v>96847.941590718896</v>
      </c>
      <c r="K152">
        <v>26096.1734439762</v>
      </c>
      <c r="L152">
        <v>90090.436972086798</v>
      </c>
      <c r="M152">
        <v>39689.244868400398</v>
      </c>
      <c r="N152">
        <v>50199.301381376397</v>
      </c>
      <c r="O152">
        <v>11600.9657225586</v>
      </c>
      <c r="P152" t="e">
        <v>#N/A</v>
      </c>
    </row>
    <row r="153" spans="1:16" x14ac:dyDescent="0.25">
      <c r="A153">
        <v>202512</v>
      </c>
      <c r="B153" t="s">
        <v>237</v>
      </c>
      <c r="C153" t="s">
        <v>142</v>
      </c>
      <c r="D153">
        <v>423577</v>
      </c>
      <c r="E153">
        <v>423577.00000000902</v>
      </c>
      <c r="F153">
        <v>182910.95360862001</v>
      </c>
      <c r="G153">
        <v>240666.04639138901</v>
      </c>
      <c r="H153">
        <v>182617.55593735899</v>
      </c>
      <c r="I153">
        <v>127378.911053674</v>
      </c>
      <c r="J153">
        <v>55046.101839170798</v>
      </c>
      <c r="K153">
        <v>14633.064050859501</v>
      </c>
      <c r="L153">
        <v>51937.974448507397</v>
      </c>
      <c r="M153">
        <v>22861.911273262998</v>
      </c>
      <c r="N153">
        <v>28955.882355169299</v>
      </c>
      <c r="O153">
        <v>6110.5160055198503</v>
      </c>
      <c r="P153" t="e">
        <v>#N/A</v>
      </c>
    </row>
    <row r="154" spans="1:16" x14ac:dyDescent="0.25">
      <c r="A154">
        <v>202512</v>
      </c>
      <c r="B154" t="s">
        <v>237</v>
      </c>
      <c r="C154" t="s">
        <v>143</v>
      </c>
      <c r="D154">
        <v>343440</v>
      </c>
      <c r="E154">
        <v>343439.99999996799</v>
      </c>
      <c r="F154">
        <v>132857.269002763</v>
      </c>
      <c r="G154">
        <v>210582.730997206</v>
      </c>
      <c r="H154">
        <v>166939.81875658501</v>
      </c>
      <c r="I154">
        <v>124937.118573678</v>
      </c>
      <c r="J154">
        <v>41801.839751549502</v>
      </c>
      <c r="K154">
        <v>11463.1093931166</v>
      </c>
      <c r="L154">
        <v>38152.462523579401</v>
      </c>
      <c r="M154">
        <v>16827.333595137501</v>
      </c>
      <c r="N154">
        <v>21243.419026206899</v>
      </c>
      <c r="O154">
        <v>5490.4497170387003</v>
      </c>
      <c r="P154" t="e">
        <v>#N/A</v>
      </c>
    </row>
    <row r="155" spans="1:16" x14ac:dyDescent="0.25">
      <c r="A155">
        <v>202512</v>
      </c>
      <c r="B155" t="s">
        <v>237</v>
      </c>
      <c r="C155" t="s">
        <v>144</v>
      </c>
      <c r="D155">
        <v>65853</v>
      </c>
      <c r="E155">
        <v>65544.783243981394</v>
      </c>
      <c r="F155">
        <v>25825.174039091798</v>
      </c>
      <c r="G155">
        <v>39719.609204889603</v>
      </c>
      <c r="H155">
        <v>24592.2689562122</v>
      </c>
      <c r="I155">
        <v>20679.1426596157</v>
      </c>
      <c r="J155">
        <v>3868.48424553327</v>
      </c>
      <c r="K155">
        <v>447.14337412991898</v>
      </c>
      <c r="L155">
        <v>13863.808231277801</v>
      </c>
      <c r="M155">
        <v>3326.0789871552902</v>
      </c>
      <c r="N155">
        <v>10517.6966358093</v>
      </c>
      <c r="O155">
        <v>1263.53201739933</v>
      </c>
      <c r="P155" t="e">
        <v>#N/A</v>
      </c>
    </row>
    <row r="156" spans="1:16" x14ac:dyDescent="0.25">
      <c r="A156">
        <v>202512</v>
      </c>
      <c r="B156" t="s">
        <v>237</v>
      </c>
      <c r="C156" t="s">
        <v>145</v>
      </c>
      <c r="D156">
        <v>170177</v>
      </c>
      <c r="E156">
        <v>170357.711292461</v>
      </c>
      <c r="F156">
        <v>69084.206369706095</v>
      </c>
      <c r="G156">
        <v>101273.504922754</v>
      </c>
      <c r="H156">
        <v>67879.336092549594</v>
      </c>
      <c r="I156">
        <v>54167.102751809798</v>
      </c>
      <c r="J156">
        <v>13632.196292705899</v>
      </c>
      <c r="K156">
        <v>2582.1205365538099</v>
      </c>
      <c r="L156">
        <v>30377.941438911901</v>
      </c>
      <c r="M156">
        <v>12725.787092868301</v>
      </c>
      <c r="N156">
        <v>17594.130214929199</v>
      </c>
      <c r="O156">
        <v>3016.2273912887499</v>
      </c>
      <c r="P156" t="e">
        <v>#N/A</v>
      </c>
    </row>
    <row r="157" spans="1:16" x14ac:dyDescent="0.25">
      <c r="A157">
        <v>202512</v>
      </c>
      <c r="B157" t="s">
        <v>237</v>
      </c>
      <c r="C157" t="s">
        <v>146</v>
      </c>
      <c r="D157">
        <v>186199</v>
      </c>
      <c r="E157">
        <v>186286.25229566701</v>
      </c>
      <c r="F157">
        <v>68039.977303874301</v>
      </c>
      <c r="G157">
        <v>118246.274991792</v>
      </c>
      <c r="H157">
        <v>93107.662021126205</v>
      </c>
      <c r="I157">
        <v>68874.227780080299</v>
      </c>
      <c r="J157">
        <v>24141.772694570602</v>
      </c>
      <c r="K157">
        <v>7244.1006749895796</v>
      </c>
      <c r="L157">
        <v>22198.8082841537</v>
      </c>
      <c r="M157">
        <v>10718.2329232254</v>
      </c>
      <c r="N157">
        <v>11413.726687005899</v>
      </c>
      <c r="O157">
        <v>2939.8046865071701</v>
      </c>
      <c r="P157" t="e">
        <v>#N/A</v>
      </c>
    </row>
    <row r="158" spans="1:16" x14ac:dyDescent="0.25">
      <c r="A158">
        <v>202512</v>
      </c>
      <c r="B158" t="s">
        <v>237</v>
      </c>
      <c r="C158" t="s">
        <v>147</v>
      </c>
      <c r="D158">
        <v>152945</v>
      </c>
      <c r="E158">
        <v>152927.82554718401</v>
      </c>
      <c r="F158">
        <v>52453.047335914598</v>
      </c>
      <c r="G158">
        <v>100474.77821126999</v>
      </c>
      <c r="H158">
        <v>83237.211315147506</v>
      </c>
      <c r="I158">
        <v>60106.621287803202</v>
      </c>
      <c r="J158">
        <v>23025.1281846159</v>
      </c>
      <c r="K158">
        <v>6606.1041289592104</v>
      </c>
      <c r="L158">
        <v>14829.5411562156</v>
      </c>
      <c r="M158">
        <v>8475.6420145922202</v>
      </c>
      <c r="N158">
        <v>6312.50583649279</v>
      </c>
      <c r="O158">
        <v>2408.0257399053698</v>
      </c>
      <c r="P158" t="e">
        <v>#N/A</v>
      </c>
    </row>
    <row r="159" spans="1:16" x14ac:dyDescent="0.25">
      <c r="A159">
        <v>202512</v>
      </c>
      <c r="B159" t="s">
        <v>237</v>
      </c>
      <c r="C159" t="s">
        <v>148</v>
      </c>
      <c r="D159">
        <v>191779</v>
      </c>
      <c r="E159">
        <v>191854.43617946</v>
      </c>
      <c r="F159">
        <v>100360.45283804199</v>
      </c>
      <c r="G159">
        <v>91493.983341417203</v>
      </c>
      <c r="H159">
        <v>80716.388530011405</v>
      </c>
      <c r="I159">
        <v>48464.427369160403</v>
      </c>
      <c r="J159">
        <v>32180.360173293499</v>
      </c>
      <c r="K159">
        <v>9216.7047293435899</v>
      </c>
      <c r="L159">
        <v>8804.2189239485397</v>
      </c>
      <c r="M159">
        <v>4438.5961454714497</v>
      </c>
      <c r="N159">
        <v>4350.0307746484305</v>
      </c>
      <c r="O159">
        <v>1973.3758874579401</v>
      </c>
      <c r="P159" t="e">
        <v>#N/A</v>
      </c>
    </row>
    <row r="160" spans="1:16" x14ac:dyDescent="0.25">
      <c r="A160">
        <v>202512</v>
      </c>
      <c r="B160" t="s">
        <v>237</v>
      </c>
      <c r="C160" t="s">
        <v>153</v>
      </c>
      <c r="D160">
        <v>164540</v>
      </c>
      <c r="E160">
        <v>166106.43086587399</v>
      </c>
      <c r="F160">
        <v>43525.0850620235</v>
      </c>
      <c r="G160">
        <v>122581.34580385</v>
      </c>
      <c r="H160">
        <v>100888.278784182</v>
      </c>
      <c r="I160">
        <v>82369.528792725003</v>
      </c>
      <c r="J160">
        <v>18393.2590136863</v>
      </c>
      <c r="K160">
        <v>4492.1901070939002</v>
      </c>
      <c r="L160">
        <v>17530.276111039399</v>
      </c>
      <c r="M160">
        <v>10088.7978780675</v>
      </c>
      <c r="N160">
        <v>7397.5607177845104</v>
      </c>
      <c r="O160">
        <v>4162.7909086314903</v>
      </c>
      <c r="P160" t="e">
        <v>#N/A</v>
      </c>
    </row>
    <row r="161" spans="1:16" x14ac:dyDescent="0.25">
      <c r="A161">
        <v>202512</v>
      </c>
      <c r="B161" t="s">
        <v>237</v>
      </c>
      <c r="C161" t="s">
        <v>79</v>
      </c>
      <c r="D161">
        <v>205345</v>
      </c>
      <c r="E161">
        <v>209001.74249016101</v>
      </c>
      <c r="F161">
        <v>109651.856767187</v>
      </c>
      <c r="G161">
        <v>99349.885722974199</v>
      </c>
      <c r="H161">
        <v>69654.259269922899</v>
      </c>
      <c r="I161">
        <v>44371.310970350103</v>
      </c>
      <c r="J161">
        <v>25205.7551854462</v>
      </c>
      <c r="K161">
        <v>8208.4576370479699</v>
      </c>
      <c r="L161">
        <v>27342.6731931008</v>
      </c>
      <c r="M161">
        <v>11642.283300405001</v>
      </c>
      <c r="N161">
        <v>15631.330495362999</v>
      </c>
      <c r="O161">
        <v>2352.9532599500599</v>
      </c>
      <c r="P161" t="e">
        <v>#N/A</v>
      </c>
    </row>
    <row r="162" spans="1:16" x14ac:dyDescent="0.25">
      <c r="A162">
        <v>202512</v>
      </c>
      <c r="B162" t="s">
        <v>237</v>
      </c>
      <c r="C162" t="s">
        <v>80</v>
      </c>
      <c r="D162">
        <v>131456</v>
      </c>
      <c r="E162">
        <v>133182.08721369601</v>
      </c>
      <c r="F162">
        <v>67594.326576431005</v>
      </c>
      <c r="G162">
        <v>65587.760637264597</v>
      </c>
      <c r="H162">
        <v>45626.3593431888</v>
      </c>
      <c r="I162">
        <v>29393.158395484999</v>
      </c>
      <c r="J162">
        <v>16180.675828678401</v>
      </c>
      <c r="K162">
        <v>5122.74864761971</v>
      </c>
      <c r="L162">
        <v>18497.731598152601</v>
      </c>
      <c r="M162">
        <v>6108.4883689076896</v>
      </c>
      <c r="N162">
        <v>12354.185975153599</v>
      </c>
      <c r="O162">
        <v>1463.6696959222199</v>
      </c>
      <c r="P162" t="e">
        <v>#N/A</v>
      </c>
    </row>
    <row r="163" spans="1:16" x14ac:dyDescent="0.25">
      <c r="A163">
        <v>202512</v>
      </c>
      <c r="B163" t="s">
        <v>237</v>
      </c>
      <c r="C163" t="s">
        <v>81</v>
      </c>
      <c r="D163">
        <v>160191</v>
      </c>
      <c r="E163">
        <v>154489.80098146701</v>
      </c>
      <c r="F163">
        <v>64876.3212617139</v>
      </c>
      <c r="G163">
        <v>89613.479719753494</v>
      </c>
      <c r="H163">
        <v>70229.725903414103</v>
      </c>
      <c r="I163">
        <v>48109.757813721299</v>
      </c>
      <c r="J163">
        <v>22042.3388316454</v>
      </c>
      <c r="K163">
        <v>4333.67705187505</v>
      </c>
      <c r="L163">
        <v>17361.873168996499</v>
      </c>
      <c r="M163">
        <v>6356.3976899200898</v>
      </c>
      <c r="N163">
        <v>10969.9067359538</v>
      </c>
      <c r="O163">
        <v>2021.88064734313</v>
      </c>
      <c r="P163" t="e">
        <v>#N/A</v>
      </c>
    </row>
    <row r="164" spans="1:16" x14ac:dyDescent="0.25">
      <c r="A164">
        <v>202512</v>
      </c>
      <c r="B164" t="s">
        <v>237</v>
      </c>
      <c r="C164" t="s">
        <v>82</v>
      </c>
      <c r="D164">
        <v>105485</v>
      </c>
      <c r="E164">
        <v>104236.93844879601</v>
      </c>
      <c r="F164">
        <v>30120.632944033201</v>
      </c>
      <c r="G164">
        <v>74116.305504762495</v>
      </c>
      <c r="H164">
        <v>63158.751393252896</v>
      </c>
      <c r="I164">
        <v>48072.273655089499</v>
      </c>
      <c r="J164">
        <v>15025.912731263599</v>
      </c>
      <c r="K164">
        <v>3939.1000003394702</v>
      </c>
      <c r="L164">
        <v>9357.8829007975692</v>
      </c>
      <c r="M164">
        <v>5493.2776311003199</v>
      </c>
      <c r="N164">
        <v>3846.3174571218901</v>
      </c>
      <c r="O164">
        <v>1599.67121071163</v>
      </c>
      <c r="P164" t="e">
        <v>#N/A</v>
      </c>
    </row>
    <row r="165" spans="1:16" x14ac:dyDescent="0.25">
      <c r="A165">
        <v>202512</v>
      </c>
      <c r="B165" t="s">
        <v>237</v>
      </c>
      <c r="C165" t="s">
        <v>83</v>
      </c>
      <c r="D165">
        <v>467136</v>
      </c>
      <c r="E165">
        <v>470668.79123883398</v>
      </c>
      <c r="F165">
        <v>150760.04160486601</v>
      </c>
      <c r="G165">
        <v>319908.74963396799</v>
      </c>
      <c r="H165">
        <v>252472.57918087</v>
      </c>
      <c r="I165">
        <v>194278.55293369599</v>
      </c>
      <c r="J165">
        <v>57892.271812228697</v>
      </c>
      <c r="K165">
        <v>14673.2425625499</v>
      </c>
      <c r="L165">
        <v>58387.069652961502</v>
      </c>
      <c r="M165">
        <v>28382.3628281862</v>
      </c>
      <c r="N165">
        <v>29870.019629693201</v>
      </c>
      <c r="O165">
        <v>9049.1008001574792</v>
      </c>
      <c r="P165" t="e">
        <v>#N/A</v>
      </c>
    </row>
    <row r="166" spans="1:16" x14ac:dyDescent="0.25">
      <c r="A166">
        <v>202512</v>
      </c>
      <c r="B166" t="s">
        <v>237</v>
      </c>
      <c r="C166" t="s">
        <v>84</v>
      </c>
      <c r="D166">
        <v>225729</v>
      </c>
      <c r="E166">
        <v>227541.357631791</v>
      </c>
      <c r="F166">
        <v>140559.62068318299</v>
      </c>
      <c r="G166">
        <v>86981.736948607606</v>
      </c>
      <c r="H166">
        <v>59423.0602877001</v>
      </c>
      <c r="I166">
        <v>29964.322887017301</v>
      </c>
      <c r="J166">
        <v>29406.170180786601</v>
      </c>
      <c r="K166">
        <v>9625.6897812493698</v>
      </c>
      <c r="L166">
        <v>25997.394987172</v>
      </c>
      <c r="M166">
        <v>8798.0688411865394</v>
      </c>
      <c r="N166">
        <v>17140.285475203698</v>
      </c>
      <c r="O166">
        <v>1561.28167373523</v>
      </c>
      <c r="P166" t="e">
        <v>#N/A</v>
      </c>
    </row>
    <row r="167" spans="1:16" x14ac:dyDescent="0.25">
      <c r="A167">
        <v>202512</v>
      </c>
      <c r="B167" t="s">
        <v>237</v>
      </c>
      <c r="C167" t="s">
        <v>85</v>
      </c>
      <c r="D167">
        <v>69491</v>
      </c>
      <c r="E167">
        <v>64717.390219401597</v>
      </c>
      <c r="F167">
        <v>23072.729746592599</v>
      </c>
      <c r="G167">
        <v>41644.660472809002</v>
      </c>
      <c r="H167">
        <v>35594.877884731002</v>
      </c>
      <c r="I167">
        <v>26436.240003003699</v>
      </c>
      <c r="J167">
        <v>9123.5114988895002</v>
      </c>
      <c r="K167">
        <v>1682.2608171735201</v>
      </c>
      <c r="L167">
        <v>5205.4134055131699</v>
      </c>
      <c r="M167">
        <v>2345.35619666505</v>
      </c>
      <c r="N167">
        <v>2851.8943524025199</v>
      </c>
      <c r="O167">
        <v>844.36918256407102</v>
      </c>
      <c r="P167" t="e">
        <v>#N/A</v>
      </c>
    </row>
    <row r="168" spans="1:16" x14ac:dyDescent="0.25">
      <c r="A168">
        <v>202512</v>
      </c>
      <c r="B168" t="s">
        <v>237</v>
      </c>
      <c r="C168" t="s">
        <v>86</v>
      </c>
      <c r="D168">
        <v>4661</v>
      </c>
      <c r="E168">
        <v>4089.4609099546701</v>
      </c>
      <c r="F168">
        <v>1375.8305767428201</v>
      </c>
      <c r="G168">
        <v>2713.63033321185</v>
      </c>
      <c r="H168">
        <v>2066.8573406701798</v>
      </c>
      <c r="I168">
        <v>1636.9138036524901</v>
      </c>
      <c r="J168">
        <v>425.98809881469799</v>
      </c>
      <c r="K168">
        <v>114.980283003333</v>
      </c>
      <c r="L168">
        <v>500.558926439863</v>
      </c>
      <c r="M168">
        <v>163.45700236262201</v>
      </c>
      <c r="N168">
        <v>337.10192407724099</v>
      </c>
      <c r="O168">
        <v>146.21406610180199</v>
      </c>
      <c r="P168" t="e">
        <v>#N/A</v>
      </c>
    </row>
    <row r="169" spans="1:16" x14ac:dyDescent="0.25">
      <c r="A169">
        <v>202512</v>
      </c>
      <c r="B169" t="s">
        <v>237</v>
      </c>
      <c r="C169" t="s">
        <v>159</v>
      </c>
      <c r="D169">
        <v>484536</v>
      </c>
      <c r="E169">
        <v>488989.64841529803</v>
      </c>
      <c r="F169">
        <v>163036.24897622201</v>
      </c>
      <c r="G169">
        <v>325953.39943907602</v>
      </c>
      <c r="H169">
        <v>256745.21718131201</v>
      </c>
      <c r="I169">
        <v>196149.458267095</v>
      </c>
      <c r="J169">
        <v>60288.001776042402</v>
      </c>
      <c r="K169">
        <v>15560.513822479201</v>
      </c>
      <c r="L169">
        <v>60047.948703672402</v>
      </c>
      <c r="M169">
        <v>28938.8478765373</v>
      </c>
      <c r="N169">
        <v>30972.248046422701</v>
      </c>
      <c r="O169">
        <v>9160.2335541283701</v>
      </c>
      <c r="P169" t="e">
        <v>#N/A</v>
      </c>
    </row>
    <row r="170" spans="1:16" x14ac:dyDescent="0.25">
      <c r="A170">
        <v>202512</v>
      </c>
      <c r="B170" t="s">
        <v>237</v>
      </c>
      <c r="C170" t="s">
        <v>88</v>
      </c>
      <c r="D170">
        <v>4661</v>
      </c>
      <c r="E170">
        <v>4089.4609099546701</v>
      </c>
      <c r="F170">
        <v>1375.8305767428201</v>
      </c>
      <c r="G170">
        <v>2713.63033321185</v>
      </c>
      <c r="H170">
        <v>2066.8573406701798</v>
      </c>
      <c r="I170">
        <v>1636.9138036524901</v>
      </c>
      <c r="J170">
        <v>425.98809881469799</v>
      </c>
      <c r="K170">
        <v>114.980283003333</v>
      </c>
      <c r="L170">
        <v>500.55892643986198</v>
      </c>
      <c r="M170">
        <v>163.45700236262201</v>
      </c>
      <c r="N170">
        <v>337.10192407724099</v>
      </c>
      <c r="O170">
        <v>146.21406610180199</v>
      </c>
      <c r="P170" t="e">
        <v>#N/A</v>
      </c>
    </row>
    <row r="171" spans="1:16" x14ac:dyDescent="0.25">
      <c r="A171">
        <v>202512</v>
      </c>
      <c r="B171" t="s">
        <v>237</v>
      </c>
      <c r="C171" t="s">
        <v>89</v>
      </c>
      <c r="D171">
        <v>244124</v>
      </c>
      <c r="E171">
        <v>244123.99999999901</v>
      </c>
      <c r="F171">
        <v>126116.308423248</v>
      </c>
      <c r="G171">
        <v>118007.69157675101</v>
      </c>
      <c r="H171">
        <v>87484.564892555907</v>
      </c>
      <c r="I171">
        <v>51791.247303672302</v>
      </c>
      <c r="J171">
        <v>35630.606870351097</v>
      </c>
      <c r="K171">
        <v>8626.5308958989808</v>
      </c>
      <c r="L171">
        <v>28231.543212127199</v>
      </c>
      <c r="M171">
        <v>10736.717676079499</v>
      </c>
      <c r="N171">
        <v>17446.737820750201</v>
      </c>
      <c r="O171">
        <v>2291.5834720649</v>
      </c>
      <c r="P171" t="e">
        <v>#N/A</v>
      </c>
    </row>
    <row r="172" spans="1:16" x14ac:dyDescent="0.25">
      <c r="A172">
        <v>202512</v>
      </c>
      <c r="B172" t="s">
        <v>237</v>
      </c>
      <c r="C172" t="s">
        <v>90</v>
      </c>
      <c r="D172">
        <v>522893</v>
      </c>
      <c r="E172">
        <v>522892.999999989</v>
      </c>
      <c r="F172">
        <v>189651.91418814301</v>
      </c>
      <c r="G172">
        <v>333241.08581184602</v>
      </c>
      <c r="H172">
        <v>262072.80980141001</v>
      </c>
      <c r="I172">
        <v>200524.7823237</v>
      </c>
      <c r="J172">
        <v>61217.334720368897</v>
      </c>
      <c r="K172">
        <v>17469.642548077201</v>
      </c>
      <c r="L172">
        <v>61858.893759959799</v>
      </c>
      <c r="M172">
        <v>28952.527192320998</v>
      </c>
      <c r="N172">
        <v>32752.563560626499</v>
      </c>
      <c r="O172">
        <v>9309.3822504936907</v>
      </c>
      <c r="P172" t="e">
        <v>#N/A</v>
      </c>
    </row>
    <row r="173" spans="1:16" x14ac:dyDescent="0.25">
      <c r="A173">
        <v>202512</v>
      </c>
      <c r="B173" t="s">
        <v>237</v>
      </c>
      <c r="C173" t="s">
        <v>154</v>
      </c>
      <c r="D173">
        <v>228812</v>
      </c>
      <c r="E173">
        <v>228811.99999993999</v>
      </c>
      <c r="F173">
        <v>71913.113945849007</v>
      </c>
      <c r="G173">
        <v>156898.88605409101</v>
      </c>
      <c r="H173">
        <v>124923.541605812</v>
      </c>
      <c r="I173">
        <v>102117.787211526</v>
      </c>
      <c r="J173">
        <v>22656.354123892099</v>
      </c>
      <c r="K173">
        <v>5956.8831453432003</v>
      </c>
      <c r="L173">
        <v>27433.590264668499</v>
      </c>
      <c r="M173">
        <v>12621.5538984875</v>
      </c>
      <c r="N173">
        <v>14749.771494025899</v>
      </c>
      <c r="O173">
        <v>4541.7541836109403</v>
      </c>
      <c r="P173" t="e">
        <v>#N/A</v>
      </c>
    </row>
    <row r="174" spans="1:16" x14ac:dyDescent="0.25">
      <c r="A174">
        <v>202512</v>
      </c>
      <c r="B174" t="s">
        <v>237</v>
      </c>
      <c r="C174" t="s">
        <v>155</v>
      </c>
      <c r="D174">
        <v>294081</v>
      </c>
      <c r="E174">
        <v>294081.00000006001</v>
      </c>
      <c r="F174">
        <v>117738.800242293</v>
      </c>
      <c r="G174">
        <v>176342.199757767</v>
      </c>
      <c r="H174">
        <v>137149.26819558401</v>
      </c>
      <c r="I174">
        <v>98406.995112170902</v>
      </c>
      <c r="J174">
        <v>38560.980596476897</v>
      </c>
      <c r="K174">
        <v>11512.7594027339</v>
      </c>
      <c r="L174">
        <v>34425.303495291198</v>
      </c>
      <c r="M174">
        <v>16330.9732938335</v>
      </c>
      <c r="N174">
        <v>18002.792066600399</v>
      </c>
      <c r="O174">
        <v>4767.6280668826803</v>
      </c>
      <c r="P174" t="e">
        <v>#N/A</v>
      </c>
    </row>
    <row r="175" spans="1:16" x14ac:dyDescent="0.25">
      <c r="A175">
        <v>202512</v>
      </c>
      <c r="B175" t="s">
        <v>237</v>
      </c>
      <c r="C175" t="s">
        <v>156</v>
      </c>
      <c r="D175">
        <v>185218</v>
      </c>
      <c r="E175">
        <v>185411.25223194301</v>
      </c>
      <c r="F175">
        <v>78714.791069515602</v>
      </c>
      <c r="G175">
        <v>106696.461162427</v>
      </c>
      <c r="H175">
        <v>82339.951860272296</v>
      </c>
      <c r="I175">
        <v>56624.7600267577</v>
      </c>
      <c r="J175">
        <v>25604.122904027699</v>
      </c>
      <c r="K175">
        <v>7853.11912404943</v>
      </c>
      <c r="L175">
        <v>21440.078766419399</v>
      </c>
      <c r="M175">
        <v>9961.4209767907505</v>
      </c>
      <c r="N175">
        <v>11418.1471530994</v>
      </c>
      <c r="O175">
        <v>2916.4305357343201</v>
      </c>
      <c r="P175" t="e">
        <v>#N/A</v>
      </c>
    </row>
    <row r="176" spans="1:16" x14ac:dyDescent="0.25">
      <c r="A176">
        <v>202512</v>
      </c>
      <c r="B176" t="s">
        <v>237</v>
      </c>
      <c r="C176" t="s">
        <v>157</v>
      </c>
      <c r="D176">
        <v>0</v>
      </c>
      <c r="E176">
        <v>0</v>
      </c>
      <c r="F176">
        <v>0</v>
      </c>
      <c r="G176">
        <v>0</v>
      </c>
      <c r="H176">
        <v>0</v>
      </c>
      <c r="I176">
        <v>0</v>
      </c>
      <c r="J176">
        <v>0</v>
      </c>
      <c r="K176">
        <v>0</v>
      </c>
      <c r="L176">
        <v>0</v>
      </c>
      <c r="M176">
        <v>0</v>
      </c>
      <c r="N176">
        <v>0</v>
      </c>
      <c r="O176">
        <v>0</v>
      </c>
      <c r="P176" t="e">
        <v>#N/A</v>
      </c>
    </row>
    <row r="177" spans="1:16" x14ac:dyDescent="0.25">
      <c r="A177">
        <v>202512</v>
      </c>
      <c r="B177" t="s">
        <v>238</v>
      </c>
      <c r="C177" t="s">
        <v>141</v>
      </c>
      <c r="D177">
        <v>204639</v>
      </c>
      <c r="E177">
        <v>204638.999999997</v>
      </c>
      <c r="F177">
        <v>68661.924550211406</v>
      </c>
      <c r="G177">
        <v>135977.075449786</v>
      </c>
      <c r="H177">
        <v>110292.42422134199</v>
      </c>
      <c r="I177">
        <v>84746.813946880502</v>
      </c>
      <c r="J177">
        <v>25417.844000149798</v>
      </c>
      <c r="K177">
        <v>5996.2711724825103</v>
      </c>
      <c r="L177">
        <v>23349.425961540001</v>
      </c>
      <c r="M177">
        <v>10741.2915669346</v>
      </c>
      <c r="N177">
        <v>12581.5933373645</v>
      </c>
      <c r="O177">
        <v>2335.2252669070699</v>
      </c>
      <c r="P177" t="e">
        <v>#N/A</v>
      </c>
    </row>
    <row r="178" spans="1:16" x14ac:dyDescent="0.25">
      <c r="A178">
        <v>202512</v>
      </c>
      <c r="B178" t="s">
        <v>238</v>
      </c>
      <c r="C178" t="s">
        <v>142</v>
      </c>
      <c r="D178">
        <v>111619</v>
      </c>
      <c r="E178">
        <v>111618.999999999</v>
      </c>
      <c r="F178">
        <v>40383.997768629102</v>
      </c>
      <c r="G178">
        <v>71235.002231369799</v>
      </c>
      <c r="H178">
        <v>56547.434267783101</v>
      </c>
      <c r="I178">
        <v>42152.832098975297</v>
      </c>
      <c r="J178">
        <v>14316.7651387346</v>
      </c>
      <c r="K178">
        <v>3291.0926908998999</v>
      </c>
      <c r="L178">
        <v>13420.377017454901</v>
      </c>
      <c r="M178">
        <v>6106.9555343355496</v>
      </c>
      <c r="N178">
        <v>7295.8748128956504</v>
      </c>
      <c r="O178">
        <v>1267.19094612923</v>
      </c>
      <c r="P178" t="e">
        <v>#N/A</v>
      </c>
    </row>
    <row r="179" spans="1:16" x14ac:dyDescent="0.25">
      <c r="A179">
        <v>202512</v>
      </c>
      <c r="B179" t="s">
        <v>238</v>
      </c>
      <c r="C179" t="s">
        <v>143</v>
      </c>
      <c r="D179">
        <v>93020</v>
      </c>
      <c r="E179">
        <v>93020.000000000495</v>
      </c>
      <c r="F179">
        <v>28277.9267815823</v>
      </c>
      <c r="G179">
        <v>64742.0732184183</v>
      </c>
      <c r="H179">
        <v>53744.9899535527</v>
      </c>
      <c r="I179">
        <v>42593.981847906398</v>
      </c>
      <c r="J179">
        <v>11101.078861415301</v>
      </c>
      <c r="K179">
        <v>2705.1784815826099</v>
      </c>
      <c r="L179">
        <v>9929.0489440849906</v>
      </c>
      <c r="M179">
        <v>4634.3360325990998</v>
      </c>
      <c r="N179">
        <v>5285.7185244687498</v>
      </c>
      <c r="O179">
        <v>1068.0343207778501</v>
      </c>
      <c r="P179" t="e">
        <v>#N/A</v>
      </c>
    </row>
    <row r="180" spans="1:16" x14ac:dyDescent="0.25">
      <c r="A180">
        <v>202512</v>
      </c>
      <c r="B180" t="s">
        <v>238</v>
      </c>
      <c r="C180" t="s">
        <v>144</v>
      </c>
      <c r="D180">
        <v>21031</v>
      </c>
      <c r="E180">
        <v>20884.0949272461</v>
      </c>
      <c r="F180">
        <v>6320.9199891991602</v>
      </c>
      <c r="G180">
        <v>14563.174938046899</v>
      </c>
      <c r="H180">
        <v>10050.516228553301</v>
      </c>
      <c r="I180">
        <v>8911.9101450063608</v>
      </c>
      <c r="J180">
        <v>1115.18721809053</v>
      </c>
      <c r="K180">
        <v>95.992356766913005</v>
      </c>
      <c r="L180">
        <v>4315.39151701627</v>
      </c>
      <c r="M180">
        <v>1005.28978065301</v>
      </c>
      <c r="N180">
        <v>3308.9936282551598</v>
      </c>
      <c r="O180">
        <v>197.26719247733101</v>
      </c>
      <c r="P180" t="e">
        <v>#N/A</v>
      </c>
    </row>
    <row r="181" spans="1:16" x14ac:dyDescent="0.25">
      <c r="A181">
        <v>202512</v>
      </c>
      <c r="B181" t="s">
        <v>238</v>
      </c>
      <c r="C181" t="s">
        <v>145</v>
      </c>
      <c r="D181">
        <v>46126</v>
      </c>
      <c r="E181">
        <v>46268.304384934003</v>
      </c>
      <c r="F181">
        <v>15219.0774072652</v>
      </c>
      <c r="G181">
        <v>31049.226977668899</v>
      </c>
      <c r="H181">
        <v>22343.426264637699</v>
      </c>
      <c r="I181">
        <v>18513.767217423101</v>
      </c>
      <c r="J181">
        <v>3803.9848029182899</v>
      </c>
      <c r="K181">
        <v>730.90766341008305</v>
      </c>
      <c r="L181">
        <v>8050.7162232092996</v>
      </c>
      <c r="M181">
        <v>3578.2088420043701</v>
      </c>
      <c r="N181">
        <v>4461.8561408984597</v>
      </c>
      <c r="O181">
        <v>655.08448982148695</v>
      </c>
      <c r="P181" t="e">
        <v>#N/A</v>
      </c>
    </row>
    <row r="182" spans="1:16" x14ac:dyDescent="0.25">
      <c r="A182">
        <v>202512</v>
      </c>
      <c r="B182" t="s">
        <v>238</v>
      </c>
      <c r="C182" t="s">
        <v>146</v>
      </c>
      <c r="D182">
        <v>50184</v>
      </c>
      <c r="E182">
        <v>50191.736794784098</v>
      </c>
      <c r="F182">
        <v>14115.6483599647</v>
      </c>
      <c r="G182">
        <v>36076.088434819401</v>
      </c>
      <c r="H182">
        <v>29899.589270082801</v>
      </c>
      <c r="I182">
        <v>23208.787683446699</v>
      </c>
      <c r="J182">
        <v>6657.8957213202002</v>
      </c>
      <c r="K182">
        <v>1772.6957887312101</v>
      </c>
      <c r="L182">
        <v>5563.5934974950696</v>
      </c>
      <c r="M182">
        <v>2916.3831694733299</v>
      </c>
      <c r="N182">
        <v>2640.8034551392102</v>
      </c>
      <c r="O182">
        <v>612.90566723968197</v>
      </c>
      <c r="P182" t="e">
        <v>#N/A</v>
      </c>
    </row>
    <row r="183" spans="1:16" x14ac:dyDescent="0.25">
      <c r="A183">
        <v>202512</v>
      </c>
      <c r="B183" t="s">
        <v>238</v>
      </c>
      <c r="C183" t="s">
        <v>147</v>
      </c>
      <c r="D183">
        <v>39756</v>
      </c>
      <c r="E183">
        <v>39813.117890891503</v>
      </c>
      <c r="F183">
        <v>11270.134675015701</v>
      </c>
      <c r="G183">
        <v>28542.9832158758</v>
      </c>
      <c r="H183">
        <v>24768.2187157066</v>
      </c>
      <c r="I183">
        <v>18664.9356681873</v>
      </c>
      <c r="J183">
        <v>6080.3250656991604</v>
      </c>
      <c r="K183">
        <v>1468.04636844335</v>
      </c>
      <c r="L183">
        <v>3265.2751063290202</v>
      </c>
      <c r="M183">
        <v>2048.3077343746199</v>
      </c>
      <c r="N183">
        <v>1209.8506005268</v>
      </c>
      <c r="O183">
        <v>509.48939383959498</v>
      </c>
      <c r="P183" t="e">
        <v>#N/A</v>
      </c>
    </row>
    <row r="184" spans="1:16" x14ac:dyDescent="0.25">
      <c r="A184">
        <v>202512</v>
      </c>
      <c r="B184" t="s">
        <v>238</v>
      </c>
      <c r="C184" t="s">
        <v>148</v>
      </c>
      <c r="D184">
        <v>47520</v>
      </c>
      <c r="E184">
        <v>47460.251128413001</v>
      </c>
      <c r="F184">
        <v>21733.639917085999</v>
      </c>
      <c r="G184">
        <v>25726.611211326999</v>
      </c>
      <c r="H184">
        <v>23215.880774299301</v>
      </c>
      <c r="I184">
        <v>15433.933990252001</v>
      </c>
      <c r="J184">
        <v>7759.1374666314196</v>
      </c>
      <c r="K184">
        <v>1928.62899513096</v>
      </c>
      <c r="L184">
        <v>2151.3255977092499</v>
      </c>
      <c r="M184">
        <v>1189.9780206483399</v>
      </c>
      <c r="N184">
        <v>960.08951254477802</v>
      </c>
      <c r="O184">
        <v>359.404839318455</v>
      </c>
      <c r="P184" t="e">
        <v>#N/A</v>
      </c>
    </row>
    <row r="185" spans="1:16" x14ac:dyDescent="0.25">
      <c r="A185">
        <v>202512</v>
      </c>
      <c r="B185" t="s">
        <v>238</v>
      </c>
      <c r="C185" t="s">
        <v>153</v>
      </c>
      <c r="D185">
        <v>46956</v>
      </c>
      <c r="E185">
        <v>47238.246248059899</v>
      </c>
      <c r="F185">
        <v>7385.3059309034097</v>
      </c>
      <c r="G185">
        <v>39852.940317156499</v>
      </c>
      <c r="H185">
        <v>34965.5901730443</v>
      </c>
      <c r="I185">
        <v>30457.629881019799</v>
      </c>
      <c r="J185">
        <v>4478.0205951643802</v>
      </c>
      <c r="K185">
        <v>1011.4283824079801</v>
      </c>
      <c r="L185">
        <v>4372.48087756931</v>
      </c>
      <c r="M185">
        <v>2609.5744687880301</v>
      </c>
      <c r="N185">
        <v>1759.18587987048</v>
      </c>
      <c r="O185">
        <v>514.869266541456</v>
      </c>
      <c r="P185" t="e">
        <v>#N/A</v>
      </c>
    </row>
    <row r="186" spans="1:16" x14ac:dyDescent="0.25">
      <c r="A186">
        <v>202512</v>
      </c>
      <c r="B186" t="s">
        <v>238</v>
      </c>
      <c r="C186" t="s">
        <v>79</v>
      </c>
      <c r="D186">
        <v>46297</v>
      </c>
      <c r="E186">
        <v>47070.556890505199</v>
      </c>
      <c r="F186">
        <v>21687.025371112599</v>
      </c>
      <c r="G186">
        <v>25383.5315193926</v>
      </c>
      <c r="H186">
        <v>18235.911010240499</v>
      </c>
      <c r="I186">
        <v>12407.343579853899</v>
      </c>
      <c r="J186">
        <v>5810.5282051246604</v>
      </c>
      <c r="K186">
        <v>1706.6497795986199</v>
      </c>
      <c r="L186">
        <v>6706.4018214416001</v>
      </c>
      <c r="M186">
        <v>2735.43808419487</v>
      </c>
      <c r="N186">
        <v>3964.66795170365</v>
      </c>
      <c r="O186">
        <v>441.21868771053897</v>
      </c>
      <c r="P186" t="e">
        <v>#N/A</v>
      </c>
    </row>
    <row r="187" spans="1:16" x14ac:dyDescent="0.25">
      <c r="A187">
        <v>202512</v>
      </c>
      <c r="B187" t="s">
        <v>238</v>
      </c>
      <c r="C187" t="s">
        <v>80</v>
      </c>
      <c r="D187">
        <v>34081</v>
      </c>
      <c r="E187">
        <v>34280.558941128998</v>
      </c>
      <c r="F187">
        <v>15493.3052303901</v>
      </c>
      <c r="G187">
        <v>18787.2537107389</v>
      </c>
      <c r="H187">
        <v>13983.9472331005</v>
      </c>
      <c r="I187">
        <v>9389.7453806770009</v>
      </c>
      <c r="J187">
        <v>4572.37038548073</v>
      </c>
      <c r="K187">
        <v>1331.0162497400599</v>
      </c>
      <c r="L187">
        <v>4532.1032355306197</v>
      </c>
      <c r="M187">
        <v>1584.8267480127199</v>
      </c>
      <c r="N187">
        <v>2938.5773138331901</v>
      </c>
      <c r="O187">
        <v>271.20324210772901</v>
      </c>
      <c r="P187" t="e">
        <v>#N/A</v>
      </c>
    </row>
    <row r="188" spans="1:16" x14ac:dyDescent="0.25">
      <c r="A188">
        <v>202512</v>
      </c>
      <c r="B188" t="s">
        <v>238</v>
      </c>
      <c r="C188" t="s">
        <v>81</v>
      </c>
      <c r="D188">
        <v>43724</v>
      </c>
      <c r="E188">
        <v>42225.875854624603</v>
      </c>
      <c r="F188">
        <v>15616.743887542299</v>
      </c>
      <c r="G188">
        <v>26609.1319670823</v>
      </c>
      <c r="H188">
        <v>21962.363737494499</v>
      </c>
      <c r="I188">
        <v>15756.0750072673</v>
      </c>
      <c r="J188">
        <v>6194.7384013825304</v>
      </c>
      <c r="K188">
        <v>1044.61304930048</v>
      </c>
      <c r="L188">
        <v>4148.58906607475</v>
      </c>
      <c r="M188">
        <v>1738.2470964342599</v>
      </c>
      <c r="N188">
        <v>2409.2169696404899</v>
      </c>
      <c r="O188">
        <v>498.179163513275</v>
      </c>
      <c r="P188" t="e">
        <v>#N/A</v>
      </c>
    </row>
    <row r="189" spans="1:16" x14ac:dyDescent="0.25">
      <c r="A189">
        <v>202512</v>
      </c>
      <c r="B189" t="s">
        <v>238</v>
      </c>
      <c r="C189" t="s">
        <v>82</v>
      </c>
      <c r="D189">
        <v>33581</v>
      </c>
      <c r="E189">
        <v>33823.762065681003</v>
      </c>
      <c r="F189">
        <v>8479.5441302630006</v>
      </c>
      <c r="G189">
        <v>25344.217935418099</v>
      </c>
      <c r="H189">
        <v>21144.612067460999</v>
      </c>
      <c r="I189">
        <v>16736.020098067002</v>
      </c>
      <c r="J189">
        <v>4362.1864129974701</v>
      </c>
      <c r="K189">
        <v>902.56371143536796</v>
      </c>
      <c r="L189">
        <v>3589.8509609236498</v>
      </c>
      <c r="M189">
        <v>2073.2051695047899</v>
      </c>
      <c r="N189">
        <v>1509.9452223165999</v>
      </c>
      <c r="O189">
        <v>609.75490703407797</v>
      </c>
      <c r="P189" t="e">
        <v>#N/A</v>
      </c>
    </row>
    <row r="190" spans="1:16" x14ac:dyDescent="0.25">
      <c r="A190">
        <v>202512</v>
      </c>
      <c r="B190" t="s">
        <v>238</v>
      </c>
      <c r="C190" t="s">
        <v>83</v>
      </c>
      <c r="D190">
        <v>124497</v>
      </c>
      <c r="E190">
        <v>125892.139371575</v>
      </c>
      <c r="F190">
        <v>29069.932793040702</v>
      </c>
      <c r="G190">
        <v>96822.206578534198</v>
      </c>
      <c r="H190">
        <v>80185.841654878706</v>
      </c>
      <c r="I190">
        <v>65262.946580052201</v>
      </c>
      <c r="J190">
        <v>14819.831193583601</v>
      </c>
      <c r="K190">
        <v>3371.66700418557</v>
      </c>
      <c r="L190">
        <v>14986.349340295401</v>
      </c>
      <c r="M190">
        <v>7491.2058325257203</v>
      </c>
      <c r="N190">
        <v>7479.37792002068</v>
      </c>
      <c r="O190">
        <v>1650.0155833571901</v>
      </c>
      <c r="P190" t="e">
        <v>#N/A</v>
      </c>
    </row>
    <row r="191" spans="1:16" x14ac:dyDescent="0.25">
      <c r="A191">
        <v>202512</v>
      </c>
      <c r="B191" t="s">
        <v>238</v>
      </c>
      <c r="C191" t="s">
        <v>84</v>
      </c>
      <c r="D191">
        <v>55397</v>
      </c>
      <c r="E191">
        <v>55542.783920536996</v>
      </c>
      <c r="F191">
        <v>31418.6467764917</v>
      </c>
      <c r="G191">
        <v>24124.137144045199</v>
      </c>
      <c r="H191">
        <v>17234.731358616398</v>
      </c>
      <c r="I191">
        <v>9897.2115788303308</v>
      </c>
      <c r="J191">
        <v>7323.2234569063003</v>
      </c>
      <c r="K191">
        <v>2090.5089480258798</v>
      </c>
      <c r="L191">
        <v>6537.7217230892702</v>
      </c>
      <c r="M191">
        <v>2371.3433208975698</v>
      </c>
      <c r="N191">
        <v>4155.6029326998096</v>
      </c>
      <c r="O191">
        <v>351.68406233955898</v>
      </c>
      <c r="P191" t="e">
        <v>#N/A</v>
      </c>
    </row>
    <row r="192" spans="1:16" x14ac:dyDescent="0.25">
      <c r="A192">
        <v>202512</v>
      </c>
      <c r="B192" t="s">
        <v>238</v>
      </c>
      <c r="C192" t="s">
        <v>85</v>
      </c>
      <c r="D192">
        <v>22408</v>
      </c>
      <c r="E192">
        <v>21118.4290161276</v>
      </c>
      <c r="F192">
        <v>7815.94414351042</v>
      </c>
      <c r="G192">
        <v>13302.4848726171</v>
      </c>
      <c r="H192">
        <v>11462.286045645</v>
      </c>
      <c r="I192">
        <v>8412.1670046816307</v>
      </c>
      <c r="J192">
        <v>3042.84803679897</v>
      </c>
      <c r="K192">
        <v>499.13012571353499</v>
      </c>
      <c r="L192">
        <v>1530.2846281234199</v>
      </c>
      <c r="M192">
        <v>755.281819022175</v>
      </c>
      <c r="N192">
        <v>775.00280910125105</v>
      </c>
      <c r="O192">
        <v>309.91419884871698</v>
      </c>
      <c r="P192" t="e">
        <v>#N/A</v>
      </c>
    </row>
    <row r="193" spans="1:16" x14ac:dyDescent="0.25">
      <c r="A193">
        <v>202512</v>
      </c>
      <c r="B193" t="s">
        <v>238</v>
      </c>
      <c r="C193" t="s">
        <v>86</v>
      </c>
      <c r="D193">
        <v>2337</v>
      </c>
      <c r="E193">
        <v>2085.6476917585401</v>
      </c>
      <c r="F193">
        <v>357.40083716850103</v>
      </c>
      <c r="G193">
        <v>1728.2468545900399</v>
      </c>
      <c r="H193">
        <v>1409.5651621965501</v>
      </c>
      <c r="I193">
        <v>1174.4887833171699</v>
      </c>
      <c r="J193">
        <v>231.94131286100401</v>
      </c>
      <c r="K193">
        <v>34.965094557529</v>
      </c>
      <c r="L193">
        <v>295.07027003188102</v>
      </c>
      <c r="M193">
        <v>123.46059448919701</v>
      </c>
      <c r="N193">
        <v>171.60967554268399</v>
      </c>
      <c r="O193">
        <v>23.611422361611002</v>
      </c>
      <c r="P193" t="e">
        <v>#N/A</v>
      </c>
    </row>
    <row r="194" spans="1:16" x14ac:dyDescent="0.25">
      <c r="A194">
        <v>202512</v>
      </c>
      <c r="B194" t="s">
        <v>238</v>
      </c>
      <c r="C194" t="s">
        <v>159</v>
      </c>
      <c r="D194">
        <v>128265</v>
      </c>
      <c r="E194">
        <v>129898.264078123</v>
      </c>
      <c r="F194">
        <v>31575.125429224699</v>
      </c>
      <c r="G194">
        <v>98323.138648898705</v>
      </c>
      <c r="H194">
        <v>81296.426168644204</v>
      </c>
      <c r="I194">
        <v>65773.0126593022</v>
      </c>
      <c r="J194">
        <v>15420.349628091801</v>
      </c>
      <c r="K194">
        <v>3517.4037914342998</v>
      </c>
      <c r="L194">
        <v>15363.9974658884</v>
      </c>
      <c r="M194">
        <v>7629.6670091528904</v>
      </c>
      <c r="N194">
        <v>7717.1310065525804</v>
      </c>
      <c r="O194">
        <v>1662.7150143684801</v>
      </c>
      <c r="P194" t="e">
        <v>#N/A</v>
      </c>
    </row>
    <row r="195" spans="1:16" x14ac:dyDescent="0.25">
      <c r="A195">
        <v>202512</v>
      </c>
      <c r="B195" t="s">
        <v>238</v>
      </c>
      <c r="C195" t="s">
        <v>88</v>
      </c>
      <c r="D195">
        <v>2326</v>
      </c>
      <c r="E195">
        <v>2074.0615615557999</v>
      </c>
      <c r="F195">
        <v>354.67156887581802</v>
      </c>
      <c r="G195">
        <v>1719.38999267998</v>
      </c>
      <c r="H195">
        <v>1400.7083002864899</v>
      </c>
      <c r="I195">
        <v>1166.93337068247</v>
      </c>
      <c r="J195">
        <v>230.63986358564199</v>
      </c>
      <c r="K195">
        <v>34.965094557529</v>
      </c>
      <c r="L195">
        <v>295.07027003188102</v>
      </c>
      <c r="M195">
        <v>123.46059448919701</v>
      </c>
      <c r="N195">
        <v>171.60967554268399</v>
      </c>
      <c r="O195">
        <v>23.611422361611002</v>
      </c>
      <c r="P195" t="e">
        <v>#N/A</v>
      </c>
    </row>
    <row r="196" spans="1:16" x14ac:dyDescent="0.25">
      <c r="A196">
        <v>202512</v>
      </c>
      <c r="B196" t="s">
        <v>238</v>
      </c>
      <c r="C196" t="s">
        <v>89</v>
      </c>
      <c r="D196">
        <v>72586</v>
      </c>
      <c r="E196">
        <v>72586.000000001601</v>
      </c>
      <c r="F196">
        <v>34098.882515886697</v>
      </c>
      <c r="G196">
        <v>38487.117484114802</v>
      </c>
      <c r="H196">
        <v>29373.606834240902</v>
      </c>
      <c r="I196">
        <v>19253.0398172676</v>
      </c>
      <c r="J196">
        <v>10079.6710069605</v>
      </c>
      <c r="K196">
        <v>2114.4693542412901</v>
      </c>
      <c r="L196">
        <v>8178.7648181105696</v>
      </c>
      <c r="M196">
        <v>3576.7032067237701</v>
      </c>
      <c r="N196">
        <v>4586.9225536348604</v>
      </c>
      <c r="O196">
        <v>934.74583176287797</v>
      </c>
      <c r="P196" t="e">
        <v>#N/A</v>
      </c>
    </row>
    <row r="197" spans="1:16" x14ac:dyDescent="0.25">
      <c r="A197">
        <v>202512</v>
      </c>
      <c r="B197" t="s">
        <v>238</v>
      </c>
      <c r="C197" t="s">
        <v>90</v>
      </c>
      <c r="D197">
        <v>132053</v>
      </c>
      <c r="E197">
        <v>132052.99999999601</v>
      </c>
      <c r="F197">
        <v>34563.042034324899</v>
      </c>
      <c r="G197">
        <v>97489.957965670706</v>
      </c>
      <c r="H197">
        <v>80918.8173870959</v>
      </c>
      <c r="I197">
        <v>65493.774129614503</v>
      </c>
      <c r="J197">
        <v>15338.172993189401</v>
      </c>
      <c r="K197">
        <v>3881.8018182412202</v>
      </c>
      <c r="L197">
        <v>15170.661143429301</v>
      </c>
      <c r="M197">
        <v>7164.5883602108397</v>
      </c>
      <c r="N197">
        <v>7994.6707837296199</v>
      </c>
      <c r="O197">
        <v>1400.4794351441999</v>
      </c>
      <c r="P197" t="e">
        <v>#N/A</v>
      </c>
    </row>
    <row r="198" spans="1:16" x14ac:dyDescent="0.25">
      <c r="A198">
        <v>202512</v>
      </c>
      <c r="B198" t="s">
        <v>238</v>
      </c>
      <c r="C198" t="s">
        <v>154</v>
      </c>
      <c r="D198">
        <v>63751</v>
      </c>
      <c r="E198">
        <v>63751.000000000298</v>
      </c>
      <c r="F198">
        <v>13693.3801785247</v>
      </c>
      <c r="G198">
        <v>50057.6198214756</v>
      </c>
      <c r="H198">
        <v>41992.613603958998</v>
      </c>
      <c r="I198">
        <v>35884.078750365697</v>
      </c>
      <c r="J198">
        <v>6059.9049653216798</v>
      </c>
      <c r="K198">
        <v>1439.158181579</v>
      </c>
      <c r="L198">
        <v>7399.57292909032</v>
      </c>
      <c r="M198">
        <v>3338.9997051289602</v>
      </c>
      <c r="N198">
        <v>4055.85413346619</v>
      </c>
      <c r="O198">
        <v>665.43328842466701</v>
      </c>
      <c r="P198" t="e">
        <v>#N/A</v>
      </c>
    </row>
    <row r="199" spans="1:16" x14ac:dyDescent="0.25">
      <c r="A199">
        <v>202512</v>
      </c>
      <c r="B199" t="s">
        <v>238</v>
      </c>
      <c r="C199" t="s">
        <v>155</v>
      </c>
      <c r="D199">
        <v>68302</v>
      </c>
      <c r="E199">
        <v>68301.999999998996</v>
      </c>
      <c r="F199">
        <v>20869.661855799801</v>
      </c>
      <c r="G199">
        <v>47432.3381441991</v>
      </c>
      <c r="H199">
        <v>38926.203783139099</v>
      </c>
      <c r="I199">
        <v>29609.695379250799</v>
      </c>
      <c r="J199">
        <v>9278.2680278676908</v>
      </c>
      <c r="K199">
        <v>2442.6436366622202</v>
      </c>
      <c r="L199">
        <v>7771.08821433905</v>
      </c>
      <c r="M199">
        <v>3825.58865508194</v>
      </c>
      <c r="N199">
        <v>3938.8166502633499</v>
      </c>
      <c r="O199">
        <v>735.046146719533</v>
      </c>
      <c r="P199" t="e">
        <v>#N/A</v>
      </c>
    </row>
    <row r="200" spans="1:16" x14ac:dyDescent="0.25">
      <c r="A200">
        <v>202512</v>
      </c>
      <c r="B200" t="s">
        <v>238</v>
      </c>
      <c r="C200" t="s">
        <v>156</v>
      </c>
      <c r="D200">
        <v>41143</v>
      </c>
      <c r="E200">
        <v>41268.316240680899</v>
      </c>
      <c r="F200">
        <v>13951.386988426701</v>
      </c>
      <c r="G200">
        <v>27316.9292522541</v>
      </c>
      <c r="H200">
        <v>22326.123328009598</v>
      </c>
      <c r="I200">
        <v>16269.3037674275</v>
      </c>
      <c r="J200">
        <v>6041.4308119849202</v>
      </c>
      <c r="K200">
        <v>1648.33022413762</v>
      </c>
      <c r="L200">
        <v>4576.1603933411998</v>
      </c>
      <c r="M200">
        <v>2235.7191530252098</v>
      </c>
      <c r="N200">
        <v>2337.0924051612401</v>
      </c>
      <c r="O200">
        <v>414.645530903723</v>
      </c>
      <c r="P200" t="e">
        <v>#N/A</v>
      </c>
    </row>
    <row r="201" spans="1:16" x14ac:dyDescent="0.25">
      <c r="A201">
        <v>202512</v>
      </c>
      <c r="B201" t="s">
        <v>238</v>
      </c>
      <c r="C201" t="s">
        <v>157</v>
      </c>
      <c r="D201">
        <v>0</v>
      </c>
      <c r="E201">
        <v>0</v>
      </c>
      <c r="F201">
        <v>0</v>
      </c>
      <c r="G201">
        <v>0</v>
      </c>
      <c r="H201">
        <v>0</v>
      </c>
      <c r="I201">
        <v>0</v>
      </c>
      <c r="J201">
        <v>0</v>
      </c>
      <c r="K201">
        <v>0</v>
      </c>
      <c r="L201">
        <v>0</v>
      </c>
      <c r="M201">
        <v>0</v>
      </c>
      <c r="N201">
        <v>0</v>
      </c>
      <c r="O201">
        <v>0</v>
      </c>
      <c r="P201" t="e">
        <v>#N/A</v>
      </c>
    </row>
    <row r="202" spans="1:16" x14ac:dyDescent="0.25">
      <c r="A202">
        <v>202512</v>
      </c>
      <c r="B202" t="s">
        <v>239</v>
      </c>
      <c r="C202" t="s">
        <v>141</v>
      </c>
      <c r="D202">
        <v>125297</v>
      </c>
      <c r="E202">
        <v>125296.99999999801</v>
      </c>
      <c r="F202">
        <v>60755.205241082498</v>
      </c>
      <c r="G202">
        <v>64541.794758915901</v>
      </c>
      <c r="H202">
        <v>53157.097003827097</v>
      </c>
      <c r="I202">
        <v>39323.345485629201</v>
      </c>
      <c r="J202">
        <v>13751.420380858801</v>
      </c>
      <c r="K202">
        <v>4113.4562168288803</v>
      </c>
      <c r="L202">
        <v>10448.5971577482</v>
      </c>
      <c r="M202">
        <v>4314.2072442048202</v>
      </c>
      <c r="N202">
        <v>6101.1517096117404</v>
      </c>
      <c r="O202">
        <v>936.10059734095296</v>
      </c>
      <c r="P202" t="e">
        <v>#N/A</v>
      </c>
    </row>
    <row r="203" spans="1:16" x14ac:dyDescent="0.25">
      <c r="A203">
        <v>202512</v>
      </c>
      <c r="B203" t="s">
        <v>239</v>
      </c>
      <c r="C203" t="s">
        <v>142</v>
      </c>
      <c r="D203">
        <v>70360</v>
      </c>
      <c r="E203">
        <v>70360</v>
      </c>
      <c r="F203">
        <v>35510.0855494485</v>
      </c>
      <c r="G203">
        <v>34849.914450551601</v>
      </c>
      <c r="H203">
        <v>28249.017259847002</v>
      </c>
      <c r="I203">
        <v>20312.095234301501</v>
      </c>
      <c r="J203">
        <v>7896.48771711268</v>
      </c>
      <c r="K203">
        <v>2347.1593168885502</v>
      </c>
      <c r="L203">
        <v>6084.0477075795097</v>
      </c>
      <c r="M203">
        <v>2433.5301470920999</v>
      </c>
      <c r="N203">
        <v>3631.9981196258</v>
      </c>
      <c r="O203">
        <v>516.84948312469396</v>
      </c>
      <c r="P203" t="e">
        <v>#N/A</v>
      </c>
    </row>
    <row r="204" spans="1:16" x14ac:dyDescent="0.25">
      <c r="A204">
        <v>202512</v>
      </c>
      <c r="B204" t="s">
        <v>239</v>
      </c>
      <c r="C204" t="s">
        <v>143</v>
      </c>
      <c r="D204">
        <v>54937</v>
      </c>
      <c r="E204">
        <v>54936.999999999702</v>
      </c>
      <c r="F204">
        <v>25245.1196916345</v>
      </c>
      <c r="G204">
        <v>29691.880308365198</v>
      </c>
      <c r="H204">
        <v>24908.079743979699</v>
      </c>
      <c r="I204">
        <v>19011.250251327401</v>
      </c>
      <c r="J204">
        <v>5854.93266374623</v>
      </c>
      <c r="K204">
        <v>1766.2968999403299</v>
      </c>
      <c r="L204">
        <v>4364.5494501687399</v>
      </c>
      <c r="M204">
        <v>1880.6770971127501</v>
      </c>
      <c r="N204">
        <v>2469.15358998593</v>
      </c>
      <c r="O204">
        <v>419.251114216259</v>
      </c>
      <c r="P204" t="e">
        <v>#N/A</v>
      </c>
    </row>
    <row r="205" spans="1:16" x14ac:dyDescent="0.25">
      <c r="A205">
        <v>202512</v>
      </c>
      <c r="B205" t="s">
        <v>239</v>
      </c>
      <c r="C205" t="s">
        <v>144</v>
      </c>
      <c r="D205">
        <v>12631</v>
      </c>
      <c r="E205">
        <v>12394.5549516385</v>
      </c>
      <c r="F205">
        <v>5478.8745428645698</v>
      </c>
      <c r="G205">
        <v>6915.6804087739201</v>
      </c>
      <c r="H205">
        <v>4970.4447844246597</v>
      </c>
      <c r="I205">
        <v>4235.7439363470303</v>
      </c>
      <c r="J205">
        <v>718.43479031550703</v>
      </c>
      <c r="K205">
        <v>76.478243542545997</v>
      </c>
      <c r="L205">
        <v>1843.83473036339</v>
      </c>
      <c r="M205">
        <v>401.42195777776101</v>
      </c>
      <c r="N205">
        <v>1440.38838234173</v>
      </c>
      <c r="O205">
        <v>101.40089398582001</v>
      </c>
      <c r="P205" t="e">
        <v>#N/A</v>
      </c>
    </row>
    <row r="206" spans="1:16" x14ac:dyDescent="0.25">
      <c r="A206">
        <v>202512</v>
      </c>
      <c r="B206" t="s">
        <v>239</v>
      </c>
      <c r="C206" t="s">
        <v>145</v>
      </c>
      <c r="D206">
        <v>28188</v>
      </c>
      <c r="E206">
        <v>28393.698908467999</v>
      </c>
      <c r="F206">
        <v>13121.116295853701</v>
      </c>
      <c r="G206">
        <v>15272.5826126143</v>
      </c>
      <c r="H206">
        <v>11397.3812702416</v>
      </c>
      <c r="I206">
        <v>9256.5346659607603</v>
      </c>
      <c r="J206">
        <v>2123.6453753369401</v>
      </c>
      <c r="K206">
        <v>481.710234061493</v>
      </c>
      <c r="L206">
        <v>3629.30851990458</v>
      </c>
      <c r="M206">
        <v>1409.2513841453699</v>
      </c>
      <c r="N206">
        <v>2205.9218236162001</v>
      </c>
      <c r="O206">
        <v>245.89282246783401</v>
      </c>
      <c r="P206" t="e">
        <v>#N/A</v>
      </c>
    </row>
    <row r="207" spans="1:16" x14ac:dyDescent="0.25">
      <c r="A207">
        <v>202512</v>
      </c>
      <c r="B207" t="s">
        <v>239</v>
      </c>
      <c r="C207" t="s">
        <v>146</v>
      </c>
      <c r="D207">
        <v>29013</v>
      </c>
      <c r="E207">
        <v>29025.101451242001</v>
      </c>
      <c r="F207">
        <v>12229.5326771689</v>
      </c>
      <c r="G207">
        <v>16795.568774073101</v>
      </c>
      <c r="H207">
        <v>14255.4528865256</v>
      </c>
      <c r="I207">
        <v>10721.990539981</v>
      </c>
      <c r="J207">
        <v>3517.6132384654102</v>
      </c>
      <c r="K207">
        <v>1222.6856787632501</v>
      </c>
      <c r="L207">
        <v>2301.0111314337701</v>
      </c>
      <c r="M207">
        <v>1067.8325584649499</v>
      </c>
      <c r="N207">
        <v>1222.3174894321601</v>
      </c>
      <c r="O207">
        <v>239.10475611342801</v>
      </c>
      <c r="P207" t="e">
        <v>#N/A</v>
      </c>
    </row>
    <row r="208" spans="1:16" x14ac:dyDescent="0.25">
      <c r="A208">
        <v>202512</v>
      </c>
      <c r="B208" t="s">
        <v>239</v>
      </c>
      <c r="C208" t="s">
        <v>147</v>
      </c>
      <c r="D208">
        <v>22810</v>
      </c>
      <c r="E208">
        <v>22873.346021019799</v>
      </c>
      <c r="F208">
        <v>9593.3291181043405</v>
      </c>
      <c r="G208">
        <v>13280.0169029154</v>
      </c>
      <c r="H208">
        <v>11504.8075557211</v>
      </c>
      <c r="I208">
        <v>8387.1598594446805</v>
      </c>
      <c r="J208">
        <v>3102.08715759507</v>
      </c>
      <c r="K208">
        <v>1037.0067754729</v>
      </c>
      <c r="L208">
        <v>1577.0490487040499</v>
      </c>
      <c r="M208">
        <v>909.25179945343803</v>
      </c>
      <c r="N208">
        <v>662.57983124253997</v>
      </c>
      <c r="O208">
        <v>198.16029849016201</v>
      </c>
      <c r="P208" t="e">
        <v>#N/A</v>
      </c>
    </row>
    <row r="209" spans="1:16" x14ac:dyDescent="0.25">
      <c r="A209">
        <v>202512</v>
      </c>
      <c r="B209" t="s">
        <v>239</v>
      </c>
      <c r="C209" t="s">
        <v>148</v>
      </c>
      <c r="D209">
        <v>32653</v>
      </c>
      <c r="E209">
        <v>32607.965334298198</v>
      </c>
      <c r="F209">
        <v>20332.352607091401</v>
      </c>
      <c r="G209">
        <v>12275.612727206701</v>
      </c>
      <c r="H209">
        <v>11028.010506913901</v>
      </c>
      <c r="I209">
        <v>6720.9164838958204</v>
      </c>
      <c r="J209">
        <v>4289.6398191460003</v>
      </c>
      <c r="K209">
        <v>1295.5752849886901</v>
      </c>
      <c r="L209">
        <v>1096.0603940091</v>
      </c>
      <c r="M209">
        <v>526.44954436333705</v>
      </c>
      <c r="N209">
        <v>568.61084964576503</v>
      </c>
      <c r="O209">
        <v>151.54182628370901</v>
      </c>
      <c r="P209" t="e">
        <v>#N/A</v>
      </c>
    </row>
    <row r="210" spans="1:16" x14ac:dyDescent="0.25">
      <c r="A210">
        <v>202512</v>
      </c>
      <c r="B210" t="s">
        <v>239</v>
      </c>
      <c r="C210" t="s">
        <v>153</v>
      </c>
      <c r="D210">
        <v>18311</v>
      </c>
      <c r="E210">
        <v>18597.461854995701</v>
      </c>
      <c r="F210">
        <v>6503.2275700159498</v>
      </c>
      <c r="G210">
        <v>12094.234284979701</v>
      </c>
      <c r="H210">
        <v>10373.5946444733</v>
      </c>
      <c r="I210">
        <v>8844.4057649867009</v>
      </c>
      <c r="J210">
        <v>1515.96987439957</v>
      </c>
      <c r="K210">
        <v>434.60266102609899</v>
      </c>
      <c r="L210">
        <v>1546.0726744321801</v>
      </c>
      <c r="M210">
        <v>859.19696072392605</v>
      </c>
      <c r="N210">
        <v>680.55780858570495</v>
      </c>
      <c r="O210">
        <v>174.56696607423501</v>
      </c>
      <c r="P210" t="e">
        <v>#N/A</v>
      </c>
    </row>
    <row r="211" spans="1:16" x14ac:dyDescent="0.25">
      <c r="A211">
        <v>202512</v>
      </c>
      <c r="B211" t="s">
        <v>239</v>
      </c>
      <c r="C211" t="s">
        <v>79</v>
      </c>
      <c r="D211">
        <v>40116</v>
      </c>
      <c r="E211">
        <v>41199.085765191201</v>
      </c>
      <c r="F211">
        <v>25853.671334639799</v>
      </c>
      <c r="G211">
        <v>15345.4144305514</v>
      </c>
      <c r="H211">
        <v>11361.5481543434</v>
      </c>
      <c r="I211">
        <v>7318.3956452032198</v>
      </c>
      <c r="J211">
        <v>4031.64855055816</v>
      </c>
      <c r="K211">
        <v>1404.3051576649</v>
      </c>
      <c r="L211">
        <v>3746.5146619923498</v>
      </c>
      <c r="M211">
        <v>1271.62224342184</v>
      </c>
      <c r="N211">
        <v>2461.0208432653999</v>
      </c>
      <c r="O211">
        <v>237.351614215767</v>
      </c>
      <c r="P211" t="e">
        <v>#N/A</v>
      </c>
    </row>
    <row r="212" spans="1:16" x14ac:dyDescent="0.25">
      <c r="A212">
        <v>202512</v>
      </c>
      <c r="B212" t="s">
        <v>239</v>
      </c>
      <c r="C212" t="s">
        <v>80</v>
      </c>
      <c r="D212">
        <v>22117</v>
      </c>
      <c r="E212">
        <v>22286.563732058599</v>
      </c>
      <c r="F212">
        <v>12276.1151572575</v>
      </c>
      <c r="G212">
        <v>10010.448574801099</v>
      </c>
      <c r="H212">
        <v>8040.85830374335</v>
      </c>
      <c r="I212">
        <v>5209.9619739973396</v>
      </c>
      <c r="J212">
        <v>2813.1444512523099</v>
      </c>
      <c r="K212">
        <v>1049.94033993218</v>
      </c>
      <c r="L212">
        <v>1862.0932733455199</v>
      </c>
      <c r="M212">
        <v>575.77639400790997</v>
      </c>
      <c r="N212">
        <v>1280.50007483071</v>
      </c>
      <c r="O212">
        <v>107.496997712187</v>
      </c>
      <c r="P212" t="e">
        <v>#N/A</v>
      </c>
    </row>
    <row r="213" spans="1:16" x14ac:dyDescent="0.25">
      <c r="A213">
        <v>202512</v>
      </c>
      <c r="B213" t="s">
        <v>239</v>
      </c>
      <c r="C213" t="s">
        <v>81</v>
      </c>
      <c r="D213">
        <v>24422</v>
      </c>
      <c r="E213">
        <v>23312.229276759299</v>
      </c>
      <c r="F213">
        <v>9377.2439624593808</v>
      </c>
      <c r="G213">
        <v>13934.9853143</v>
      </c>
      <c r="H213">
        <v>12014.954840531</v>
      </c>
      <c r="I213">
        <v>8887.3628188198709</v>
      </c>
      <c r="J213">
        <v>3108.2806669895699</v>
      </c>
      <c r="K213">
        <v>557.14584025622798</v>
      </c>
      <c r="L213">
        <v>1733.9986027136499</v>
      </c>
      <c r="M213">
        <v>730.21134042692699</v>
      </c>
      <c r="N213">
        <v>1001.78726228672</v>
      </c>
      <c r="O213">
        <v>186.03187105528599</v>
      </c>
      <c r="P213" t="e">
        <v>#N/A</v>
      </c>
    </row>
    <row r="214" spans="1:16" x14ac:dyDescent="0.25">
      <c r="A214">
        <v>202512</v>
      </c>
      <c r="B214" t="s">
        <v>239</v>
      </c>
      <c r="C214" t="s">
        <v>82</v>
      </c>
      <c r="D214">
        <v>20331</v>
      </c>
      <c r="E214">
        <v>19901.659370994599</v>
      </c>
      <c r="F214">
        <v>6744.9472167101903</v>
      </c>
      <c r="G214">
        <v>13156.7121542844</v>
      </c>
      <c r="H214">
        <v>11366.1410607364</v>
      </c>
      <c r="I214">
        <v>9063.21928262244</v>
      </c>
      <c r="J214">
        <v>2282.3768376593198</v>
      </c>
      <c r="K214">
        <v>667.46221794946803</v>
      </c>
      <c r="L214">
        <v>1559.9179452645601</v>
      </c>
      <c r="M214">
        <v>877.40030562424897</v>
      </c>
      <c r="N214">
        <v>677.28572064319906</v>
      </c>
      <c r="O214">
        <v>230.653148283478</v>
      </c>
      <c r="P214" t="e">
        <v>#N/A</v>
      </c>
    </row>
    <row r="215" spans="1:16" x14ac:dyDescent="0.25">
      <c r="A215">
        <v>202512</v>
      </c>
      <c r="B215" t="s">
        <v>239</v>
      </c>
      <c r="C215" t="s">
        <v>83</v>
      </c>
      <c r="D215">
        <v>68489</v>
      </c>
      <c r="E215">
        <v>69134.847324522299</v>
      </c>
      <c r="F215">
        <v>26758.734667770899</v>
      </c>
      <c r="G215">
        <v>42376.1126567514</v>
      </c>
      <c r="H215">
        <v>35423.858692185997</v>
      </c>
      <c r="I215">
        <v>28071.0961683651</v>
      </c>
      <c r="J215">
        <v>7298.06508256077</v>
      </c>
      <c r="K215">
        <v>2143.0345223346499</v>
      </c>
      <c r="L215">
        <v>6288.6824573450504</v>
      </c>
      <c r="M215">
        <v>2896.5824060090999</v>
      </c>
      <c r="N215">
        <v>3373.1341971391798</v>
      </c>
      <c r="O215">
        <v>663.57150722042797</v>
      </c>
      <c r="P215" t="e">
        <v>#N/A</v>
      </c>
    </row>
    <row r="216" spans="1:16" x14ac:dyDescent="0.25">
      <c r="A216">
        <v>202512</v>
      </c>
      <c r="B216" t="s">
        <v>239</v>
      </c>
      <c r="C216" t="s">
        <v>84</v>
      </c>
      <c r="D216">
        <v>43466</v>
      </c>
      <c r="E216">
        <v>43734.616731253896</v>
      </c>
      <c r="F216">
        <v>29791.9060849214</v>
      </c>
      <c r="G216">
        <v>13942.7106463325</v>
      </c>
      <c r="H216">
        <v>10394.8664802231</v>
      </c>
      <c r="I216">
        <v>5504.6893355275897</v>
      </c>
      <c r="J216">
        <v>4873.3017159317196</v>
      </c>
      <c r="K216">
        <v>1648.60640825118</v>
      </c>
      <c r="L216">
        <v>3390.5715313770602</v>
      </c>
      <c r="M216">
        <v>1021.85904842711</v>
      </c>
      <c r="N216">
        <v>2356.4401332150601</v>
      </c>
      <c r="O216">
        <v>157.27263473239799</v>
      </c>
      <c r="P216" t="e">
        <v>#N/A</v>
      </c>
    </row>
    <row r="217" spans="1:16" x14ac:dyDescent="0.25">
      <c r="A217">
        <v>202512</v>
      </c>
      <c r="B217" t="s">
        <v>239</v>
      </c>
      <c r="C217" t="s">
        <v>85</v>
      </c>
      <c r="D217">
        <v>12692</v>
      </c>
      <c r="E217">
        <v>11826.4578589542</v>
      </c>
      <c r="F217">
        <v>3992.6400231492598</v>
      </c>
      <c r="G217">
        <v>7833.8178358049399</v>
      </c>
      <c r="H217">
        <v>6993.9985772242699</v>
      </c>
      <c r="I217">
        <v>5435.8041788512801</v>
      </c>
      <c r="J217">
        <v>1549.2139088353299</v>
      </c>
      <c r="K217">
        <v>314.08478049149301</v>
      </c>
      <c r="L217">
        <v>728.97796224433603</v>
      </c>
      <c r="M217">
        <v>374.653747574823</v>
      </c>
      <c r="N217">
        <v>352.32421466951303</v>
      </c>
      <c r="O217">
        <v>110.84129633629701</v>
      </c>
      <c r="P217" t="e">
        <v>#N/A</v>
      </c>
    </row>
    <row r="218" spans="1:16" x14ac:dyDescent="0.25">
      <c r="A218">
        <v>202512</v>
      </c>
      <c r="B218" t="s">
        <v>239</v>
      </c>
      <c r="C218" t="s">
        <v>86</v>
      </c>
      <c r="D218">
        <v>650</v>
      </c>
      <c r="E218">
        <v>601.07808526895406</v>
      </c>
      <c r="F218">
        <v>211.924465241326</v>
      </c>
      <c r="G218">
        <v>389.15362002762799</v>
      </c>
      <c r="H218">
        <v>344.37325419400202</v>
      </c>
      <c r="I218">
        <v>311.755802885138</v>
      </c>
      <c r="J218">
        <v>30.839673531086</v>
      </c>
      <c r="K218">
        <v>7.7305057515589999</v>
      </c>
      <c r="L218">
        <v>40.365206781795997</v>
      </c>
      <c r="M218">
        <v>21.112042193810002</v>
      </c>
      <c r="N218">
        <v>19.253164587985999</v>
      </c>
      <c r="O218">
        <v>4.4151590518299999</v>
      </c>
      <c r="P218" t="e">
        <v>#N/A</v>
      </c>
    </row>
    <row r="219" spans="1:16" x14ac:dyDescent="0.25">
      <c r="A219">
        <v>202512</v>
      </c>
      <c r="B219" t="s">
        <v>239</v>
      </c>
      <c r="C219" t="s">
        <v>159</v>
      </c>
      <c r="D219">
        <v>71695</v>
      </c>
      <c r="E219">
        <v>72514.950189942494</v>
      </c>
      <c r="F219">
        <v>29287.531857423601</v>
      </c>
      <c r="G219">
        <v>43227.418332518901</v>
      </c>
      <c r="H219">
        <v>36049.103220830599</v>
      </c>
      <c r="I219">
        <v>28368.384238565901</v>
      </c>
      <c r="J219">
        <v>7626.0215410045803</v>
      </c>
      <c r="K219">
        <v>2251.4193829349501</v>
      </c>
      <c r="L219">
        <v>6503.3764399553702</v>
      </c>
      <c r="M219">
        <v>2967.6497249080298</v>
      </c>
      <c r="N219">
        <v>3514.6662576205899</v>
      </c>
      <c r="O219">
        <v>674.93867173316301</v>
      </c>
      <c r="P219" t="e">
        <v>#N/A</v>
      </c>
    </row>
    <row r="220" spans="1:16" x14ac:dyDescent="0.25">
      <c r="A220">
        <v>202512</v>
      </c>
      <c r="B220" t="s">
        <v>239</v>
      </c>
      <c r="C220" t="s">
        <v>88</v>
      </c>
      <c r="D220">
        <v>650</v>
      </c>
      <c r="E220">
        <v>601.07808526895406</v>
      </c>
      <c r="F220">
        <v>211.924465241326</v>
      </c>
      <c r="G220">
        <v>389.15362002762799</v>
      </c>
      <c r="H220">
        <v>344.37325419400202</v>
      </c>
      <c r="I220">
        <v>311.755802885138</v>
      </c>
      <c r="J220">
        <v>30.839673531086</v>
      </c>
      <c r="K220">
        <v>7.7305057515589999</v>
      </c>
      <c r="L220">
        <v>40.365206781795997</v>
      </c>
      <c r="M220">
        <v>21.112042193810002</v>
      </c>
      <c r="N220">
        <v>19.253164587985999</v>
      </c>
      <c r="O220">
        <v>4.4151590518299999</v>
      </c>
      <c r="P220" t="e">
        <v>#N/A</v>
      </c>
    </row>
    <row r="221" spans="1:16" x14ac:dyDescent="0.25">
      <c r="A221">
        <v>202512</v>
      </c>
      <c r="B221" t="s">
        <v>239</v>
      </c>
      <c r="C221" t="s">
        <v>89</v>
      </c>
      <c r="D221">
        <v>53642</v>
      </c>
      <c r="E221">
        <v>53641.999999999702</v>
      </c>
      <c r="F221">
        <v>30292.917174867001</v>
      </c>
      <c r="G221">
        <v>23349.0828251327</v>
      </c>
      <c r="H221">
        <v>18463.817989377902</v>
      </c>
      <c r="I221">
        <v>11521.611060797701</v>
      </c>
      <c r="J221">
        <v>6910.5777768318703</v>
      </c>
      <c r="K221">
        <v>1764.3543327920199</v>
      </c>
      <c r="L221">
        <v>4460.3310548581603</v>
      </c>
      <c r="M221">
        <v>1656.10819031554</v>
      </c>
      <c r="N221">
        <v>2793.7409039045701</v>
      </c>
      <c r="O221">
        <v>424.93378089628197</v>
      </c>
      <c r="P221" t="e">
        <v>#N/A</v>
      </c>
    </row>
    <row r="222" spans="1:16" x14ac:dyDescent="0.25">
      <c r="A222">
        <v>202512</v>
      </c>
      <c r="B222" t="s">
        <v>239</v>
      </c>
      <c r="C222" t="s">
        <v>90</v>
      </c>
      <c r="D222">
        <v>71655</v>
      </c>
      <c r="E222">
        <v>71654.999999998996</v>
      </c>
      <c r="F222">
        <v>30462.288066215599</v>
      </c>
      <c r="G222">
        <v>41192.711933783401</v>
      </c>
      <c r="H222">
        <v>34693.279014449603</v>
      </c>
      <c r="I222">
        <v>27801.734424831498</v>
      </c>
      <c r="J222">
        <v>6840.8426040270197</v>
      </c>
      <c r="K222">
        <v>2349.1018840368502</v>
      </c>
      <c r="L222">
        <v>5988.2661028900702</v>
      </c>
      <c r="M222">
        <v>2658.0990538893202</v>
      </c>
      <c r="N222">
        <v>3307.4108057071599</v>
      </c>
      <c r="O222">
        <v>511.16681644467099</v>
      </c>
      <c r="P222" t="e">
        <v>#N/A</v>
      </c>
    </row>
    <row r="223" spans="1:16" x14ac:dyDescent="0.25">
      <c r="A223">
        <v>202512</v>
      </c>
      <c r="B223" t="s">
        <v>239</v>
      </c>
      <c r="C223" t="s">
        <v>154</v>
      </c>
      <c r="D223">
        <v>35568</v>
      </c>
      <c r="E223">
        <v>35567.999999999498</v>
      </c>
      <c r="F223">
        <v>12218.775128277601</v>
      </c>
      <c r="G223">
        <v>23349.224871721901</v>
      </c>
      <c r="H223">
        <v>19997.051732059401</v>
      </c>
      <c r="I223">
        <v>16985.686743576502</v>
      </c>
      <c r="J223">
        <v>2982.8779327493198</v>
      </c>
      <c r="K223">
        <v>958.21846988717698</v>
      </c>
      <c r="L223">
        <v>3093.8668411313902</v>
      </c>
      <c r="M223">
        <v>1451.3187825193299</v>
      </c>
      <c r="N223">
        <v>1632.5613712295701</v>
      </c>
      <c r="O223">
        <v>258.30629853083502</v>
      </c>
      <c r="P223" t="e">
        <v>#N/A</v>
      </c>
    </row>
    <row r="224" spans="1:16" x14ac:dyDescent="0.25">
      <c r="A224">
        <v>202512</v>
      </c>
      <c r="B224" t="s">
        <v>239</v>
      </c>
      <c r="C224" t="s">
        <v>155</v>
      </c>
      <c r="D224">
        <v>36087</v>
      </c>
      <c r="E224">
        <v>36087.000000000196</v>
      </c>
      <c r="F224">
        <v>18243.5129379381</v>
      </c>
      <c r="G224">
        <v>17843.4870620621</v>
      </c>
      <c r="H224">
        <v>14696.2272823895</v>
      </c>
      <c r="I224">
        <v>10816.047681255</v>
      </c>
      <c r="J224">
        <v>3857.9646712777098</v>
      </c>
      <c r="K224">
        <v>1390.88341414968</v>
      </c>
      <c r="L224">
        <v>2894.39926175869</v>
      </c>
      <c r="M224">
        <v>1206.78027136998</v>
      </c>
      <c r="N224">
        <v>1674.84943447759</v>
      </c>
      <c r="O224">
        <v>252.86051791383599</v>
      </c>
      <c r="P224" t="e">
        <v>#N/A</v>
      </c>
    </row>
    <row r="225" spans="1:16" x14ac:dyDescent="0.25">
      <c r="A225">
        <v>202512</v>
      </c>
      <c r="B225" t="s">
        <v>239</v>
      </c>
      <c r="C225" t="s">
        <v>156</v>
      </c>
      <c r="D225">
        <v>21414</v>
      </c>
      <c r="E225">
        <v>21496.1565643135</v>
      </c>
      <c r="F225">
        <v>11933.7182825457</v>
      </c>
      <c r="G225">
        <v>9562.4382817677797</v>
      </c>
      <c r="H225">
        <v>7751.2623357693901</v>
      </c>
      <c r="I225">
        <v>5364.8429646895302</v>
      </c>
      <c r="J225">
        <v>2375.9069415733002</v>
      </c>
      <c r="K225">
        <v>886.37549604904996</v>
      </c>
      <c r="L225">
        <v>1659.72961770304</v>
      </c>
      <c r="M225">
        <v>660.92931130041097</v>
      </c>
      <c r="N225">
        <v>988.06016225622102</v>
      </c>
      <c r="O225">
        <v>151.44632829527899</v>
      </c>
      <c r="P225" t="e">
        <v>#N/A</v>
      </c>
    </row>
    <row r="226" spans="1:16" x14ac:dyDescent="0.25">
      <c r="A226">
        <v>202512</v>
      </c>
      <c r="B226" t="s">
        <v>239</v>
      </c>
      <c r="C226" t="s">
        <v>157</v>
      </c>
      <c r="D226">
        <v>0</v>
      </c>
      <c r="E226">
        <v>0</v>
      </c>
      <c r="F226">
        <v>0</v>
      </c>
      <c r="G226">
        <v>0</v>
      </c>
      <c r="H226">
        <v>0</v>
      </c>
      <c r="I226">
        <v>0</v>
      </c>
      <c r="J226">
        <v>0</v>
      </c>
      <c r="K226">
        <v>0</v>
      </c>
      <c r="L226">
        <v>0</v>
      </c>
      <c r="M226">
        <v>0</v>
      </c>
      <c r="N226">
        <v>0</v>
      </c>
      <c r="O226">
        <v>0</v>
      </c>
      <c r="P226" t="e">
        <v>#N/A</v>
      </c>
    </row>
    <row r="227" spans="1:16" x14ac:dyDescent="0.25">
      <c r="A227">
        <v>202512</v>
      </c>
      <c r="B227" t="s">
        <v>240</v>
      </c>
      <c r="C227" t="s">
        <v>141</v>
      </c>
      <c r="D227">
        <v>291017</v>
      </c>
      <c r="E227">
        <v>291016.99999999499</v>
      </c>
      <c r="F227">
        <v>108986.030629656</v>
      </c>
      <c r="G227">
        <v>182030.96937034</v>
      </c>
      <c r="H227">
        <v>142524.44689320799</v>
      </c>
      <c r="I227">
        <v>104459.61073637199</v>
      </c>
      <c r="J227">
        <v>37953.888332400398</v>
      </c>
      <c r="K227">
        <v>10922.6078378476</v>
      </c>
      <c r="L227">
        <v>34851.167303635601</v>
      </c>
      <c r="M227">
        <v>17000.778694791399</v>
      </c>
      <c r="N227">
        <v>17777.074272461101</v>
      </c>
      <c r="O227">
        <v>4655.3551734932398</v>
      </c>
      <c r="P227" t="e">
        <v>#N/A</v>
      </c>
    </row>
    <row r="228" spans="1:16" x14ac:dyDescent="0.25">
      <c r="A228">
        <v>202512</v>
      </c>
      <c r="B228" t="s">
        <v>240</v>
      </c>
      <c r="C228" t="s">
        <v>142</v>
      </c>
      <c r="D228">
        <v>161329</v>
      </c>
      <c r="E228">
        <v>161328.999999997</v>
      </c>
      <c r="F228">
        <v>63540.493464345796</v>
      </c>
      <c r="G228">
        <v>97788.506535651701</v>
      </c>
      <c r="H228">
        <v>74951.874040085997</v>
      </c>
      <c r="I228">
        <v>53410.471297577598</v>
      </c>
      <c r="J228">
        <v>21480.554414820599</v>
      </c>
      <c r="K228">
        <v>6126.93270264887</v>
      </c>
      <c r="L228">
        <v>20213.518862771602</v>
      </c>
      <c r="M228">
        <v>9869.1921301287803</v>
      </c>
      <c r="N228">
        <v>10301.7981435571</v>
      </c>
      <c r="O228">
        <v>2623.1136327894401</v>
      </c>
      <c r="P228" t="e">
        <v>#N/A</v>
      </c>
    </row>
    <row r="229" spans="1:16" x14ac:dyDescent="0.25">
      <c r="A229">
        <v>202512</v>
      </c>
      <c r="B229" t="s">
        <v>240</v>
      </c>
      <c r="C229" t="s">
        <v>143</v>
      </c>
      <c r="D229">
        <v>129688</v>
      </c>
      <c r="E229">
        <v>129687.999999999</v>
      </c>
      <c r="F229">
        <v>45445.537165309601</v>
      </c>
      <c r="G229">
        <v>84242.462834689606</v>
      </c>
      <c r="H229">
        <v>67572.572853121703</v>
      </c>
      <c r="I229">
        <v>51049.139438791899</v>
      </c>
      <c r="J229">
        <v>16473.333917579301</v>
      </c>
      <c r="K229">
        <v>4795.6751351987104</v>
      </c>
      <c r="L229">
        <v>14637.648440863901</v>
      </c>
      <c r="M229">
        <v>7131.5865646625798</v>
      </c>
      <c r="N229">
        <v>7475.27612890407</v>
      </c>
      <c r="O229">
        <v>2032.2415407038</v>
      </c>
      <c r="P229" t="e">
        <v>#N/A</v>
      </c>
    </row>
    <row r="230" spans="1:16" x14ac:dyDescent="0.25">
      <c r="A230">
        <v>202512</v>
      </c>
      <c r="B230" t="s">
        <v>240</v>
      </c>
      <c r="C230" t="s">
        <v>144</v>
      </c>
      <c r="D230">
        <v>25104</v>
      </c>
      <c r="E230">
        <v>24656.505878947199</v>
      </c>
      <c r="F230">
        <v>8991.1494477237593</v>
      </c>
      <c r="G230">
        <v>15665.356431223499</v>
      </c>
      <c r="H230">
        <v>10199.9804116095</v>
      </c>
      <c r="I230">
        <v>8711.3767778798592</v>
      </c>
      <c r="J230">
        <v>1480.0676500054999</v>
      </c>
      <c r="K230">
        <v>166.29472830185099</v>
      </c>
      <c r="L230">
        <v>5120.4559066278598</v>
      </c>
      <c r="M230">
        <v>1391.9128164367401</v>
      </c>
      <c r="N230">
        <v>3724.14551161706</v>
      </c>
      <c r="O230">
        <v>344.92011298609498</v>
      </c>
      <c r="P230" t="e">
        <v>#N/A</v>
      </c>
    </row>
    <row r="231" spans="1:16" x14ac:dyDescent="0.25">
      <c r="A231">
        <v>202512</v>
      </c>
      <c r="B231" t="s">
        <v>240</v>
      </c>
      <c r="C231" t="s">
        <v>145</v>
      </c>
      <c r="D231">
        <v>65872</v>
      </c>
      <c r="E231">
        <v>66298.268294984795</v>
      </c>
      <c r="F231">
        <v>24907.732619196599</v>
      </c>
      <c r="G231">
        <v>41390.535675788102</v>
      </c>
      <c r="H231">
        <v>28088.481235105501</v>
      </c>
      <c r="I231">
        <v>22528.084247104602</v>
      </c>
      <c r="J231">
        <v>5534.5794481107596</v>
      </c>
      <c r="K231">
        <v>1219.58464435729</v>
      </c>
      <c r="L231">
        <v>12004.013703742499</v>
      </c>
      <c r="M231">
        <v>5735.5874267071504</v>
      </c>
      <c r="N231">
        <v>6233.5656333699599</v>
      </c>
      <c r="O231">
        <v>1298.0407369398199</v>
      </c>
      <c r="P231" t="e">
        <v>#N/A</v>
      </c>
    </row>
    <row r="232" spans="1:16" x14ac:dyDescent="0.25">
      <c r="A232">
        <v>202512</v>
      </c>
      <c r="B232" t="s">
        <v>240</v>
      </c>
      <c r="C232" t="s">
        <v>146</v>
      </c>
      <c r="D232">
        <v>67923</v>
      </c>
      <c r="E232">
        <v>67939.108751338805</v>
      </c>
      <c r="F232">
        <v>21148.6439425309</v>
      </c>
      <c r="G232">
        <v>46790.464808807897</v>
      </c>
      <c r="H232">
        <v>37689.019166246901</v>
      </c>
      <c r="I232">
        <v>28396.154405651901</v>
      </c>
      <c r="J232">
        <v>9266.7757803436798</v>
      </c>
      <c r="K232">
        <v>3071.1180862323599</v>
      </c>
      <c r="L232">
        <v>7951.8926172149604</v>
      </c>
      <c r="M232">
        <v>4387.3937479587503</v>
      </c>
      <c r="N232">
        <v>3541.6192255261399</v>
      </c>
      <c r="O232">
        <v>1149.5530253448501</v>
      </c>
      <c r="P232" t="e">
        <v>#N/A</v>
      </c>
    </row>
    <row r="233" spans="1:16" x14ac:dyDescent="0.25">
      <c r="A233">
        <v>202512</v>
      </c>
      <c r="B233" t="s">
        <v>240</v>
      </c>
      <c r="C233" t="s">
        <v>147</v>
      </c>
      <c r="D233">
        <v>54797</v>
      </c>
      <c r="E233">
        <v>54896.057930107097</v>
      </c>
      <c r="F233">
        <v>16159.602178301</v>
      </c>
      <c r="G233">
        <v>38736.455751806097</v>
      </c>
      <c r="H233">
        <v>32111.8796152793</v>
      </c>
      <c r="I233">
        <v>23654.689445363299</v>
      </c>
      <c r="J233">
        <v>8434.5239250217692</v>
      </c>
      <c r="K233">
        <v>2700.5092890456099</v>
      </c>
      <c r="L233">
        <v>5661.3686806040996</v>
      </c>
      <c r="M233">
        <v>3491.4435240118601</v>
      </c>
      <c r="N233">
        <v>2164.1028444457702</v>
      </c>
      <c r="O233">
        <v>963.20745592185301</v>
      </c>
      <c r="P233" t="e">
        <v>#N/A</v>
      </c>
    </row>
    <row r="234" spans="1:16" x14ac:dyDescent="0.25">
      <c r="A234">
        <v>202512</v>
      </c>
      <c r="B234" t="s">
        <v>240</v>
      </c>
      <c r="C234" t="s">
        <v>148</v>
      </c>
      <c r="D234">
        <v>77306</v>
      </c>
      <c r="E234">
        <v>77215.129766692902</v>
      </c>
      <c r="F234">
        <v>37777.459818952397</v>
      </c>
      <c r="G234">
        <v>39437.669947740404</v>
      </c>
      <c r="H234">
        <v>34426.042332944497</v>
      </c>
      <c r="I234">
        <v>21160.261728345398</v>
      </c>
      <c r="J234">
        <v>13237.9415289186</v>
      </c>
      <c r="K234">
        <v>3765.1010899104599</v>
      </c>
      <c r="L234">
        <v>4111.9937724953397</v>
      </c>
      <c r="M234">
        <v>1994.44117967688</v>
      </c>
      <c r="N234">
        <v>2112.1984345513802</v>
      </c>
      <c r="O234">
        <v>899.63384230061297</v>
      </c>
      <c r="P234" t="e">
        <v>#N/A</v>
      </c>
    </row>
    <row r="235" spans="1:16" x14ac:dyDescent="0.25">
      <c r="A235">
        <v>202512</v>
      </c>
      <c r="B235" t="s">
        <v>240</v>
      </c>
      <c r="C235" t="s">
        <v>153</v>
      </c>
      <c r="D235">
        <v>35781</v>
      </c>
      <c r="E235">
        <v>36875.913143617101</v>
      </c>
      <c r="F235">
        <v>7194.4198126369502</v>
      </c>
      <c r="G235">
        <v>29681.4933309802</v>
      </c>
      <c r="H235">
        <v>24933.878101878701</v>
      </c>
      <c r="I235">
        <v>21217.495713795401</v>
      </c>
      <c r="J235">
        <v>3703.5687206706598</v>
      </c>
      <c r="K235">
        <v>947.65651859218804</v>
      </c>
      <c r="L235">
        <v>4094.7586000833999</v>
      </c>
      <c r="M235">
        <v>2566.0988727700401</v>
      </c>
      <c r="N235">
        <v>1515.5188324998301</v>
      </c>
      <c r="O235">
        <v>652.85662901758099</v>
      </c>
      <c r="P235" t="e">
        <v>#N/A</v>
      </c>
    </row>
    <row r="236" spans="1:16" x14ac:dyDescent="0.25">
      <c r="A236">
        <v>202512</v>
      </c>
      <c r="B236" t="s">
        <v>240</v>
      </c>
      <c r="C236" t="s">
        <v>79</v>
      </c>
      <c r="D236">
        <v>79231</v>
      </c>
      <c r="E236">
        <v>83290.699848588905</v>
      </c>
      <c r="F236">
        <v>36734.782363347003</v>
      </c>
      <c r="G236">
        <v>46555.917485241902</v>
      </c>
      <c r="H236">
        <v>32959.120953671903</v>
      </c>
      <c r="I236">
        <v>22217.5023830594</v>
      </c>
      <c r="J236">
        <v>10713.5101906374</v>
      </c>
      <c r="K236">
        <v>3678.00786862523</v>
      </c>
      <c r="L236">
        <v>12450.350806664101</v>
      </c>
      <c r="M236">
        <v>5988.7346610385803</v>
      </c>
      <c r="N236">
        <v>6428.0121034034</v>
      </c>
      <c r="O236">
        <v>1146.44572490532</v>
      </c>
      <c r="P236" t="e">
        <v>#N/A</v>
      </c>
    </row>
    <row r="237" spans="1:16" x14ac:dyDescent="0.25">
      <c r="A237">
        <v>202512</v>
      </c>
      <c r="B237" t="s">
        <v>240</v>
      </c>
      <c r="C237" t="s">
        <v>80</v>
      </c>
      <c r="D237">
        <v>54588</v>
      </c>
      <c r="E237">
        <v>55220.830202727397</v>
      </c>
      <c r="F237">
        <v>24741.2824401777</v>
      </c>
      <c r="G237">
        <v>30479.547762549701</v>
      </c>
      <c r="H237">
        <v>22696.971671840201</v>
      </c>
      <c r="I237">
        <v>15481.0588478518</v>
      </c>
      <c r="J237">
        <v>7203.7487865024104</v>
      </c>
      <c r="K237">
        <v>2435.4183443782499</v>
      </c>
      <c r="L237">
        <v>7224.1406866682501</v>
      </c>
      <c r="M237">
        <v>2652.5156761571702</v>
      </c>
      <c r="N237">
        <v>4559.3479177749396</v>
      </c>
      <c r="O237">
        <v>558.43540404112105</v>
      </c>
      <c r="P237" t="e">
        <v>#N/A</v>
      </c>
    </row>
    <row r="238" spans="1:16" x14ac:dyDescent="0.25">
      <c r="A238">
        <v>202512</v>
      </c>
      <c r="B238" t="s">
        <v>240</v>
      </c>
      <c r="C238" t="s">
        <v>81</v>
      </c>
      <c r="D238">
        <v>67224</v>
      </c>
      <c r="E238">
        <v>62374.351278420298</v>
      </c>
      <c r="F238">
        <v>24730.2961843956</v>
      </c>
      <c r="G238">
        <v>37644.055094024698</v>
      </c>
      <c r="H238">
        <v>30695.310501542601</v>
      </c>
      <c r="I238">
        <v>21805.276377986</v>
      </c>
      <c r="J238">
        <v>8862.8015312867501</v>
      </c>
      <c r="K238">
        <v>1734.6481829852501</v>
      </c>
      <c r="L238">
        <v>5828.5679569532304</v>
      </c>
      <c r="M238">
        <v>2568.8194693415498</v>
      </c>
      <c r="N238">
        <v>3256.11963712016</v>
      </c>
      <c r="O238">
        <v>1120.1766355285699</v>
      </c>
      <c r="P238" t="e">
        <v>#N/A</v>
      </c>
    </row>
    <row r="239" spans="1:16" x14ac:dyDescent="0.25">
      <c r="A239">
        <v>202512</v>
      </c>
      <c r="B239" t="s">
        <v>240</v>
      </c>
      <c r="C239" t="s">
        <v>82</v>
      </c>
      <c r="D239">
        <v>54193</v>
      </c>
      <c r="E239">
        <v>53255.205526645899</v>
      </c>
      <c r="F239">
        <v>15585.2498290984</v>
      </c>
      <c r="G239">
        <v>37669.955697547499</v>
      </c>
      <c r="H239">
        <v>31239.165664279801</v>
      </c>
      <c r="I239">
        <v>23738.2774136808</v>
      </c>
      <c r="J239">
        <v>7470.2591033031404</v>
      </c>
      <c r="K239">
        <v>2126.87692326666</v>
      </c>
      <c r="L239">
        <v>5253.3492532665196</v>
      </c>
      <c r="M239">
        <v>3224.6100154840201</v>
      </c>
      <c r="N239">
        <v>2018.07578166283</v>
      </c>
      <c r="O239">
        <v>1177.44078000064</v>
      </c>
      <c r="P239" t="e">
        <v>#N/A</v>
      </c>
    </row>
    <row r="240" spans="1:16" x14ac:dyDescent="0.25">
      <c r="A240">
        <v>202512</v>
      </c>
      <c r="B240" t="s">
        <v>240</v>
      </c>
      <c r="C240" t="s">
        <v>83</v>
      </c>
      <c r="D240">
        <v>145784</v>
      </c>
      <c r="E240">
        <v>148725.99958497699</v>
      </c>
      <c r="F240">
        <v>38428.541476634702</v>
      </c>
      <c r="G240">
        <v>110297.45810834201</v>
      </c>
      <c r="H240">
        <v>89019.106046408502</v>
      </c>
      <c r="I240">
        <v>70356.2342694853</v>
      </c>
      <c r="J240">
        <v>18590.920912784699</v>
      </c>
      <c r="K240">
        <v>5343.4888570523099</v>
      </c>
      <c r="L240">
        <v>18466.4930219036</v>
      </c>
      <c r="M240">
        <v>10140.4326646708</v>
      </c>
      <c r="N240">
        <v>8290.6160040287195</v>
      </c>
      <c r="O240">
        <v>2811.8590400275598</v>
      </c>
      <c r="P240" t="e">
        <v>#N/A</v>
      </c>
    </row>
    <row r="241" spans="1:16" x14ac:dyDescent="0.25">
      <c r="A241">
        <v>202512</v>
      </c>
      <c r="B241" t="s">
        <v>240</v>
      </c>
      <c r="C241" t="s">
        <v>84</v>
      </c>
      <c r="D241">
        <v>103402</v>
      </c>
      <c r="E241">
        <v>104492.60661426101</v>
      </c>
      <c r="F241">
        <v>57472.200792413802</v>
      </c>
      <c r="G241">
        <v>47020.405821846703</v>
      </c>
      <c r="H241">
        <v>32475.304625805999</v>
      </c>
      <c r="I241">
        <v>18161.6367595345</v>
      </c>
      <c r="J241">
        <v>14292.235786953799</v>
      </c>
      <c r="K241">
        <v>4571.5024953927305</v>
      </c>
      <c r="L241">
        <v>13434.081561655699</v>
      </c>
      <c r="M241">
        <v>5375.9372981550096</v>
      </c>
      <c r="N241">
        <v>8022.8213126314704</v>
      </c>
      <c r="O241">
        <v>1111.0196343845701</v>
      </c>
      <c r="P241" t="e">
        <v>#N/A</v>
      </c>
    </row>
    <row r="242" spans="1:16" x14ac:dyDescent="0.25">
      <c r="A242">
        <v>202512</v>
      </c>
      <c r="B242" t="s">
        <v>240</v>
      </c>
      <c r="C242" t="s">
        <v>85</v>
      </c>
      <c r="D242">
        <v>39043</v>
      </c>
      <c r="E242">
        <v>34923.843186990802</v>
      </c>
      <c r="F242">
        <v>12469.858010510099</v>
      </c>
      <c r="G242">
        <v>22453.985176480699</v>
      </c>
      <c r="H242">
        <v>19237.284885024401</v>
      </c>
      <c r="I242">
        <v>14452.3053342619</v>
      </c>
      <c r="J242">
        <v>4769.2057145549497</v>
      </c>
      <c r="K242">
        <v>930.42992112392096</v>
      </c>
      <c r="L242">
        <v>2533.05979591815</v>
      </c>
      <c r="M242">
        <v>1240.1132906693099</v>
      </c>
      <c r="N242">
        <v>1290.39947293913</v>
      </c>
      <c r="O242">
        <v>683.64049553806103</v>
      </c>
      <c r="P242" t="e">
        <v>#N/A</v>
      </c>
    </row>
    <row r="243" spans="1:16" x14ac:dyDescent="0.25">
      <c r="A243">
        <v>202512</v>
      </c>
      <c r="B243" t="s">
        <v>240</v>
      </c>
      <c r="C243" t="s">
        <v>86</v>
      </c>
      <c r="D243">
        <v>2788</v>
      </c>
      <c r="E243">
        <v>2874.5506137699099</v>
      </c>
      <c r="F243">
        <v>615.43035009706796</v>
      </c>
      <c r="G243">
        <v>2259.1202636728399</v>
      </c>
      <c r="H243">
        <v>1792.75133597166</v>
      </c>
      <c r="I243">
        <v>1489.4343730887099</v>
      </c>
      <c r="J243">
        <v>301.52591810682998</v>
      </c>
      <c r="K243">
        <v>77.186564278619997</v>
      </c>
      <c r="L243">
        <v>417.53292415813303</v>
      </c>
      <c r="M243">
        <v>244.295441296278</v>
      </c>
      <c r="N243">
        <v>173.237482861855</v>
      </c>
      <c r="O243">
        <v>48.836003543044001</v>
      </c>
      <c r="P243" t="e">
        <v>#N/A</v>
      </c>
    </row>
    <row r="244" spans="1:16" x14ac:dyDescent="0.25">
      <c r="A244">
        <v>202512</v>
      </c>
      <c r="B244" t="s">
        <v>240</v>
      </c>
      <c r="C244" t="s">
        <v>159</v>
      </c>
      <c r="D244">
        <v>153035</v>
      </c>
      <c r="E244">
        <v>156310.068767224</v>
      </c>
      <c r="F244">
        <v>42923.519140483302</v>
      </c>
      <c r="G244">
        <v>113386.54962674101</v>
      </c>
      <c r="H244">
        <v>91266.316064109502</v>
      </c>
      <c r="I244">
        <v>71489.493297571695</v>
      </c>
      <c r="J244">
        <v>19704.871902398801</v>
      </c>
      <c r="K244">
        <v>5658.2675099758999</v>
      </c>
      <c r="L244">
        <v>19245.986220986699</v>
      </c>
      <c r="M244">
        <v>10468.875284202901</v>
      </c>
      <c r="N244">
        <v>8739.2167134498595</v>
      </c>
      <c r="O244">
        <v>2874.2473416422299</v>
      </c>
      <c r="P244" t="e">
        <v>#N/A</v>
      </c>
    </row>
    <row r="245" spans="1:16" x14ac:dyDescent="0.25">
      <c r="A245">
        <v>202512</v>
      </c>
      <c r="B245" t="s">
        <v>240</v>
      </c>
      <c r="C245" t="s">
        <v>88</v>
      </c>
      <c r="D245">
        <v>2788</v>
      </c>
      <c r="E245">
        <v>2874.5506137699099</v>
      </c>
      <c r="F245">
        <v>615.43035009706796</v>
      </c>
      <c r="G245">
        <v>2259.1202636728399</v>
      </c>
      <c r="H245">
        <v>1792.75133597166</v>
      </c>
      <c r="I245">
        <v>1489.4343730887099</v>
      </c>
      <c r="J245">
        <v>301.52591810682998</v>
      </c>
      <c r="K245">
        <v>77.186564278619997</v>
      </c>
      <c r="L245">
        <v>417.53292415813303</v>
      </c>
      <c r="M245">
        <v>244.295441296278</v>
      </c>
      <c r="N245">
        <v>173.237482861855</v>
      </c>
      <c r="O245">
        <v>48.836003543044001</v>
      </c>
      <c r="P245" t="e">
        <v>#N/A</v>
      </c>
    </row>
    <row r="246" spans="1:16" x14ac:dyDescent="0.25">
      <c r="A246">
        <v>202512</v>
      </c>
      <c r="B246" t="s">
        <v>240</v>
      </c>
      <c r="C246" t="s">
        <v>89</v>
      </c>
      <c r="D246">
        <v>136711</v>
      </c>
      <c r="E246">
        <v>136711</v>
      </c>
      <c r="F246">
        <v>63190.924247171002</v>
      </c>
      <c r="G246">
        <v>73520.0757528291</v>
      </c>
      <c r="H246">
        <v>54779.465845320701</v>
      </c>
      <c r="I246">
        <v>33998.758299035901</v>
      </c>
      <c r="J246">
        <v>20728.9678059301</v>
      </c>
      <c r="K246">
        <v>5426.5703169344797</v>
      </c>
      <c r="L246">
        <v>16307.683892501</v>
      </c>
      <c r="M246">
        <v>7326.7440259004898</v>
      </c>
      <c r="N246">
        <v>8950.7444603530294</v>
      </c>
      <c r="O246">
        <v>2432.92601500722</v>
      </c>
      <c r="P246" t="e">
        <v>#N/A</v>
      </c>
    </row>
    <row r="247" spans="1:16" x14ac:dyDescent="0.25">
      <c r="A247">
        <v>202512</v>
      </c>
      <c r="B247" t="s">
        <v>240</v>
      </c>
      <c r="C247" t="s">
        <v>90</v>
      </c>
      <c r="D247">
        <v>154306</v>
      </c>
      <c r="E247">
        <v>154305.999999994</v>
      </c>
      <c r="F247">
        <v>45795.106382484402</v>
      </c>
      <c r="G247">
        <v>108510.89361751</v>
      </c>
      <c r="H247">
        <v>87744.981047890004</v>
      </c>
      <c r="I247">
        <v>70460.852437334004</v>
      </c>
      <c r="J247">
        <v>17224.920526469901</v>
      </c>
      <c r="K247">
        <v>5496.0375209131098</v>
      </c>
      <c r="L247">
        <v>18543.483411134599</v>
      </c>
      <c r="M247">
        <v>9674.0346688908903</v>
      </c>
      <c r="N247">
        <v>8826.3298121081298</v>
      </c>
      <c r="O247">
        <v>2222.4291584860198</v>
      </c>
      <c r="P247" t="e">
        <v>#N/A</v>
      </c>
    </row>
    <row r="248" spans="1:16" x14ac:dyDescent="0.25">
      <c r="A248">
        <v>202512</v>
      </c>
      <c r="B248" t="s">
        <v>240</v>
      </c>
      <c r="C248" t="s">
        <v>154</v>
      </c>
      <c r="D248">
        <v>78503</v>
      </c>
      <c r="E248">
        <v>78502.999999998297</v>
      </c>
      <c r="F248">
        <v>19797.1110728491</v>
      </c>
      <c r="G248">
        <v>58705.888927149201</v>
      </c>
      <c r="H248">
        <v>48455.843405539999</v>
      </c>
      <c r="I248">
        <v>41005.565232004199</v>
      </c>
      <c r="J248">
        <v>7425.9646445540502</v>
      </c>
      <c r="K248">
        <v>2242.9111208393501</v>
      </c>
      <c r="L248">
        <v>9162.4614595635103</v>
      </c>
      <c r="M248">
        <v>4757.81449246191</v>
      </c>
      <c r="N248">
        <v>4386.2140375682702</v>
      </c>
      <c r="O248">
        <v>1087.5840620446099</v>
      </c>
      <c r="P248" t="e">
        <v>#N/A</v>
      </c>
    </row>
    <row r="249" spans="1:16" x14ac:dyDescent="0.25">
      <c r="A249">
        <v>202512</v>
      </c>
      <c r="B249" t="s">
        <v>240</v>
      </c>
      <c r="C249" t="s">
        <v>155</v>
      </c>
      <c r="D249">
        <v>75803</v>
      </c>
      <c r="E249">
        <v>75803.000000000102</v>
      </c>
      <c r="F249">
        <v>25997.995309636</v>
      </c>
      <c r="G249">
        <v>49805.004690364098</v>
      </c>
      <c r="H249">
        <v>39289.137642350703</v>
      </c>
      <c r="I249">
        <v>29455.287205330998</v>
      </c>
      <c r="J249">
        <v>9798.9558819161193</v>
      </c>
      <c r="K249">
        <v>3253.1264000737601</v>
      </c>
      <c r="L249">
        <v>9381.0219515712106</v>
      </c>
      <c r="M249">
        <v>4916.2201764289002</v>
      </c>
      <c r="N249">
        <v>4440.1157745398104</v>
      </c>
      <c r="O249">
        <v>1134.8450964414101</v>
      </c>
      <c r="P249" t="e">
        <v>#N/A</v>
      </c>
    </row>
    <row r="250" spans="1:16" x14ac:dyDescent="0.25">
      <c r="A250">
        <v>202512</v>
      </c>
      <c r="B250" t="s">
        <v>240</v>
      </c>
      <c r="C250" t="s">
        <v>156</v>
      </c>
      <c r="D250">
        <v>44021</v>
      </c>
      <c r="E250">
        <v>44401.1565452387</v>
      </c>
      <c r="F250">
        <v>16616.538551356702</v>
      </c>
      <c r="G250">
        <v>27784.617993881999</v>
      </c>
      <c r="H250">
        <v>21587.053796635999</v>
      </c>
      <c r="I250">
        <v>15370.653315603</v>
      </c>
      <c r="J250">
        <v>6194.7893755155901</v>
      </c>
      <c r="K250">
        <v>2127.67861707256</v>
      </c>
      <c r="L250">
        <v>5495.04561579047</v>
      </c>
      <c r="M250">
        <v>2844.8388933572901</v>
      </c>
      <c r="N250">
        <v>2634.65570466078</v>
      </c>
      <c r="O250">
        <v>702.51858145552501</v>
      </c>
      <c r="P250" t="e">
        <v>#N/A</v>
      </c>
    </row>
    <row r="251" spans="1:16" x14ac:dyDescent="0.25">
      <c r="A251">
        <v>202512</v>
      </c>
      <c r="B251" t="s">
        <v>240</v>
      </c>
      <c r="C251" t="s">
        <v>157</v>
      </c>
      <c r="D251">
        <v>0</v>
      </c>
      <c r="E251">
        <v>0</v>
      </c>
      <c r="F251">
        <v>0</v>
      </c>
      <c r="G251">
        <v>0</v>
      </c>
      <c r="H251">
        <v>0</v>
      </c>
      <c r="I251">
        <v>0</v>
      </c>
      <c r="J251">
        <v>0</v>
      </c>
      <c r="K251">
        <v>0</v>
      </c>
      <c r="L251">
        <v>0</v>
      </c>
      <c r="M251">
        <v>0</v>
      </c>
      <c r="N251">
        <v>0</v>
      </c>
      <c r="O251">
        <v>0</v>
      </c>
      <c r="P251" t="e">
        <v>#N/A</v>
      </c>
    </row>
    <row r="252" spans="1:16" x14ac:dyDescent="0.25">
      <c r="A252">
        <v>202512</v>
      </c>
      <c r="B252" t="s">
        <v>241</v>
      </c>
      <c r="C252" t="s">
        <v>141</v>
      </c>
      <c r="D252">
        <v>310795</v>
      </c>
      <c r="E252">
        <v>310793.999999989</v>
      </c>
      <c r="F252">
        <v>141570.83369137801</v>
      </c>
      <c r="G252">
        <v>169223.16630861099</v>
      </c>
      <c r="H252">
        <v>137596.79079898199</v>
      </c>
      <c r="I252">
        <v>103114.50166027401</v>
      </c>
      <c r="J252">
        <v>34256.050751184397</v>
      </c>
      <c r="K252">
        <v>9911.5581709140606</v>
      </c>
      <c r="L252">
        <v>27089.534492381001</v>
      </c>
      <c r="M252">
        <v>11965.8060229287</v>
      </c>
      <c r="N252">
        <v>15085.774155892999</v>
      </c>
      <c r="O252">
        <v>4536.8410172552203</v>
      </c>
      <c r="P252" t="e">
        <v>#N/A</v>
      </c>
    </row>
    <row r="253" spans="1:16" x14ac:dyDescent="0.25">
      <c r="A253">
        <v>202512</v>
      </c>
      <c r="B253" t="s">
        <v>241</v>
      </c>
      <c r="C253" t="s">
        <v>142</v>
      </c>
      <c r="D253">
        <v>171881</v>
      </c>
      <c r="E253">
        <v>171879.99999998999</v>
      </c>
      <c r="F253">
        <v>82043.386247341405</v>
      </c>
      <c r="G253">
        <v>89836.613752648307</v>
      </c>
      <c r="H253">
        <v>71782.903790225595</v>
      </c>
      <c r="I253">
        <v>52817.312768835502</v>
      </c>
      <c r="J253">
        <v>18846.762265195299</v>
      </c>
      <c r="K253">
        <v>5468.7357247342297</v>
      </c>
      <c r="L253">
        <v>15600.241104234699</v>
      </c>
      <c r="M253">
        <v>6746.4512785934203</v>
      </c>
      <c r="N253">
        <v>8825.1781881050101</v>
      </c>
      <c r="O253">
        <v>2453.4688581919099</v>
      </c>
      <c r="P253" t="e">
        <v>#N/A</v>
      </c>
    </row>
    <row r="254" spans="1:16" x14ac:dyDescent="0.25">
      <c r="A254">
        <v>202512</v>
      </c>
      <c r="B254" t="s">
        <v>241</v>
      </c>
      <c r="C254" t="s">
        <v>143</v>
      </c>
      <c r="D254">
        <v>138914</v>
      </c>
      <c r="E254">
        <v>138913.99999999299</v>
      </c>
      <c r="F254">
        <v>59527.447444035497</v>
      </c>
      <c r="G254">
        <v>79386.552555957096</v>
      </c>
      <c r="H254">
        <v>65813.887008751801</v>
      </c>
      <c r="I254">
        <v>50297.188891432103</v>
      </c>
      <c r="J254">
        <v>15409.2884859888</v>
      </c>
      <c r="K254">
        <v>4442.82244617984</v>
      </c>
      <c r="L254">
        <v>11489.2933881464</v>
      </c>
      <c r="M254">
        <v>5219.35474433534</v>
      </c>
      <c r="N254">
        <v>6260.59596778798</v>
      </c>
      <c r="O254">
        <v>2083.3721590632799</v>
      </c>
      <c r="P254" t="e">
        <v>#N/A</v>
      </c>
    </row>
    <row r="255" spans="1:16" x14ac:dyDescent="0.25">
      <c r="A255">
        <v>202512</v>
      </c>
      <c r="B255" t="s">
        <v>241</v>
      </c>
      <c r="C255" t="s">
        <v>144</v>
      </c>
      <c r="D255">
        <v>28172</v>
      </c>
      <c r="E255">
        <v>27716.203663190201</v>
      </c>
      <c r="F255">
        <v>11531.2378042277</v>
      </c>
      <c r="G255">
        <v>16184.9658589626</v>
      </c>
      <c r="H255">
        <v>11391.801491523</v>
      </c>
      <c r="I255">
        <v>9803.0095427145698</v>
      </c>
      <c r="J255">
        <v>1573.57907566378</v>
      </c>
      <c r="K255">
        <v>200.70817293888001</v>
      </c>
      <c r="L255">
        <v>4471.5460429935401</v>
      </c>
      <c r="M255">
        <v>961.35765571623006</v>
      </c>
      <c r="N255">
        <v>3508.66060949951</v>
      </c>
      <c r="O255">
        <v>321.618324445952</v>
      </c>
      <c r="P255" t="e">
        <v>#N/A</v>
      </c>
    </row>
    <row r="256" spans="1:16" x14ac:dyDescent="0.25">
      <c r="A256">
        <v>202512</v>
      </c>
      <c r="B256" t="s">
        <v>241</v>
      </c>
      <c r="C256" t="s">
        <v>145</v>
      </c>
      <c r="D256">
        <v>67610</v>
      </c>
      <c r="E256">
        <v>68010.354873963501</v>
      </c>
      <c r="F256">
        <v>29049.309988135901</v>
      </c>
      <c r="G256">
        <v>38961.0448858276</v>
      </c>
      <c r="H256">
        <v>28802.455842869</v>
      </c>
      <c r="I256">
        <v>23207.247395640199</v>
      </c>
      <c r="J256">
        <v>5550.6206868586096</v>
      </c>
      <c r="K256">
        <v>1216.68239049832</v>
      </c>
      <c r="L256">
        <v>8939.9197482274703</v>
      </c>
      <c r="M256">
        <v>3900.6237080452402</v>
      </c>
      <c r="N256">
        <v>5023.6443336128896</v>
      </c>
      <c r="O256">
        <v>1218.6692947301899</v>
      </c>
      <c r="P256" t="e">
        <v>#N/A</v>
      </c>
    </row>
    <row r="257" spans="1:16" x14ac:dyDescent="0.25">
      <c r="A257">
        <v>202512</v>
      </c>
      <c r="B257" t="s">
        <v>241</v>
      </c>
      <c r="C257" t="s">
        <v>146</v>
      </c>
      <c r="D257">
        <v>69911</v>
      </c>
      <c r="E257">
        <v>69900.260293846499</v>
      </c>
      <c r="F257">
        <v>26761.2229938907</v>
      </c>
      <c r="G257">
        <v>43139.037299955802</v>
      </c>
      <c r="H257">
        <v>35958.501281481302</v>
      </c>
      <c r="I257">
        <v>27599.659855323</v>
      </c>
      <c r="J257">
        <v>8295.2072398192504</v>
      </c>
      <c r="K257">
        <v>2687.4996905510402</v>
      </c>
      <c r="L257">
        <v>6000.0072156327396</v>
      </c>
      <c r="M257">
        <v>3158.3278812953199</v>
      </c>
      <c r="N257">
        <v>2827.3335082681101</v>
      </c>
      <c r="O257">
        <v>1180.5288028411301</v>
      </c>
      <c r="P257" t="e">
        <v>#N/A</v>
      </c>
    </row>
    <row r="258" spans="1:16" x14ac:dyDescent="0.25">
      <c r="A258">
        <v>202512</v>
      </c>
      <c r="B258" t="s">
        <v>241</v>
      </c>
      <c r="C258" t="s">
        <v>147</v>
      </c>
      <c r="D258">
        <v>57079</v>
      </c>
      <c r="E258">
        <v>57118.685989529098</v>
      </c>
      <c r="F258">
        <v>22086.2419580805</v>
      </c>
      <c r="G258">
        <v>35032.444031448598</v>
      </c>
      <c r="H258">
        <v>29897.235133119601</v>
      </c>
      <c r="I258">
        <v>22327.783938782799</v>
      </c>
      <c r="J258">
        <v>7528.11635264905</v>
      </c>
      <c r="K258">
        <v>2380.1286072815801</v>
      </c>
      <c r="L258">
        <v>4185.2927367929597</v>
      </c>
      <c r="M258">
        <v>2399.05942288902</v>
      </c>
      <c r="N258">
        <v>1780.8316950042299</v>
      </c>
      <c r="O258">
        <v>949.91616153422001</v>
      </c>
      <c r="P258" t="e">
        <v>#N/A</v>
      </c>
    </row>
    <row r="259" spans="1:16" x14ac:dyDescent="0.25">
      <c r="A259">
        <v>202512</v>
      </c>
      <c r="B259" t="s">
        <v>241</v>
      </c>
      <c r="C259" t="s">
        <v>148</v>
      </c>
      <c r="D259">
        <v>88023</v>
      </c>
      <c r="E259">
        <v>88048.495179455203</v>
      </c>
      <c r="F259">
        <v>52142.820947042397</v>
      </c>
      <c r="G259">
        <v>35905.674232412799</v>
      </c>
      <c r="H259">
        <v>31546.797049974699</v>
      </c>
      <c r="I259">
        <v>20176.800927801902</v>
      </c>
      <c r="J259">
        <v>11308.5273961934</v>
      </c>
      <c r="K259">
        <v>3426.5393096442499</v>
      </c>
      <c r="L259">
        <v>3492.7687487343701</v>
      </c>
      <c r="M259">
        <v>1546.4373549828799</v>
      </c>
      <c r="N259">
        <v>1945.3040095082299</v>
      </c>
      <c r="O259">
        <v>866.10843370370196</v>
      </c>
      <c r="P259" t="e">
        <v>#N/A</v>
      </c>
    </row>
    <row r="260" spans="1:16" x14ac:dyDescent="0.25">
      <c r="A260">
        <v>202512</v>
      </c>
      <c r="B260" t="s">
        <v>241</v>
      </c>
      <c r="C260" t="s">
        <v>153</v>
      </c>
      <c r="D260">
        <v>34713</v>
      </c>
      <c r="E260">
        <v>34199.471558916397</v>
      </c>
      <c r="F260">
        <v>11471.953475980001</v>
      </c>
      <c r="G260">
        <v>22727.5180829364</v>
      </c>
      <c r="H260">
        <v>18715.736247668799</v>
      </c>
      <c r="I260">
        <v>15705.8777491447</v>
      </c>
      <c r="J260">
        <v>2977.5675644613302</v>
      </c>
      <c r="K260">
        <v>1017.8805289326</v>
      </c>
      <c r="L260">
        <v>3333.4840299064899</v>
      </c>
      <c r="M260">
        <v>1862.4780034657799</v>
      </c>
      <c r="N260">
        <v>1468.8110845884901</v>
      </c>
      <c r="O260">
        <v>678.29780536098997</v>
      </c>
      <c r="P260" t="e">
        <v>#N/A</v>
      </c>
    </row>
    <row r="261" spans="1:16" x14ac:dyDescent="0.25">
      <c r="A261">
        <v>202512</v>
      </c>
      <c r="B261" t="s">
        <v>241</v>
      </c>
      <c r="C261" t="s">
        <v>79</v>
      </c>
      <c r="D261">
        <v>108263</v>
      </c>
      <c r="E261">
        <v>112755.012097564</v>
      </c>
      <c r="F261">
        <v>59129.3132629912</v>
      </c>
      <c r="G261">
        <v>53625.698834572897</v>
      </c>
      <c r="H261">
        <v>40729.334318095003</v>
      </c>
      <c r="I261">
        <v>29035.360992240901</v>
      </c>
      <c r="J261">
        <v>11633.903828152301</v>
      </c>
      <c r="K261">
        <v>4088.4301872435699</v>
      </c>
      <c r="L261">
        <v>11504.793796501501</v>
      </c>
      <c r="M261">
        <v>4825.9048584769498</v>
      </c>
      <c r="N261">
        <v>6649.1189012362402</v>
      </c>
      <c r="O261">
        <v>1391.5707199748099</v>
      </c>
      <c r="P261" t="e">
        <v>#N/A</v>
      </c>
    </row>
    <row r="262" spans="1:16" x14ac:dyDescent="0.25">
      <c r="A262">
        <v>202512</v>
      </c>
      <c r="B262" t="s">
        <v>241</v>
      </c>
      <c r="C262" t="s">
        <v>80</v>
      </c>
      <c r="D262">
        <v>54805</v>
      </c>
      <c r="E262">
        <v>55240.286584345202</v>
      </c>
      <c r="F262">
        <v>29739.023736407002</v>
      </c>
      <c r="G262">
        <v>25501.2628479382</v>
      </c>
      <c r="H262">
        <v>19966.854270340002</v>
      </c>
      <c r="I262">
        <v>14001.5194294052</v>
      </c>
      <c r="J262">
        <v>5944.94371678677</v>
      </c>
      <c r="K262">
        <v>1936.54516027717</v>
      </c>
      <c r="L262">
        <v>5072.0090096690501</v>
      </c>
      <c r="M262">
        <v>1559.3339528957799</v>
      </c>
      <c r="N262">
        <v>3510.0112190959399</v>
      </c>
      <c r="O262">
        <v>462.39956792914501</v>
      </c>
      <c r="P262" t="e">
        <v>#N/A</v>
      </c>
    </row>
    <row r="263" spans="1:16" x14ac:dyDescent="0.25">
      <c r="A263">
        <v>202512</v>
      </c>
      <c r="B263" t="s">
        <v>241</v>
      </c>
      <c r="C263" t="s">
        <v>81</v>
      </c>
      <c r="D263">
        <v>72575</v>
      </c>
      <c r="E263">
        <v>68770.8917034599</v>
      </c>
      <c r="F263">
        <v>28650.935076564801</v>
      </c>
      <c r="G263">
        <v>40119.956626895102</v>
      </c>
      <c r="H263">
        <v>34036.668736700798</v>
      </c>
      <c r="I263">
        <v>24613.686724195799</v>
      </c>
      <c r="J263">
        <v>9339.4879601392404</v>
      </c>
      <c r="K263">
        <v>1719.98111758499</v>
      </c>
      <c r="L263">
        <v>4642.0428292402203</v>
      </c>
      <c r="M263">
        <v>2086.15218731395</v>
      </c>
      <c r="N263">
        <v>2554.72756542446</v>
      </c>
      <c r="O263">
        <v>1441.2450609530599</v>
      </c>
      <c r="P263" t="e">
        <v>#N/A</v>
      </c>
    </row>
    <row r="264" spans="1:16" x14ac:dyDescent="0.25">
      <c r="A264">
        <v>202512</v>
      </c>
      <c r="B264" t="s">
        <v>241</v>
      </c>
      <c r="C264" t="s">
        <v>82</v>
      </c>
      <c r="D264">
        <v>40439</v>
      </c>
      <c r="E264">
        <v>39828.338055697597</v>
      </c>
      <c r="F264">
        <v>12579.6081394336</v>
      </c>
      <c r="G264">
        <v>27248.729916264001</v>
      </c>
      <c r="H264">
        <v>24148.197226162501</v>
      </c>
      <c r="I264">
        <v>19758.0567652768</v>
      </c>
      <c r="J264">
        <v>4360.1476816444801</v>
      </c>
      <c r="K264">
        <v>1148.72117687574</v>
      </c>
      <c r="L264">
        <v>2537.2048270637101</v>
      </c>
      <c r="M264">
        <v>1631.9370207762499</v>
      </c>
      <c r="N264">
        <v>903.10538554785001</v>
      </c>
      <c r="O264">
        <v>563.32786303719899</v>
      </c>
      <c r="P264" t="e">
        <v>#N/A</v>
      </c>
    </row>
    <row r="265" spans="1:16" x14ac:dyDescent="0.25">
      <c r="A265">
        <v>202512</v>
      </c>
      <c r="B265" t="s">
        <v>241</v>
      </c>
      <c r="C265" t="s">
        <v>83</v>
      </c>
      <c r="D265">
        <v>139204</v>
      </c>
      <c r="E265">
        <v>140633.893191763</v>
      </c>
      <c r="F265">
        <v>44337.796744609703</v>
      </c>
      <c r="G265">
        <v>96296.096447153701</v>
      </c>
      <c r="H265">
        <v>79826.799160973504</v>
      </c>
      <c r="I265">
        <v>64599.837621567603</v>
      </c>
      <c r="J265">
        <v>15106.1993342286</v>
      </c>
      <c r="K265">
        <v>4475.1171805868698</v>
      </c>
      <c r="L265">
        <v>13932.5882851198</v>
      </c>
      <c r="M265">
        <v>7092.6419662622802</v>
      </c>
      <c r="N265">
        <v>6823.1265245127097</v>
      </c>
      <c r="O265">
        <v>2536.7090010667598</v>
      </c>
      <c r="P265" t="e">
        <v>#N/A</v>
      </c>
    </row>
    <row r="266" spans="1:16" x14ac:dyDescent="0.25">
      <c r="A266">
        <v>202512</v>
      </c>
      <c r="B266" t="s">
        <v>241</v>
      </c>
      <c r="C266" t="s">
        <v>84</v>
      </c>
      <c r="D266">
        <v>122993</v>
      </c>
      <c r="E266">
        <v>125188.829859039</v>
      </c>
      <c r="F266">
        <v>80061.123070513597</v>
      </c>
      <c r="G266">
        <v>45127.706788525102</v>
      </c>
      <c r="H266">
        <v>33547.067431428797</v>
      </c>
      <c r="I266">
        <v>20176.650838381101</v>
      </c>
      <c r="J266">
        <v>13322.9404891017</v>
      </c>
      <c r="K266">
        <v>4422.6050293797298</v>
      </c>
      <c r="L266">
        <v>10619.333165763301</v>
      </c>
      <c r="M266">
        <v>3604.4351422392101</v>
      </c>
      <c r="N266">
        <v>6993.7635043096097</v>
      </c>
      <c r="O266">
        <v>961.30619133235302</v>
      </c>
      <c r="P266" t="e">
        <v>#N/A</v>
      </c>
    </row>
    <row r="267" spans="1:16" x14ac:dyDescent="0.25">
      <c r="A267">
        <v>202512</v>
      </c>
      <c r="B267" t="s">
        <v>241</v>
      </c>
      <c r="C267" t="s">
        <v>85</v>
      </c>
      <c r="D267">
        <v>47986</v>
      </c>
      <c r="E267">
        <v>44572.422210286</v>
      </c>
      <c r="F267">
        <v>17049.019882323599</v>
      </c>
      <c r="G267">
        <v>27523.402327962402</v>
      </c>
      <c r="H267">
        <v>23993.214489250298</v>
      </c>
      <c r="I267">
        <v>18141.841079285099</v>
      </c>
      <c r="J267">
        <v>5793.3733315665304</v>
      </c>
      <c r="K267">
        <v>1002.91568190275</v>
      </c>
      <c r="L267">
        <v>2504.8827355860499</v>
      </c>
      <c r="M267">
        <v>1250.3132214264299</v>
      </c>
      <c r="N267">
        <v>1254.56951415962</v>
      </c>
      <c r="O267">
        <v>1025.30510312556</v>
      </c>
      <c r="P267" t="e">
        <v>#N/A</v>
      </c>
    </row>
    <row r="268" spans="1:16" x14ac:dyDescent="0.25">
      <c r="A268">
        <v>202512</v>
      </c>
      <c r="B268" t="s">
        <v>241</v>
      </c>
      <c r="C268" t="s">
        <v>86</v>
      </c>
      <c r="D268">
        <v>612</v>
      </c>
      <c r="E268">
        <v>398.85473889552497</v>
      </c>
      <c r="F268">
        <v>122.89399392953401</v>
      </c>
      <c r="G268">
        <v>275.96074496599101</v>
      </c>
      <c r="H268">
        <v>229.709717323597</v>
      </c>
      <c r="I268">
        <v>196.17212103634799</v>
      </c>
      <c r="J268">
        <v>33.5375962872494</v>
      </c>
      <c r="K268">
        <v>10.920279044722999</v>
      </c>
      <c r="L268">
        <v>32.730305911865997</v>
      </c>
      <c r="M268">
        <v>18.415693000811999</v>
      </c>
      <c r="N268">
        <v>14.3146129110541</v>
      </c>
      <c r="O268">
        <v>13.5207217305272</v>
      </c>
      <c r="P268" t="e">
        <v>#N/A</v>
      </c>
    </row>
    <row r="269" spans="1:16" x14ac:dyDescent="0.25">
      <c r="A269">
        <v>202512</v>
      </c>
      <c r="B269" t="s">
        <v>241</v>
      </c>
      <c r="C269" t="s">
        <v>159</v>
      </c>
      <c r="D269">
        <v>147116</v>
      </c>
      <c r="E269">
        <v>149058.15318877299</v>
      </c>
      <c r="F269">
        <v>50561.396095162097</v>
      </c>
      <c r="G269">
        <v>98496.757093610504</v>
      </c>
      <c r="H269">
        <v>81426.300290694795</v>
      </c>
      <c r="I269">
        <v>65343.683210289397</v>
      </c>
      <c r="J269">
        <v>15955.2890447514</v>
      </c>
      <c r="K269">
        <v>4773.8728742926496</v>
      </c>
      <c r="L269">
        <v>14487.204850526899</v>
      </c>
      <c r="M269">
        <v>7287.2976781773004</v>
      </c>
      <c r="N269">
        <v>7181.0047913996996</v>
      </c>
      <c r="O269">
        <v>2583.2519523951701</v>
      </c>
      <c r="P269" t="e">
        <v>#N/A</v>
      </c>
    </row>
    <row r="270" spans="1:16" x14ac:dyDescent="0.25">
      <c r="A270">
        <v>202512</v>
      </c>
      <c r="B270" t="s">
        <v>241</v>
      </c>
      <c r="C270" t="s">
        <v>88</v>
      </c>
      <c r="D270">
        <v>612</v>
      </c>
      <c r="E270">
        <v>398.85473889552497</v>
      </c>
      <c r="F270">
        <v>122.89399392953401</v>
      </c>
      <c r="G270">
        <v>275.96074496599101</v>
      </c>
      <c r="H270">
        <v>229.709717323597</v>
      </c>
      <c r="I270">
        <v>196.17212103634799</v>
      </c>
      <c r="J270">
        <v>33.5375962872494</v>
      </c>
      <c r="K270">
        <v>10.920279044722999</v>
      </c>
      <c r="L270">
        <v>32.730305911865997</v>
      </c>
      <c r="M270">
        <v>18.415693000811999</v>
      </c>
      <c r="N270">
        <v>14.3146129110541</v>
      </c>
      <c r="O270">
        <v>13.5207217305272</v>
      </c>
      <c r="P270" t="e">
        <v>#N/A</v>
      </c>
    </row>
    <row r="271" spans="1:16" x14ac:dyDescent="0.25">
      <c r="A271">
        <v>202512</v>
      </c>
      <c r="B271" t="s">
        <v>241</v>
      </c>
      <c r="C271" t="s">
        <v>89</v>
      </c>
      <c r="D271">
        <v>168228</v>
      </c>
      <c r="E271">
        <v>168226.999999997</v>
      </c>
      <c r="F271">
        <v>90179.910307515602</v>
      </c>
      <c r="G271">
        <v>78047.089692481299</v>
      </c>
      <c r="H271">
        <v>61379.499764378597</v>
      </c>
      <c r="I271">
        <v>40488.405440573799</v>
      </c>
      <c r="J271">
        <v>20764.035901306499</v>
      </c>
      <c r="K271">
        <v>4977.5001640471501</v>
      </c>
      <c r="L271">
        <v>14105.6238229061</v>
      </c>
      <c r="M271">
        <v>5739.1617978119803</v>
      </c>
      <c r="N271">
        <v>8348.5463271001299</v>
      </c>
      <c r="O271">
        <v>2561.9661051962698</v>
      </c>
      <c r="P271" t="e">
        <v>#N/A</v>
      </c>
    </row>
    <row r="272" spans="1:16" x14ac:dyDescent="0.25">
      <c r="A272">
        <v>202512</v>
      </c>
      <c r="B272" t="s">
        <v>241</v>
      </c>
      <c r="C272" t="s">
        <v>90</v>
      </c>
      <c r="D272">
        <v>142567</v>
      </c>
      <c r="E272">
        <v>142566.999999981</v>
      </c>
      <c r="F272">
        <v>51390.923383862697</v>
      </c>
      <c r="G272">
        <v>91176.076616118196</v>
      </c>
      <c r="H272">
        <v>76217.291034601207</v>
      </c>
      <c r="I272">
        <v>62626.096219697698</v>
      </c>
      <c r="J272">
        <v>13492.0148498776</v>
      </c>
      <c r="K272">
        <v>4934.0580068669096</v>
      </c>
      <c r="L272">
        <v>12983.910669474901</v>
      </c>
      <c r="M272">
        <v>6226.64422511676</v>
      </c>
      <c r="N272">
        <v>6737.2278287928802</v>
      </c>
      <c r="O272">
        <v>1974.87491205892</v>
      </c>
      <c r="P272" t="e">
        <v>#N/A</v>
      </c>
    </row>
    <row r="273" spans="1:16" x14ac:dyDescent="0.25">
      <c r="A273">
        <v>202512</v>
      </c>
      <c r="B273" t="s">
        <v>241</v>
      </c>
      <c r="C273" t="s">
        <v>154</v>
      </c>
      <c r="D273">
        <v>79054</v>
      </c>
      <c r="E273">
        <v>79054.000000001106</v>
      </c>
      <c r="F273">
        <v>23347.498020437299</v>
      </c>
      <c r="G273">
        <v>55706.5019795638</v>
      </c>
      <c r="H273">
        <v>47573.417584269802</v>
      </c>
      <c r="I273">
        <v>41147.605151194002</v>
      </c>
      <c r="J273">
        <v>6367.2428932216699</v>
      </c>
      <c r="K273">
        <v>2184.06548328393</v>
      </c>
      <c r="L273">
        <v>7080.7568028185296</v>
      </c>
      <c r="M273">
        <v>3440.0425573183802</v>
      </c>
      <c r="N273">
        <v>3630.7152892048598</v>
      </c>
      <c r="O273">
        <v>1052.3275924772599</v>
      </c>
      <c r="P273" t="e">
        <v>#N/A</v>
      </c>
    </row>
    <row r="274" spans="1:16" x14ac:dyDescent="0.25">
      <c r="A274">
        <v>202512</v>
      </c>
      <c r="B274" t="s">
        <v>241</v>
      </c>
      <c r="C274" t="s">
        <v>155</v>
      </c>
      <c r="D274">
        <v>63513</v>
      </c>
      <c r="E274">
        <v>63512.999999983796</v>
      </c>
      <c r="F274">
        <v>28043.4253634247</v>
      </c>
      <c r="G274">
        <v>35469.574636559097</v>
      </c>
      <c r="H274">
        <v>28643.873450319999</v>
      </c>
      <c r="I274">
        <v>21478.4910684934</v>
      </c>
      <c r="J274">
        <v>7124.7719566558799</v>
      </c>
      <c r="K274">
        <v>2749.9925235829801</v>
      </c>
      <c r="L274">
        <v>5903.1538666563201</v>
      </c>
      <c r="M274">
        <v>2786.6016677983798</v>
      </c>
      <c r="N274">
        <v>3106.51253958802</v>
      </c>
      <c r="O274">
        <v>922.54731958165996</v>
      </c>
      <c r="P274" t="e">
        <v>#N/A</v>
      </c>
    </row>
    <row r="275" spans="1:16" x14ac:dyDescent="0.25">
      <c r="A275">
        <v>202512</v>
      </c>
      <c r="B275" t="s">
        <v>241</v>
      </c>
      <c r="C275" t="s">
        <v>156</v>
      </c>
      <c r="D275">
        <v>34633</v>
      </c>
      <c r="E275">
        <v>34509.423343896997</v>
      </c>
      <c r="F275">
        <v>17067.754080674</v>
      </c>
      <c r="G275">
        <v>17441.669263223001</v>
      </c>
      <c r="H275">
        <v>13751.961272379</v>
      </c>
      <c r="I275">
        <v>9675.7924423684199</v>
      </c>
      <c r="J275">
        <v>4056.2320172478699</v>
      </c>
      <c r="K275">
        <v>1742.1459098094699</v>
      </c>
      <c r="L275">
        <v>3187.3924170098599</v>
      </c>
      <c r="M275">
        <v>1421.1021161240301</v>
      </c>
      <c r="N275">
        <v>1761.8665808051501</v>
      </c>
      <c r="O275">
        <v>502.31557383431601</v>
      </c>
      <c r="P275" t="e">
        <v>#N/A</v>
      </c>
    </row>
    <row r="276" spans="1:16" x14ac:dyDescent="0.25">
      <c r="A276">
        <v>202512</v>
      </c>
      <c r="B276" t="s">
        <v>241</v>
      </c>
      <c r="C276" t="s">
        <v>157</v>
      </c>
      <c r="D276">
        <v>0</v>
      </c>
      <c r="E276">
        <v>0</v>
      </c>
      <c r="F276">
        <v>0</v>
      </c>
      <c r="G276">
        <v>0</v>
      </c>
      <c r="H276">
        <v>0</v>
      </c>
      <c r="I276">
        <v>0</v>
      </c>
      <c r="J276">
        <v>0</v>
      </c>
      <c r="K276">
        <v>0</v>
      </c>
      <c r="L276">
        <v>0</v>
      </c>
      <c r="M276">
        <v>0</v>
      </c>
      <c r="N276">
        <v>0</v>
      </c>
      <c r="O276">
        <v>0</v>
      </c>
      <c r="P276" t="e">
        <v>#N/A</v>
      </c>
    </row>
    <row r="277" spans="1:16" x14ac:dyDescent="0.25">
      <c r="A277">
        <v>202512</v>
      </c>
      <c r="B277" t="s">
        <v>242</v>
      </c>
      <c r="C277" t="s">
        <v>141</v>
      </c>
      <c r="D277">
        <v>38158</v>
      </c>
      <c r="E277">
        <v>38157.999999998399</v>
      </c>
      <c r="F277">
        <v>19647.475692093201</v>
      </c>
      <c r="G277">
        <v>18510.5243079053</v>
      </c>
      <c r="H277">
        <v>15248.376676042901</v>
      </c>
      <c r="I277">
        <v>12138.381915010499</v>
      </c>
      <c r="J277">
        <v>3103.8531013637598</v>
      </c>
      <c r="K277">
        <v>817.22408808118098</v>
      </c>
      <c r="L277">
        <v>2702.20684701134</v>
      </c>
      <c r="M277">
        <v>1453.2382317813299</v>
      </c>
      <c r="N277">
        <v>1246.3613462299299</v>
      </c>
      <c r="O277">
        <v>559.94078485113596</v>
      </c>
      <c r="P277" t="e">
        <v>#N/A</v>
      </c>
    </row>
    <row r="278" spans="1:16" x14ac:dyDescent="0.25">
      <c r="A278">
        <v>202512</v>
      </c>
      <c r="B278" t="s">
        <v>242</v>
      </c>
      <c r="C278" t="s">
        <v>142</v>
      </c>
      <c r="D278">
        <v>22000</v>
      </c>
      <c r="E278">
        <v>21999.999999998301</v>
      </c>
      <c r="F278">
        <v>11776.6166613882</v>
      </c>
      <c r="G278">
        <v>10223.3833386101</v>
      </c>
      <c r="H278">
        <v>8309.4425504116298</v>
      </c>
      <c r="I278">
        <v>6472.5640591413403</v>
      </c>
      <c r="J278">
        <v>1832.15776644223</v>
      </c>
      <c r="K278">
        <v>492.44112323264198</v>
      </c>
      <c r="L278">
        <v>1563.7780152892401</v>
      </c>
      <c r="M278">
        <v>830.83378498659999</v>
      </c>
      <c r="N278">
        <v>731.71834794970198</v>
      </c>
      <c r="O278">
        <v>350.16277290926303</v>
      </c>
      <c r="P278" t="e">
        <v>#N/A</v>
      </c>
    </row>
    <row r="279" spans="1:16" x14ac:dyDescent="0.25">
      <c r="A279">
        <v>202512</v>
      </c>
      <c r="B279" t="s">
        <v>242</v>
      </c>
      <c r="C279" t="s">
        <v>143</v>
      </c>
      <c r="D279">
        <v>16158</v>
      </c>
      <c r="E279">
        <v>16158.0000000001</v>
      </c>
      <c r="F279">
        <v>7870.8590307049499</v>
      </c>
      <c r="G279">
        <v>8287.1409692951893</v>
      </c>
      <c r="H279">
        <v>6938.93412563121</v>
      </c>
      <c r="I279">
        <v>5665.8178558690897</v>
      </c>
      <c r="J279">
        <v>1271.69533492153</v>
      </c>
      <c r="K279">
        <v>324.78296484853797</v>
      </c>
      <c r="L279">
        <v>1138.4288317221001</v>
      </c>
      <c r="M279">
        <v>622.40444679473103</v>
      </c>
      <c r="N279">
        <v>514.64299828022399</v>
      </c>
      <c r="O279">
        <v>209.77801194187199</v>
      </c>
      <c r="P279" t="e">
        <v>#N/A</v>
      </c>
    </row>
    <row r="280" spans="1:16" x14ac:dyDescent="0.25">
      <c r="A280">
        <v>202512</v>
      </c>
      <c r="B280" t="s">
        <v>242</v>
      </c>
      <c r="C280" t="s">
        <v>144</v>
      </c>
      <c r="D280">
        <v>3108</v>
      </c>
      <c r="E280">
        <v>3425.9374998543199</v>
      </c>
      <c r="F280">
        <v>1571.8289474082701</v>
      </c>
      <c r="G280">
        <v>1854.10855244606</v>
      </c>
      <c r="H280">
        <v>1397.74786201803</v>
      </c>
      <c r="I280">
        <v>1255.2510783213099</v>
      </c>
      <c r="J280">
        <v>142.49678369672199</v>
      </c>
      <c r="K280">
        <v>17.916819416024602</v>
      </c>
      <c r="L280">
        <v>419.799463372128</v>
      </c>
      <c r="M280">
        <v>142.79295679964699</v>
      </c>
      <c r="N280">
        <v>277.00650657248099</v>
      </c>
      <c r="O280">
        <v>36.561227055904297</v>
      </c>
      <c r="P280" t="e">
        <v>#N/A</v>
      </c>
    </row>
    <row r="281" spans="1:16" x14ac:dyDescent="0.25">
      <c r="A281">
        <v>202512</v>
      </c>
      <c r="B281" t="s">
        <v>242</v>
      </c>
      <c r="C281" t="s">
        <v>145</v>
      </c>
      <c r="D281">
        <v>8394</v>
      </c>
      <c r="E281">
        <v>8320.4009206191295</v>
      </c>
      <c r="F281">
        <v>4058.9707723113302</v>
      </c>
      <c r="G281">
        <v>4261.4301483077898</v>
      </c>
      <c r="H281">
        <v>3247.74514457959</v>
      </c>
      <c r="I281">
        <v>2780.4056535424502</v>
      </c>
      <c r="J281">
        <v>466.26806246571499</v>
      </c>
      <c r="K281">
        <v>86.886729457538394</v>
      </c>
      <c r="L281">
        <v>856.24311761196998</v>
      </c>
      <c r="M281">
        <v>442.83361951036301</v>
      </c>
      <c r="N281">
        <v>410.80222910152298</v>
      </c>
      <c r="O281">
        <v>157.44188611620601</v>
      </c>
      <c r="P281" t="e">
        <v>#N/A</v>
      </c>
    </row>
    <row r="282" spans="1:16" x14ac:dyDescent="0.25">
      <c r="A282">
        <v>202512</v>
      </c>
      <c r="B282" t="s">
        <v>242</v>
      </c>
      <c r="C282" t="s">
        <v>146</v>
      </c>
      <c r="D282">
        <v>9037</v>
      </c>
      <c r="E282">
        <v>8914.5776225935406</v>
      </c>
      <c r="F282">
        <v>4249.8300168494297</v>
      </c>
      <c r="G282">
        <v>4664.7476057441099</v>
      </c>
      <c r="H282">
        <v>3933.57691025751</v>
      </c>
      <c r="I282">
        <v>3182.34382746244</v>
      </c>
      <c r="J282">
        <v>747.58487522723499</v>
      </c>
      <c r="K282">
        <v>229.284878726361</v>
      </c>
      <c r="L282">
        <v>578.51089987359603</v>
      </c>
      <c r="M282">
        <v>326.84965352723799</v>
      </c>
      <c r="N282">
        <v>251.66124634635699</v>
      </c>
      <c r="O282">
        <v>152.65979561300901</v>
      </c>
      <c r="P282" t="e">
        <v>#N/A</v>
      </c>
    </row>
    <row r="283" spans="1:16" x14ac:dyDescent="0.25">
      <c r="A283">
        <v>202512</v>
      </c>
      <c r="B283" t="s">
        <v>242</v>
      </c>
      <c r="C283" t="s">
        <v>147</v>
      </c>
      <c r="D283">
        <v>7483</v>
      </c>
      <c r="E283">
        <v>7357.4467738027397</v>
      </c>
      <c r="F283">
        <v>3348.0913601020002</v>
      </c>
      <c r="G283">
        <v>4009.35541370074</v>
      </c>
      <c r="H283">
        <v>3437.3099305994701</v>
      </c>
      <c r="I283">
        <v>2680.8079661778802</v>
      </c>
      <c r="J283">
        <v>756.50196442158494</v>
      </c>
      <c r="K283">
        <v>225.63189551787701</v>
      </c>
      <c r="L283">
        <v>448.39713228181699</v>
      </c>
      <c r="M283">
        <v>273.147541744004</v>
      </c>
      <c r="N283">
        <v>175.249590537812</v>
      </c>
      <c r="O283">
        <v>123.648350819488</v>
      </c>
      <c r="P283" t="e">
        <v>#N/A</v>
      </c>
    </row>
    <row r="284" spans="1:16" x14ac:dyDescent="0.25">
      <c r="A284">
        <v>202512</v>
      </c>
      <c r="B284" t="s">
        <v>242</v>
      </c>
      <c r="C284" t="s">
        <v>148</v>
      </c>
      <c r="D284">
        <v>10136</v>
      </c>
      <c r="E284">
        <v>10139.6371831288</v>
      </c>
      <c r="F284">
        <v>6418.7545954221596</v>
      </c>
      <c r="G284">
        <v>3720.8825877066301</v>
      </c>
      <c r="H284">
        <v>3231.9968285882601</v>
      </c>
      <c r="I284">
        <v>2239.5733895063499</v>
      </c>
      <c r="J284">
        <v>991.00141555250798</v>
      </c>
      <c r="K284">
        <v>257.50376496337998</v>
      </c>
      <c r="L284">
        <v>399.256233871831</v>
      </c>
      <c r="M284">
        <v>267.61446020007702</v>
      </c>
      <c r="N284">
        <v>131.64177367175401</v>
      </c>
      <c r="O284">
        <v>89.629525246527393</v>
      </c>
      <c r="P284" t="e">
        <v>#N/A</v>
      </c>
    </row>
    <row r="285" spans="1:16" x14ac:dyDescent="0.25">
      <c r="A285">
        <v>202512</v>
      </c>
      <c r="B285" t="s">
        <v>242</v>
      </c>
      <c r="C285" t="s">
        <v>153</v>
      </c>
      <c r="D285">
        <v>7485</v>
      </c>
      <c r="E285">
        <v>6789.1202813258697</v>
      </c>
      <c r="F285">
        <v>2287.6463900056701</v>
      </c>
      <c r="G285">
        <v>4501.4738913202</v>
      </c>
      <c r="H285">
        <v>3823.3557232314402</v>
      </c>
      <c r="I285">
        <v>3411.4385678786298</v>
      </c>
      <c r="J285">
        <v>410.495131823397</v>
      </c>
      <c r="K285">
        <v>117.753628068532</v>
      </c>
      <c r="L285">
        <v>521.55354478677395</v>
      </c>
      <c r="M285">
        <v>352.60350349764201</v>
      </c>
      <c r="N285">
        <v>168.950041289132</v>
      </c>
      <c r="O285">
        <v>156.56462330197999</v>
      </c>
      <c r="P285" t="e">
        <v>#N/A</v>
      </c>
    </row>
    <row r="286" spans="1:16" x14ac:dyDescent="0.25">
      <c r="A286">
        <v>202512</v>
      </c>
      <c r="B286" t="s">
        <v>242</v>
      </c>
      <c r="C286" t="s">
        <v>79</v>
      </c>
      <c r="D286">
        <v>12437</v>
      </c>
      <c r="E286">
        <v>12648.5394614325</v>
      </c>
      <c r="F286">
        <v>8640.9622954388396</v>
      </c>
      <c r="G286">
        <v>4007.57716599368</v>
      </c>
      <c r="H286">
        <v>2985.5643075825801</v>
      </c>
      <c r="I286">
        <v>2091.6298208806502</v>
      </c>
      <c r="J286">
        <v>893.93448670193902</v>
      </c>
      <c r="K286">
        <v>292.01972451961501</v>
      </c>
      <c r="L286">
        <v>910.50675803670197</v>
      </c>
      <c r="M286">
        <v>421.654747413069</v>
      </c>
      <c r="N286">
        <v>487.62612827069103</v>
      </c>
      <c r="O286">
        <v>111.506100374398</v>
      </c>
      <c r="P286" t="e">
        <v>#N/A</v>
      </c>
    </row>
    <row r="287" spans="1:16" x14ac:dyDescent="0.25">
      <c r="A287">
        <v>202512</v>
      </c>
      <c r="B287" t="s">
        <v>242</v>
      </c>
      <c r="C287" t="s">
        <v>80</v>
      </c>
      <c r="D287">
        <v>5405</v>
      </c>
      <c r="E287">
        <v>5534.0778256167196</v>
      </c>
      <c r="F287">
        <v>3183.6120398793601</v>
      </c>
      <c r="G287">
        <v>2350.46578573736</v>
      </c>
      <c r="H287">
        <v>1894.10900545308</v>
      </c>
      <c r="I287">
        <v>1415.82508154218</v>
      </c>
      <c r="J287">
        <v>477.17028754727198</v>
      </c>
      <c r="K287">
        <v>128.685140325768</v>
      </c>
      <c r="L287">
        <v>395.69663259223199</v>
      </c>
      <c r="M287">
        <v>137.23804423763301</v>
      </c>
      <c r="N287">
        <v>257.07720170745398</v>
      </c>
      <c r="O287">
        <v>60.660147692043402</v>
      </c>
      <c r="P287" t="e">
        <v>#N/A</v>
      </c>
    </row>
    <row r="288" spans="1:16" x14ac:dyDescent="0.25">
      <c r="A288">
        <v>202512</v>
      </c>
      <c r="B288" t="s">
        <v>242</v>
      </c>
      <c r="C288" t="s">
        <v>81</v>
      </c>
      <c r="D288">
        <v>6237</v>
      </c>
      <c r="E288">
        <v>6443.7888622216196</v>
      </c>
      <c r="F288">
        <v>2558.1836108976199</v>
      </c>
      <c r="G288">
        <v>3885.6052513240002</v>
      </c>
      <c r="H288">
        <v>3327.5462840114101</v>
      </c>
      <c r="I288">
        <v>2677.4189060385602</v>
      </c>
      <c r="J288">
        <v>649.01374160921705</v>
      </c>
      <c r="K288">
        <v>138.69075549282601</v>
      </c>
      <c r="L288">
        <v>455.57389269964699</v>
      </c>
      <c r="M288">
        <v>253.55276860749399</v>
      </c>
      <c r="N288">
        <v>202.021124092154</v>
      </c>
      <c r="O288">
        <v>102.485074612936</v>
      </c>
      <c r="P288" t="e">
        <v>#N/A</v>
      </c>
    </row>
    <row r="289" spans="1:16" x14ac:dyDescent="0.25">
      <c r="A289">
        <v>202512</v>
      </c>
      <c r="B289" t="s">
        <v>242</v>
      </c>
      <c r="C289" t="s">
        <v>82</v>
      </c>
      <c r="D289">
        <v>6594</v>
      </c>
      <c r="E289">
        <v>6742.47356940176</v>
      </c>
      <c r="F289">
        <v>2977.0713558716702</v>
      </c>
      <c r="G289">
        <v>3765.4022135300902</v>
      </c>
      <c r="H289">
        <v>3217.8013557643299</v>
      </c>
      <c r="I289">
        <v>2542.0695386704001</v>
      </c>
      <c r="J289">
        <v>673.23945368193904</v>
      </c>
      <c r="K289">
        <v>140.07483967444</v>
      </c>
      <c r="L289">
        <v>418.87601889598699</v>
      </c>
      <c r="M289">
        <v>288.18916802549199</v>
      </c>
      <c r="N289">
        <v>130.68685087049599</v>
      </c>
      <c r="O289">
        <v>128.72483886977699</v>
      </c>
      <c r="P289" t="e">
        <v>#N/A</v>
      </c>
    </row>
    <row r="290" spans="1:16" x14ac:dyDescent="0.25">
      <c r="A290">
        <v>202512</v>
      </c>
      <c r="B290" t="s">
        <v>242</v>
      </c>
      <c r="C290" t="s">
        <v>83</v>
      </c>
      <c r="D290">
        <v>22971</v>
      </c>
      <c r="E290">
        <v>23037.334736610799</v>
      </c>
      <c r="F290">
        <v>9914.9138132206808</v>
      </c>
      <c r="G290">
        <v>13122.4209233901</v>
      </c>
      <c r="H290">
        <v>10855.0727097294</v>
      </c>
      <c r="I290">
        <v>9066.0221554038199</v>
      </c>
      <c r="J290">
        <v>1784.0225310205301</v>
      </c>
      <c r="K290">
        <v>458.12608441434401</v>
      </c>
      <c r="L290">
        <v>1814.86091495146</v>
      </c>
      <c r="M290">
        <v>1051.71716958722</v>
      </c>
      <c r="N290">
        <v>761.76235871709503</v>
      </c>
      <c r="O290">
        <v>452.48729870924598</v>
      </c>
      <c r="P290" t="e">
        <v>#N/A</v>
      </c>
    </row>
    <row r="291" spans="1:16" x14ac:dyDescent="0.25">
      <c r="A291">
        <v>202512</v>
      </c>
      <c r="B291" t="s">
        <v>242</v>
      </c>
      <c r="C291" t="s">
        <v>84</v>
      </c>
      <c r="D291">
        <v>11904</v>
      </c>
      <c r="E291">
        <v>11958.6419445665</v>
      </c>
      <c r="F291">
        <v>8741.1863967345307</v>
      </c>
      <c r="G291">
        <v>3217.4555478319598</v>
      </c>
      <c r="H291">
        <v>2453.2835028907102</v>
      </c>
      <c r="I291">
        <v>1472.2901623207199</v>
      </c>
      <c r="J291">
        <v>980.99334056999101</v>
      </c>
      <c r="K291">
        <v>296.51604901923901</v>
      </c>
      <c r="L291">
        <v>692.29284796690399</v>
      </c>
      <c r="M291">
        <v>277.77742199862399</v>
      </c>
      <c r="N291">
        <v>413.28954361533903</v>
      </c>
      <c r="O291">
        <v>71.879196974341298</v>
      </c>
      <c r="P291" t="e">
        <v>#N/A</v>
      </c>
    </row>
    <row r="292" spans="1:16" x14ac:dyDescent="0.25">
      <c r="A292">
        <v>202512</v>
      </c>
      <c r="B292" t="s">
        <v>242</v>
      </c>
      <c r="C292" t="s">
        <v>85</v>
      </c>
      <c r="D292">
        <v>2921</v>
      </c>
      <c r="E292">
        <v>3008.4223963426102</v>
      </c>
      <c r="F292">
        <v>928.58224509192701</v>
      </c>
      <c r="G292">
        <v>2079.8401512506798</v>
      </c>
      <c r="H292">
        <v>1862.48004945359</v>
      </c>
      <c r="I292">
        <v>1532.7484980873201</v>
      </c>
      <c r="J292">
        <v>328.61791500264002</v>
      </c>
      <c r="K292">
        <v>59.311793203254801</v>
      </c>
      <c r="L292">
        <v>181.78581262954</v>
      </c>
      <c r="M292">
        <v>117.508746331393</v>
      </c>
      <c r="N292">
        <v>64.277066298147403</v>
      </c>
      <c r="O292">
        <v>35.574289167547903</v>
      </c>
      <c r="P292" t="e">
        <v>#N/A</v>
      </c>
    </row>
    <row r="293" spans="1:16" x14ac:dyDescent="0.25">
      <c r="A293">
        <v>202512</v>
      </c>
      <c r="B293" t="s">
        <v>242</v>
      </c>
      <c r="C293" t="s">
        <v>86</v>
      </c>
      <c r="D293">
        <v>362</v>
      </c>
      <c r="E293">
        <v>153.60092247866501</v>
      </c>
      <c r="F293">
        <v>62.7932370460803</v>
      </c>
      <c r="G293">
        <v>90.807685432584293</v>
      </c>
      <c r="H293">
        <v>77.540413969148602</v>
      </c>
      <c r="I293">
        <v>67.3210991985503</v>
      </c>
      <c r="J293">
        <v>10.2193147705984</v>
      </c>
      <c r="K293">
        <v>3.27016144434308</v>
      </c>
      <c r="L293">
        <v>13.2672714634356</v>
      </c>
      <c r="M293">
        <v>6.2348938640904104</v>
      </c>
      <c r="N293">
        <v>7.0323775993451898</v>
      </c>
      <c r="O293">
        <v>0</v>
      </c>
      <c r="P293" t="e">
        <v>#N/A</v>
      </c>
    </row>
    <row r="294" spans="1:16" x14ac:dyDescent="0.25">
      <c r="A294">
        <v>202512</v>
      </c>
      <c r="B294" t="s">
        <v>242</v>
      </c>
      <c r="C294" t="s">
        <v>159</v>
      </c>
      <c r="D294">
        <v>23873</v>
      </c>
      <c r="E294">
        <v>23680.221046527899</v>
      </c>
      <c r="F294">
        <v>10408.7017998721</v>
      </c>
      <c r="G294">
        <v>13271.5192466558</v>
      </c>
      <c r="H294">
        <v>10953.970637538399</v>
      </c>
      <c r="I294">
        <v>9099.8607541409692</v>
      </c>
      <c r="J294">
        <v>1849.0818600923501</v>
      </c>
      <c r="K294">
        <v>482.144715499494</v>
      </c>
      <c r="L294">
        <v>1862.4056595054999</v>
      </c>
      <c r="M294">
        <v>1064.89825924508</v>
      </c>
      <c r="N294">
        <v>796.12601361327904</v>
      </c>
      <c r="O294">
        <v>455.142949611897</v>
      </c>
      <c r="P294" t="e">
        <v>#N/A</v>
      </c>
    </row>
    <row r="295" spans="1:16" x14ac:dyDescent="0.25">
      <c r="A295">
        <v>202512</v>
      </c>
      <c r="B295" t="s">
        <v>242</v>
      </c>
      <c r="C295" t="s">
        <v>88</v>
      </c>
      <c r="D295">
        <v>362</v>
      </c>
      <c r="E295">
        <v>153.60092247866501</v>
      </c>
      <c r="F295">
        <v>62.7932370460803</v>
      </c>
      <c r="G295">
        <v>90.807685432584293</v>
      </c>
      <c r="H295">
        <v>77.540413969148702</v>
      </c>
      <c r="I295">
        <v>67.3210991985503</v>
      </c>
      <c r="J295">
        <v>10.2193147705984</v>
      </c>
      <c r="K295">
        <v>3.27016144434308</v>
      </c>
      <c r="L295">
        <v>13.2672714634356</v>
      </c>
      <c r="M295">
        <v>6.2348938640904104</v>
      </c>
      <c r="N295">
        <v>7.0323775993451898</v>
      </c>
      <c r="O295">
        <v>0</v>
      </c>
      <c r="P295" t="e">
        <v>#N/A</v>
      </c>
    </row>
    <row r="296" spans="1:16" x14ac:dyDescent="0.25">
      <c r="A296">
        <v>202512</v>
      </c>
      <c r="B296" t="s">
        <v>242</v>
      </c>
      <c r="C296" t="s">
        <v>89</v>
      </c>
      <c r="D296">
        <v>12805</v>
      </c>
      <c r="E296">
        <v>12805</v>
      </c>
      <c r="F296">
        <v>8127.1914211973099</v>
      </c>
      <c r="G296">
        <v>4677.8085788026601</v>
      </c>
      <c r="H296">
        <v>3654.0455894310799</v>
      </c>
      <c r="I296">
        <v>2345.5696482503399</v>
      </c>
      <c r="J296">
        <v>1305.1772398820499</v>
      </c>
      <c r="K296">
        <v>296.43254035183702</v>
      </c>
      <c r="L296">
        <v>870.37028132656599</v>
      </c>
      <c r="M296">
        <v>437.64389626130401</v>
      </c>
      <c r="N296">
        <v>432.72638506526198</v>
      </c>
      <c r="O296">
        <v>153.392708045006</v>
      </c>
      <c r="P296" t="e">
        <v>#N/A</v>
      </c>
    </row>
    <row r="297" spans="1:16" x14ac:dyDescent="0.25">
      <c r="A297">
        <v>202512</v>
      </c>
      <c r="B297" t="s">
        <v>242</v>
      </c>
      <c r="C297" t="s">
        <v>90</v>
      </c>
      <c r="D297">
        <v>25353</v>
      </c>
      <c r="E297">
        <v>25352.999999998399</v>
      </c>
      <c r="F297">
        <v>11520.2842708958</v>
      </c>
      <c r="G297">
        <v>13832.7157291026</v>
      </c>
      <c r="H297">
        <v>11594.331086611801</v>
      </c>
      <c r="I297">
        <v>9792.8122667600292</v>
      </c>
      <c r="J297">
        <v>1798.6758614817099</v>
      </c>
      <c r="K297">
        <v>520.79154772934305</v>
      </c>
      <c r="L297">
        <v>1831.83656568477</v>
      </c>
      <c r="M297">
        <v>1015.59433552003</v>
      </c>
      <c r="N297">
        <v>813.63496116466399</v>
      </c>
      <c r="O297">
        <v>406.54807680612902</v>
      </c>
      <c r="P297" t="e">
        <v>#N/A</v>
      </c>
    </row>
    <row r="298" spans="1:16" x14ac:dyDescent="0.25">
      <c r="A298">
        <v>202512</v>
      </c>
      <c r="B298" t="s">
        <v>242</v>
      </c>
      <c r="C298" t="s">
        <v>154</v>
      </c>
      <c r="D298">
        <v>13020</v>
      </c>
      <c r="E298">
        <v>13019.9999999997</v>
      </c>
      <c r="F298">
        <v>4948.0867793632096</v>
      </c>
      <c r="G298">
        <v>8071.9132206364702</v>
      </c>
      <c r="H298">
        <v>6908.2000938905503</v>
      </c>
      <c r="I298">
        <v>6149.6130698038396</v>
      </c>
      <c r="J298">
        <v>758.58702408671104</v>
      </c>
      <c r="K298">
        <v>229.61356561279899</v>
      </c>
      <c r="L298">
        <v>942.38553697669397</v>
      </c>
      <c r="M298">
        <v>536.22046382453505</v>
      </c>
      <c r="N298">
        <v>404.78368650501397</v>
      </c>
      <c r="O298">
        <v>221.327589769192</v>
      </c>
      <c r="P298" t="e">
        <v>#N/A</v>
      </c>
    </row>
    <row r="299" spans="1:16" x14ac:dyDescent="0.25">
      <c r="A299">
        <v>202512</v>
      </c>
      <c r="B299" t="s">
        <v>242</v>
      </c>
      <c r="C299" t="s">
        <v>155</v>
      </c>
      <c r="D299">
        <v>12333</v>
      </c>
      <c r="E299">
        <v>12332.999999998799</v>
      </c>
      <c r="F299">
        <v>6572.19749153262</v>
      </c>
      <c r="G299">
        <v>5760.8025084662004</v>
      </c>
      <c r="H299">
        <v>4686.1309927211996</v>
      </c>
      <c r="I299">
        <v>3643.19919695622</v>
      </c>
      <c r="J299">
        <v>1040.0888373949999</v>
      </c>
      <c r="K299">
        <v>291.17798211654502</v>
      </c>
      <c r="L299">
        <v>889.45102870808296</v>
      </c>
      <c r="M299">
        <v>479.373871695491</v>
      </c>
      <c r="N299">
        <v>408.85127465965002</v>
      </c>
      <c r="O299">
        <v>185.22048703693699</v>
      </c>
      <c r="P299" t="e">
        <v>#N/A</v>
      </c>
    </row>
    <row r="300" spans="1:16" x14ac:dyDescent="0.25">
      <c r="A300">
        <v>202512</v>
      </c>
      <c r="B300" t="s">
        <v>242</v>
      </c>
      <c r="C300" t="s">
        <v>156</v>
      </c>
      <c r="D300">
        <v>7111</v>
      </c>
      <c r="E300">
        <v>6938.2354908437301</v>
      </c>
      <c r="F300">
        <v>3975.3952065369299</v>
      </c>
      <c r="G300">
        <v>2962.8402843068002</v>
      </c>
      <c r="H300">
        <v>2370.0715440108502</v>
      </c>
      <c r="I300">
        <v>1712.41986639375</v>
      </c>
      <c r="J300">
        <v>654.80871924712505</v>
      </c>
      <c r="K300">
        <v>186.95226870560401</v>
      </c>
      <c r="L300">
        <v>493.189002257901</v>
      </c>
      <c r="M300">
        <v>251.38256719379399</v>
      </c>
      <c r="N300">
        <v>241.80643506410601</v>
      </c>
      <c r="O300">
        <v>99.579738038046997</v>
      </c>
      <c r="P300" t="e">
        <v>#N/A</v>
      </c>
    </row>
    <row r="301" spans="1:16" x14ac:dyDescent="0.25">
      <c r="A301">
        <v>202512</v>
      </c>
      <c r="B301" t="s">
        <v>242</v>
      </c>
      <c r="C301" t="s">
        <v>157</v>
      </c>
      <c r="D301">
        <v>0</v>
      </c>
      <c r="E301">
        <v>0</v>
      </c>
      <c r="F301">
        <v>0</v>
      </c>
      <c r="G301">
        <v>0</v>
      </c>
      <c r="H301">
        <v>0</v>
      </c>
      <c r="I301">
        <v>0</v>
      </c>
      <c r="J301">
        <v>0</v>
      </c>
      <c r="K301">
        <v>0</v>
      </c>
      <c r="L301">
        <v>0</v>
      </c>
      <c r="M301">
        <v>0</v>
      </c>
      <c r="N301">
        <v>0</v>
      </c>
      <c r="O301">
        <v>0</v>
      </c>
      <c r="P301" t="e">
        <v>#N/A</v>
      </c>
    </row>
    <row r="302" spans="1:16" x14ac:dyDescent="0.25">
      <c r="A302">
        <v>202512</v>
      </c>
      <c r="B302" t="s">
        <v>243</v>
      </c>
      <c r="C302" t="s">
        <v>141</v>
      </c>
      <c r="D302">
        <v>673354</v>
      </c>
      <c r="E302">
        <v>673352.99999998603</v>
      </c>
      <c r="F302">
        <v>407921.310336583</v>
      </c>
      <c r="G302">
        <v>265431.68966340303</v>
      </c>
      <c r="H302">
        <v>214945.78807293199</v>
      </c>
      <c r="I302">
        <v>173312.64260862401</v>
      </c>
      <c r="J302">
        <v>41075.1853023316</v>
      </c>
      <c r="K302">
        <v>10725.745380256099</v>
      </c>
      <c r="L302">
        <v>42663.289026273502</v>
      </c>
      <c r="M302">
        <v>18070.665344994399</v>
      </c>
      <c r="N302">
        <v>24493.754228457201</v>
      </c>
      <c r="O302">
        <v>7822.6125641955095</v>
      </c>
      <c r="P302" t="e">
        <v>#N/A</v>
      </c>
    </row>
    <row r="303" spans="1:16" x14ac:dyDescent="0.25">
      <c r="A303">
        <v>202512</v>
      </c>
      <c r="B303" t="s">
        <v>243</v>
      </c>
      <c r="C303" t="s">
        <v>142</v>
      </c>
      <c r="D303">
        <v>379333</v>
      </c>
      <c r="E303">
        <v>379332.99999999302</v>
      </c>
      <c r="F303">
        <v>239838.968453799</v>
      </c>
      <c r="G303">
        <v>139494.03154619501</v>
      </c>
      <c r="H303">
        <v>111626.29524253801</v>
      </c>
      <c r="I303">
        <v>88363.078011341597</v>
      </c>
      <c r="J303">
        <v>22969.461055866999</v>
      </c>
      <c r="K303">
        <v>5758.63443783805</v>
      </c>
      <c r="L303">
        <v>23682.230296220401</v>
      </c>
      <c r="M303">
        <v>9761.4572955406693</v>
      </c>
      <c r="N303">
        <v>13876.626722806101</v>
      </c>
      <c r="O303">
        <v>4185.5060074339699</v>
      </c>
      <c r="P303" t="e">
        <v>#N/A</v>
      </c>
    </row>
    <row r="304" spans="1:16" x14ac:dyDescent="0.25">
      <c r="A304">
        <v>202512</v>
      </c>
      <c r="B304" t="s">
        <v>243</v>
      </c>
      <c r="C304" t="s">
        <v>143</v>
      </c>
      <c r="D304">
        <v>294021</v>
      </c>
      <c r="E304">
        <v>294019.99999999499</v>
      </c>
      <c r="F304">
        <v>168082.34188278901</v>
      </c>
      <c r="G304">
        <v>125937.658117206</v>
      </c>
      <c r="H304">
        <v>103319.49283038999</v>
      </c>
      <c r="I304">
        <v>84949.564597277204</v>
      </c>
      <c r="J304">
        <v>18105.724246464601</v>
      </c>
      <c r="K304">
        <v>4967.1109424180204</v>
      </c>
      <c r="L304">
        <v>18981.058730053999</v>
      </c>
      <c r="M304">
        <v>8309.2080494537804</v>
      </c>
      <c r="N304">
        <v>10617.1275056512</v>
      </c>
      <c r="O304">
        <v>3637.1065567615401</v>
      </c>
      <c r="P304" t="e">
        <v>#N/A</v>
      </c>
    </row>
    <row r="305" spans="1:16" x14ac:dyDescent="0.25">
      <c r="A305">
        <v>202512</v>
      </c>
      <c r="B305" t="s">
        <v>243</v>
      </c>
      <c r="C305" t="s">
        <v>144</v>
      </c>
      <c r="D305">
        <v>64247</v>
      </c>
      <c r="E305">
        <v>64046.587379979297</v>
      </c>
      <c r="F305">
        <v>34903.336494641997</v>
      </c>
      <c r="G305">
        <v>29143.250885337198</v>
      </c>
      <c r="H305">
        <v>22041.406984678699</v>
      </c>
      <c r="I305">
        <v>19558.054437052</v>
      </c>
      <c r="J305">
        <v>2425.1053635856501</v>
      </c>
      <c r="K305">
        <v>326.59079696047098</v>
      </c>
      <c r="L305">
        <v>6282.61040578541</v>
      </c>
      <c r="M305">
        <v>1598.13741993177</v>
      </c>
      <c r="N305">
        <v>4673.2638698274304</v>
      </c>
      <c r="O305">
        <v>819.23349487309099</v>
      </c>
      <c r="P305" t="e">
        <v>#N/A</v>
      </c>
    </row>
    <row r="306" spans="1:16" x14ac:dyDescent="0.25">
      <c r="A306">
        <v>202512</v>
      </c>
      <c r="B306" t="s">
        <v>243</v>
      </c>
      <c r="C306" t="s">
        <v>145</v>
      </c>
      <c r="D306">
        <v>139485</v>
      </c>
      <c r="E306">
        <v>139618.35497189901</v>
      </c>
      <c r="F306">
        <v>71280.566831749195</v>
      </c>
      <c r="G306">
        <v>68337.788140150195</v>
      </c>
      <c r="H306">
        <v>52537.592081903298</v>
      </c>
      <c r="I306">
        <v>44718.5040795819</v>
      </c>
      <c r="J306">
        <v>7716.1874180667801</v>
      </c>
      <c r="K306">
        <v>1410.8365285836501</v>
      </c>
      <c r="L306">
        <v>13651.269296327</v>
      </c>
      <c r="M306">
        <v>5675.82746572816</v>
      </c>
      <c r="N306">
        <v>7931.9063272959502</v>
      </c>
      <c r="O306">
        <v>2148.9267619207899</v>
      </c>
      <c r="P306" t="e">
        <v>#N/A</v>
      </c>
    </row>
    <row r="307" spans="1:16" x14ac:dyDescent="0.25">
      <c r="A307">
        <v>202512</v>
      </c>
      <c r="B307" t="s">
        <v>243</v>
      </c>
      <c r="C307" t="s">
        <v>146</v>
      </c>
      <c r="D307">
        <v>177741</v>
      </c>
      <c r="E307">
        <v>177812.264517331</v>
      </c>
      <c r="F307">
        <v>104297.534321723</v>
      </c>
      <c r="G307">
        <v>73514.730195607801</v>
      </c>
      <c r="H307">
        <v>60751.091070107097</v>
      </c>
      <c r="I307">
        <v>49505.807848554003</v>
      </c>
      <c r="J307">
        <v>11117.0381687389</v>
      </c>
      <c r="K307">
        <v>2906.4648316156499</v>
      </c>
      <c r="L307">
        <v>10710.140930043901</v>
      </c>
      <c r="M307">
        <v>5291.08699164479</v>
      </c>
      <c r="N307">
        <v>5396.8949144693597</v>
      </c>
      <c r="O307">
        <v>2053.4981954569898</v>
      </c>
      <c r="P307" t="e">
        <v>#N/A</v>
      </c>
    </row>
    <row r="308" spans="1:16" x14ac:dyDescent="0.25">
      <c r="A308">
        <v>202512</v>
      </c>
      <c r="B308" t="s">
        <v>243</v>
      </c>
      <c r="C308" t="s">
        <v>147</v>
      </c>
      <c r="D308">
        <v>124847</v>
      </c>
      <c r="E308">
        <v>124885.509900637</v>
      </c>
      <c r="F308">
        <v>73302.788085781707</v>
      </c>
      <c r="G308">
        <v>51582.7218148557</v>
      </c>
      <c r="H308">
        <v>43421.103527644103</v>
      </c>
      <c r="I308">
        <v>34683.968282819602</v>
      </c>
      <c r="J308">
        <v>8590.3753452315395</v>
      </c>
      <c r="K308">
        <v>2462.9026557236198</v>
      </c>
      <c r="L308">
        <v>6515.0510895592797</v>
      </c>
      <c r="M308">
        <v>3502.3991596166202</v>
      </c>
      <c r="N308">
        <v>2996.7871617392502</v>
      </c>
      <c r="O308">
        <v>1646.5671976517599</v>
      </c>
      <c r="P308" t="e">
        <v>#N/A</v>
      </c>
    </row>
    <row r="309" spans="1:16" x14ac:dyDescent="0.25">
      <c r="A309">
        <v>202512</v>
      </c>
      <c r="B309" t="s">
        <v>243</v>
      </c>
      <c r="C309" t="s">
        <v>148</v>
      </c>
      <c r="D309">
        <v>167004</v>
      </c>
      <c r="E309">
        <v>166975.419965893</v>
      </c>
      <c r="F309">
        <v>124129.98041807</v>
      </c>
      <c r="G309">
        <v>42845.439547823597</v>
      </c>
      <c r="H309">
        <v>36190.5212900115</v>
      </c>
      <c r="I309">
        <v>24842.234842030899</v>
      </c>
      <c r="J309">
        <v>11226.4790067086</v>
      </c>
      <c r="K309">
        <v>3618.9505673726799</v>
      </c>
      <c r="L309">
        <v>5500.53134351877</v>
      </c>
      <c r="M309">
        <v>2002.08307176414</v>
      </c>
      <c r="N309">
        <v>3492.3472303942499</v>
      </c>
      <c r="O309">
        <v>1154.38691429289</v>
      </c>
      <c r="P309" t="e">
        <v>#N/A</v>
      </c>
    </row>
    <row r="310" spans="1:16" x14ac:dyDescent="0.25">
      <c r="A310">
        <v>202512</v>
      </c>
      <c r="B310" t="s">
        <v>243</v>
      </c>
      <c r="C310" t="s">
        <v>153</v>
      </c>
      <c r="D310">
        <v>108482</v>
      </c>
      <c r="E310">
        <v>109212.37522599001</v>
      </c>
      <c r="F310">
        <v>56028.193670012202</v>
      </c>
      <c r="G310">
        <v>53184.181555978197</v>
      </c>
      <c r="H310">
        <v>43903.681833954302</v>
      </c>
      <c r="I310">
        <v>38663.652465877698</v>
      </c>
      <c r="J310">
        <v>5118.4829438612696</v>
      </c>
      <c r="K310">
        <v>1256.1356074790599</v>
      </c>
      <c r="L310">
        <v>7499.1733737375898</v>
      </c>
      <c r="M310">
        <v>3956.23546816322</v>
      </c>
      <c r="N310">
        <v>3515.54407911714</v>
      </c>
      <c r="O310">
        <v>1781.32634828647</v>
      </c>
      <c r="P310" t="e">
        <v>#N/A</v>
      </c>
    </row>
    <row r="311" spans="1:16" x14ac:dyDescent="0.25">
      <c r="A311">
        <v>202512</v>
      </c>
      <c r="B311" t="s">
        <v>243</v>
      </c>
      <c r="C311" t="s">
        <v>79</v>
      </c>
      <c r="D311">
        <v>154108</v>
      </c>
      <c r="E311">
        <v>156110.69917356901</v>
      </c>
      <c r="F311">
        <v>111577.78023318401</v>
      </c>
      <c r="G311">
        <v>44532.918940385498</v>
      </c>
      <c r="H311">
        <v>32269.8240407577</v>
      </c>
      <c r="I311">
        <v>23960.7067706667</v>
      </c>
      <c r="J311">
        <v>8213.1786956097203</v>
      </c>
      <c r="K311">
        <v>2706.6842027265302</v>
      </c>
      <c r="L311">
        <v>10958.2620286562</v>
      </c>
      <c r="M311">
        <v>3745.5096332554299</v>
      </c>
      <c r="N311">
        <v>7179.7584072482596</v>
      </c>
      <c r="O311">
        <v>1304.83287097212</v>
      </c>
      <c r="P311" t="e">
        <v>#N/A</v>
      </c>
    </row>
    <row r="312" spans="1:16" x14ac:dyDescent="0.25">
      <c r="A312">
        <v>202512</v>
      </c>
      <c r="B312" t="s">
        <v>243</v>
      </c>
      <c r="C312" t="s">
        <v>80</v>
      </c>
      <c r="D312">
        <v>198204</v>
      </c>
      <c r="E312">
        <v>201361.69629165201</v>
      </c>
      <c r="F312">
        <v>153238.20816264901</v>
      </c>
      <c r="G312">
        <v>48123.488129002697</v>
      </c>
      <c r="H312">
        <v>37448.368568983999</v>
      </c>
      <c r="I312">
        <v>27805.087061661499</v>
      </c>
      <c r="J312">
        <v>9538.1888670228</v>
      </c>
      <c r="K312">
        <v>3209.7322079447299</v>
      </c>
      <c r="L312">
        <v>9628.2893650668302</v>
      </c>
      <c r="M312">
        <v>2720.2659225561902</v>
      </c>
      <c r="N312">
        <v>6893.1453741381201</v>
      </c>
      <c r="O312">
        <v>1046.8301949520301</v>
      </c>
      <c r="P312" t="e">
        <v>#N/A</v>
      </c>
    </row>
    <row r="313" spans="1:16" x14ac:dyDescent="0.25">
      <c r="A313">
        <v>202512</v>
      </c>
      <c r="B313" t="s">
        <v>243</v>
      </c>
      <c r="C313" t="s">
        <v>81</v>
      </c>
      <c r="D313">
        <v>139667</v>
      </c>
      <c r="E313">
        <v>135253.60198097801</v>
      </c>
      <c r="F313">
        <v>61887.163858428001</v>
      </c>
      <c r="G313">
        <v>73366.438122550302</v>
      </c>
      <c r="H313">
        <v>61395.574404156898</v>
      </c>
      <c r="I313">
        <v>47999.327320168202</v>
      </c>
      <c r="J313">
        <v>13257.1587054724</v>
      </c>
      <c r="K313">
        <v>2439.4979329205999</v>
      </c>
      <c r="L313">
        <v>9643.6488467911895</v>
      </c>
      <c r="M313">
        <v>4405.2934691117298</v>
      </c>
      <c r="N313">
        <v>5222.4567295482902</v>
      </c>
      <c r="O313">
        <v>2327.2148716014999</v>
      </c>
      <c r="P313" t="e">
        <v>#N/A</v>
      </c>
    </row>
    <row r="314" spans="1:16" x14ac:dyDescent="0.25">
      <c r="A314">
        <v>202512</v>
      </c>
      <c r="B314" t="s">
        <v>243</v>
      </c>
      <c r="C314" t="s">
        <v>82</v>
      </c>
      <c r="D314">
        <v>72893</v>
      </c>
      <c r="E314">
        <v>71414.627327800001</v>
      </c>
      <c r="F314">
        <v>25189.9644123209</v>
      </c>
      <c r="G314">
        <v>46224.662915479101</v>
      </c>
      <c r="H314">
        <v>39928.339225073199</v>
      </c>
      <c r="I314">
        <v>34883.868990245202</v>
      </c>
      <c r="J314">
        <v>4948.1760903654103</v>
      </c>
      <c r="K314">
        <v>1113.69542918515</v>
      </c>
      <c r="L314">
        <v>4933.9154120226704</v>
      </c>
      <c r="M314">
        <v>3243.3608519079298</v>
      </c>
      <c r="N314">
        <v>1682.8496384054399</v>
      </c>
      <c r="O314">
        <v>1362.4082783833901</v>
      </c>
      <c r="P314" t="e">
        <v>#N/A</v>
      </c>
    </row>
    <row r="315" spans="1:16" x14ac:dyDescent="0.25">
      <c r="A315">
        <v>202512</v>
      </c>
      <c r="B315" t="s">
        <v>243</v>
      </c>
      <c r="C315" t="s">
        <v>83</v>
      </c>
      <c r="D315">
        <v>311365</v>
      </c>
      <c r="E315">
        <v>312003.01767483703</v>
      </c>
      <c r="F315">
        <v>145828.13235263401</v>
      </c>
      <c r="G315">
        <v>166174.88532220401</v>
      </c>
      <c r="H315">
        <v>134998.50500184999</v>
      </c>
      <c r="I315">
        <v>114294.37235917601</v>
      </c>
      <c r="J315">
        <v>20322.7737379725</v>
      </c>
      <c r="K315">
        <v>5293.1911852379499</v>
      </c>
      <c r="L315">
        <v>26027.839866703001</v>
      </c>
      <c r="M315">
        <v>12252.928460019601</v>
      </c>
      <c r="N315">
        <v>13699.462059003999</v>
      </c>
      <c r="O315">
        <v>5148.5404536484102</v>
      </c>
      <c r="P315" t="e">
        <v>#N/A</v>
      </c>
    </row>
    <row r="316" spans="1:16" x14ac:dyDescent="0.25">
      <c r="A316">
        <v>202512</v>
      </c>
      <c r="B316" t="s">
        <v>243</v>
      </c>
      <c r="C316" t="s">
        <v>84</v>
      </c>
      <c r="D316">
        <v>271540</v>
      </c>
      <c r="E316">
        <v>275337.21092173102</v>
      </c>
      <c r="F316">
        <v>225774.428598314</v>
      </c>
      <c r="G316">
        <v>49562.782323416301</v>
      </c>
      <c r="H316">
        <v>36970.497845121303</v>
      </c>
      <c r="I316">
        <v>24357.030926664502</v>
      </c>
      <c r="J316">
        <v>12515.163054152399</v>
      </c>
      <c r="K316">
        <v>3853.7620710005799</v>
      </c>
      <c r="L316">
        <v>11522.249427340899</v>
      </c>
      <c r="M316">
        <v>3109.3581713195299</v>
      </c>
      <c r="N316">
        <v>8399.5649356920894</v>
      </c>
      <c r="O316">
        <v>1070.0350509545101</v>
      </c>
      <c r="P316" t="e">
        <v>#N/A</v>
      </c>
    </row>
    <row r="317" spans="1:16" x14ac:dyDescent="0.25">
      <c r="A317">
        <v>202512</v>
      </c>
      <c r="B317" t="s">
        <v>243</v>
      </c>
      <c r="C317" t="s">
        <v>85</v>
      </c>
      <c r="D317">
        <v>86300</v>
      </c>
      <c r="E317">
        <v>82035.476832557499</v>
      </c>
      <c r="F317">
        <v>33656.2559580503</v>
      </c>
      <c r="G317">
        <v>48379.220874507198</v>
      </c>
      <c r="H317">
        <v>41786.459052454396</v>
      </c>
      <c r="I317">
        <v>33579.789306277198</v>
      </c>
      <c r="J317">
        <v>8133.91836765888</v>
      </c>
      <c r="K317">
        <v>1549.7338433233399</v>
      </c>
      <c r="L317">
        <v>5014.0839542819904</v>
      </c>
      <c r="M317">
        <v>2658.5450283003802</v>
      </c>
      <c r="N317">
        <v>2345.4451411677101</v>
      </c>
      <c r="O317">
        <v>1578.6778677713601</v>
      </c>
      <c r="P317" t="e">
        <v>#N/A</v>
      </c>
    </row>
    <row r="318" spans="1:16" x14ac:dyDescent="0.25">
      <c r="A318">
        <v>202512</v>
      </c>
      <c r="B318" t="s">
        <v>243</v>
      </c>
      <c r="C318" t="s">
        <v>86</v>
      </c>
      <c r="D318">
        <v>4149</v>
      </c>
      <c r="E318">
        <v>3977.2945708633201</v>
      </c>
      <c r="F318">
        <v>2662.4934275902201</v>
      </c>
      <c r="G318">
        <v>1314.80114327311</v>
      </c>
      <c r="H318">
        <v>1190.32617350345</v>
      </c>
      <c r="I318">
        <v>1081.4500165033101</v>
      </c>
      <c r="J318">
        <v>103.33014254773001</v>
      </c>
      <c r="K318">
        <v>29.058280694198</v>
      </c>
      <c r="L318">
        <v>99.115777948428899</v>
      </c>
      <c r="M318">
        <v>49.833685354926402</v>
      </c>
      <c r="N318">
        <v>49.282092593502497</v>
      </c>
      <c r="O318">
        <v>25.3591918212244</v>
      </c>
      <c r="P318" t="e">
        <v>#N/A</v>
      </c>
    </row>
    <row r="319" spans="1:16" x14ac:dyDescent="0.25">
      <c r="A319">
        <v>202512</v>
      </c>
      <c r="B319" t="s">
        <v>243</v>
      </c>
      <c r="C319" t="s">
        <v>159</v>
      </c>
      <c r="D319">
        <v>334728</v>
      </c>
      <c r="E319">
        <v>335707.18648294901</v>
      </c>
      <c r="F319">
        <v>166813.86687757701</v>
      </c>
      <c r="G319">
        <v>168893.319605372</v>
      </c>
      <c r="H319">
        <v>136978.70566263801</v>
      </c>
      <c r="I319">
        <v>115344.09068774901</v>
      </c>
      <c r="J319">
        <v>21246.912611891301</v>
      </c>
      <c r="K319">
        <v>5618.93055391093</v>
      </c>
      <c r="L319">
        <v>26709.7964177664</v>
      </c>
      <c r="M319">
        <v>12414.1191992677</v>
      </c>
      <c r="N319">
        <v>14219.163514383699</v>
      </c>
      <c r="O319">
        <v>5204.8175249654696</v>
      </c>
      <c r="P319" t="e">
        <v>#N/A</v>
      </c>
    </row>
    <row r="320" spans="1:16" x14ac:dyDescent="0.25">
      <c r="A320">
        <v>202512</v>
      </c>
      <c r="B320" t="s">
        <v>243</v>
      </c>
      <c r="C320" t="s">
        <v>88</v>
      </c>
      <c r="D320">
        <v>4147</v>
      </c>
      <c r="E320">
        <v>3975.9195708633201</v>
      </c>
      <c r="F320">
        <v>2661.1184275902201</v>
      </c>
      <c r="G320">
        <v>1314.80114327311</v>
      </c>
      <c r="H320">
        <v>1190.32617350345</v>
      </c>
      <c r="I320">
        <v>1081.4500165033101</v>
      </c>
      <c r="J320">
        <v>103.33014254773001</v>
      </c>
      <c r="K320">
        <v>29.058280694198</v>
      </c>
      <c r="L320">
        <v>99.115777948428899</v>
      </c>
      <c r="M320">
        <v>49.833685354926402</v>
      </c>
      <c r="N320">
        <v>49.282092593502497</v>
      </c>
      <c r="O320">
        <v>25.3591918212244</v>
      </c>
      <c r="P320" t="e">
        <v>#N/A</v>
      </c>
    </row>
    <row r="321" spans="1:16" x14ac:dyDescent="0.25">
      <c r="A321">
        <v>202512</v>
      </c>
      <c r="B321" t="s">
        <v>243</v>
      </c>
      <c r="C321" t="s">
        <v>89</v>
      </c>
      <c r="D321">
        <v>237986</v>
      </c>
      <c r="E321">
        <v>237984.99999999601</v>
      </c>
      <c r="F321">
        <v>162780.381812231</v>
      </c>
      <c r="G321">
        <v>75204.618187764499</v>
      </c>
      <c r="H321">
        <v>59813.420213006997</v>
      </c>
      <c r="I321">
        <v>43835.5524984902</v>
      </c>
      <c r="J321">
        <v>15839.089476343001</v>
      </c>
      <c r="K321">
        <v>2920.8504475732998</v>
      </c>
      <c r="L321">
        <v>12607.709464547501</v>
      </c>
      <c r="M321">
        <v>5463.1801396453102</v>
      </c>
      <c r="N321">
        <v>7124.8465602132501</v>
      </c>
      <c r="O321">
        <v>2783.48851021055</v>
      </c>
      <c r="P321" t="e">
        <v>#N/A</v>
      </c>
    </row>
    <row r="322" spans="1:16" x14ac:dyDescent="0.25">
      <c r="A322">
        <v>202512</v>
      </c>
      <c r="B322" t="s">
        <v>243</v>
      </c>
      <c r="C322" t="s">
        <v>90</v>
      </c>
      <c r="D322">
        <v>435368</v>
      </c>
      <c r="E322">
        <v>435367.99999999302</v>
      </c>
      <c r="F322">
        <v>245140.928524355</v>
      </c>
      <c r="G322">
        <v>190227.07147563901</v>
      </c>
      <c r="H322">
        <v>155132.36785992401</v>
      </c>
      <c r="I322">
        <v>129477.090110134</v>
      </c>
      <c r="J322">
        <v>25236.095825988599</v>
      </c>
      <c r="K322">
        <v>7804.8949326827696</v>
      </c>
      <c r="L322">
        <v>30055.5795617269</v>
      </c>
      <c r="M322">
        <v>12607.485205349099</v>
      </c>
      <c r="N322">
        <v>17368.907668244101</v>
      </c>
      <c r="O322">
        <v>5039.1240539849496</v>
      </c>
      <c r="P322" t="e">
        <v>#N/A</v>
      </c>
    </row>
    <row r="323" spans="1:16" x14ac:dyDescent="0.25">
      <c r="A323">
        <v>202512</v>
      </c>
      <c r="B323" t="s">
        <v>243</v>
      </c>
      <c r="C323" t="s">
        <v>154</v>
      </c>
      <c r="D323">
        <v>217430</v>
      </c>
      <c r="E323">
        <v>217429.999999997</v>
      </c>
      <c r="F323">
        <v>101586.36757536299</v>
      </c>
      <c r="G323">
        <v>115843.632424635</v>
      </c>
      <c r="H323">
        <v>96851.797598468198</v>
      </c>
      <c r="I323">
        <v>84727.663174672896</v>
      </c>
      <c r="J323">
        <v>11918.3748770283</v>
      </c>
      <c r="K323">
        <v>3286.3523936144702</v>
      </c>
      <c r="L323">
        <v>16076.0695954208</v>
      </c>
      <c r="M323">
        <v>7057.1851524380099</v>
      </c>
      <c r="N323">
        <v>8973.4782379986591</v>
      </c>
      <c r="O323">
        <v>2915.7652307420399</v>
      </c>
      <c r="P323" t="e">
        <v>#N/A</v>
      </c>
    </row>
    <row r="324" spans="1:16" x14ac:dyDescent="0.25">
      <c r="A324">
        <v>202512</v>
      </c>
      <c r="B324" t="s">
        <v>243</v>
      </c>
      <c r="C324" t="s">
        <v>155</v>
      </c>
      <c r="D324">
        <v>217938</v>
      </c>
      <c r="E324">
        <v>217937.99999999799</v>
      </c>
      <c r="F324">
        <v>143554.56094899701</v>
      </c>
      <c r="G324">
        <v>74383.439051000794</v>
      </c>
      <c r="H324">
        <v>58280.570261452602</v>
      </c>
      <c r="I324">
        <v>44749.426935457202</v>
      </c>
      <c r="J324">
        <v>13317.720948960399</v>
      </c>
      <c r="K324">
        <v>4518.5425390683004</v>
      </c>
      <c r="L324">
        <v>13979.509966306199</v>
      </c>
      <c r="M324">
        <v>5550.3000529111196</v>
      </c>
      <c r="N324">
        <v>8395.4294302453909</v>
      </c>
      <c r="O324">
        <v>2123.3588232429202</v>
      </c>
      <c r="P324" t="e">
        <v>#N/A</v>
      </c>
    </row>
    <row r="325" spans="1:16" x14ac:dyDescent="0.25">
      <c r="A325">
        <v>202512</v>
      </c>
      <c r="B325" t="s">
        <v>243</v>
      </c>
      <c r="C325" t="s">
        <v>156</v>
      </c>
      <c r="D325">
        <v>126617</v>
      </c>
      <c r="E325">
        <v>126718.96820367601</v>
      </c>
      <c r="F325">
        <v>91307.854463501499</v>
      </c>
      <c r="G325">
        <v>35411.1137401741</v>
      </c>
      <c r="H325">
        <v>27026.269412101501</v>
      </c>
      <c r="I325">
        <v>19167.8367689304</v>
      </c>
      <c r="J325">
        <v>7742.9748534260098</v>
      </c>
      <c r="K325">
        <v>2887.6879673458302</v>
      </c>
      <c r="L325">
        <v>7369.2529043693803</v>
      </c>
      <c r="M325">
        <v>2691.83115794879</v>
      </c>
      <c r="N325">
        <v>4658.6064187086304</v>
      </c>
      <c r="O325">
        <v>1015.59142370342</v>
      </c>
      <c r="P325" t="e">
        <v>#N/A</v>
      </c>
    </row>
    <row r="326" spans="1:16" x14ac:dyDescent="0.25">
      <c r="A326">
        <v>202512</v>
      </c>
      <c r="B326" t="s">
        <v>243</v>
      </c>
      <c r="C326" t="s">
        <v>157</v>
      </c>
      <c r="D326">
        <v>0</v>
      </c>
      <c r="E326">
        <v>0</v>
      </c>
      <c r="F326">
        <v>0</v>
      </c>
      <c r="G326">
        <v>0</v>
      </c>
      <c r="H326">
        <v>0</v>
      </c>
      <c r="I326">
        <v>0</v>
      </c>
      <c r="J326">
        <v>0</v>
      </c>
      <c r="K326">
        <v>0</v>
      </c>
      <c r="L326">
        <v>0</v>
      </c>
      <c r="M326">
        <v>0</v>
      </c>
      <c r="N326">
        <v>0</v>
      </c>
      <c r="O326">
        <v>0</v>
      </c>
      <c r="P326" t="e">
        <v>#N/A</v>
      </c>
    </row>
    <row r="327" spans="1:16" x14ac:dyDescent="0.25">
      <c r="A327">
        <v>202512</v>
      </c>
      <c r="B327" t="s">
        <v>244</v>
      </c>
      <c r="C327" t="s">
        <v>141</v>
      </c>
      <c r="D327">
        <v>216327</v>
      </c>
      <c r="E327">
        <v>216327.00000000399</v>
      </c>
      <c r="F327">
        <v>80129.720618301595</v>
      </c>
      <c r="G327">
        <v>136197.27938170201</v>
      </c>
      <c r="H327">
        <v>102524.116797693</v>
      </c>
      <c r="I327">
        <v>78624.729416332106</v>
      </c>
      <c r="J327">
        <v>23639.3799139373</v>
      </c>
      <c r="K327">
        <v>4707.3864972799902</v>
      </c>
      <c r="L327">
        <v>28287.838320191</v>
      </c>
      <c r="M327">
        <v>11400.6305838113</v>
      </c>
      <c r="N327">
        <v>16808.881877507501</v>
      </c>
      <c r="O327">
        <v>5385.3242638117099</v>
      </c>
      <c r="P327" t="e">
        <v>#N/A</v>
      </c>
    </row>
    <row r="328" spans="1:16" x14ac:dyDescent="0.25">
      <c r="A328">
        <v>202512</v>
      </c>
      <c r="B328" t="s">
        <v>244</v>
      </c>
      <c r="C328" t="s">
        <v>142</v>
      </c>
      <c r="D328">
        <v>118394</v>
      </c>
      <c r="E328">
        <v>118393.999999999</v>
      </c>
      <c r="F328">
        <v>46220.109741386797</v>
      </c>
      <c r="G328">
        <v>72173.8902586123</v>
      </c>
      <c r="H328">
        <v>53812.274017785901</v>
      </c>
      <c r="I328">
        <v>40488.6488108103</v>
      </c>
      <c r="J328">
        <v>13180.937262801899</v>
      </c>
      <c r="K328">
        <v>2581.9502861595502</v>
      </c>
      <c r="L328">
        <v>15493.476209053701</v>
      </c>
      <c r="M328">
        <v>6110.8415437703798</v>
      </c>
      <c r="N328">
        <v>9348.03316499213</v>
      </c>
      <c r="O328">
        <v>2868.1400317713501</v>
      </c>
      <c r="P328" t="e">
        <v>#N/A</v>
      </c>
    </row>
    <row r="329" spans="1:16" x14ac:dyDescent="0.25">
      <c r="A329">
        <v>202512</v>
      </c>
      <c r="B329" t="s">
        <v>244</v>
      </c>
      <c r="C329" t="s">
        <v>143</v>
      </c>
      <c r="D329">
        <v>97933</v>
      </c>
      <c r="E329">
        <v>97933</v>
      </c>
      <c r="F329">
        <v>33909.610876915402</v>
      </c>
      <c r="G329">
        <v>64023.389123084598</v>
      </c>
      <c r="H329">
        <v>48711.842779906598</v>
      </c>
      <c r="I329">
        <v>38136.0806055254</v>
      </c>
      <c r="J329">
        <v>10458.442651135299</v>
      </c>
      <c r="K329">
        <v>2125.43621112046</v>
      </c>
      <c r="L329">
        <v>12794.3621111373</v>
      </c>
      <c r="M329">
        <v>5289.7890400409697</v>
      </c>
      <c r="N329">
        <v>7460.8487125154397</v>
      </c>
      <c r="O329">
        <v>2517.1842320403698</v>
      </c>
      <c r="P329" t="e">
        <v>#N/A</v>
      </c>
    </row>
    <row r="330" spans="1:16" x14ac:dyDescent="0.25">
      <c r="A330">
        <v>202512</v>
      </c>
      <c r="B330" t="s">
        <v>244</v>
      </c>
      <c r="C330" t="s">
        <v>144</v>
      </c>
      <c r="D330">
        <v>16998</v>
      </c>
      <c r="E330">
        <v>16961.113107306701</v>
      </c>
      <c r="F330">
        <v>4867.1985350713803</v>
      </c>
      <c r="G330">
        <v>12093.914572235301</v>
      </c>
      <c r="H330">
        <v>7220.65427500028</v>
      </c>
      <c r="I330">
        <v>6016.2575223921604</v>
      </c>
      <c r="J330">
        <v>1180.72091691631</v>
      </c>
      <c r="K330">
        <v>116.72555967033399</v>
      </c>
      <c r="L330">
        <v>4332.5022341376298</v>
      </c>
      <c r="M330">
        <v>818.20172232676805</v>
      </c>
      <c r="N330">
        <v>3506.53271248173</v>
      </c>
      <c r="O330">
        <v>540.75806309747804</v>
      </c>
      <c r="P330" t="e">
        <v>#N/A</v>
      </c>
    </row>
    <row r="331" spans="1:16" x14ac:dyDescent="0.25">
      <c r="A331">
        <v>202512</v>
      </c>
      <c r="B331" t="s">
        <v>244</v>
      </c>
      <c r="C331" t="s">
        <v>145</v>
      </c>
      <c r="D331">
        <v>55164</v>
      </c>
      <c r="E331">
        <v>55161.889744996297</v>
      </c>
      <c r="F331">
        <v>17627.739352127399</v>
      </c>
      <c r="G331">
        <v>37534.150392868803</v>
      </c>
      <c r="H331">
        <v>25949.492445781299</v>
      </c>
      <c r="I331">
        <v>21127.437236463898</v>
      </c>
      <c r="J331">
        <v>4764.6913433524696</v>
      </c>
      <c r="K331">
        <v>681.97029601574002</v>
      </c>
      <c r="L331">
        <v>10055.492879382</v>
      </c>
      <c r="M331">
        <v>3787.6799616317699</v>
      </c>
      <c r="N331">
        <v>6231.3787408207399</v>
      </c>
      <c r="O331">
        <v>1529.1650677044599</v>
      </c>
      <c r="P331" t="e">
        <v>#N/A</v>
      </c>
    </row>
    <row r="332" spans="1:16" x14ac:dyDescent="0.25">
      <c r="A332">
        <v>202512</v>
      </c>
      <c r="B332" t="s">
        <v>244</v>
      </c>
      <c r="C332" t="s">
        <v>146</v>
      </c>
      <c r="D332">
        <v>61567</v>
      </c>
      <c r="E332">
        <v>61589.2110684238</v>
      </c>
      <c r="F332">
        <v>22424.342876095801</v>
      </c>
      <c r="G332">
        <v>39164.868192328002</v>
      </c>
      <c r="H332">
        <v>30222.923336369</v>
      </c>
      <c r="I332">
        <v>23463.1486724969</v>
      </c>
      <c r="J332">
        <v>6698.6421842478003</v>
      </c>
      <c r="K332">
        <v>1401.45321526776</v>
      </c>
      <c r="L332">
        <v>7571.3178321510604</v>
      </c>
      <c r="M332">
        <v>3472.0571039736201</v>
      </c>
      <c r="N332">
        <v>4082.2229655194001</v>
      </c>
      <c r="O332">
        <v>1370.62702380631</v>
      </c>
      <c r="P332" t="e">
        <v>#N/A</v>
      </c>
    </row>
    <row r="333" spans="1:16" x14ac:dyDescent="0.25">
      <c r="A333">
        <v>202512</v>
      </c>
      <c r="B333" t="s">
        <v>244</v>
      </c>
      <c r="C333" t="s">
        <v>147</v>
      </c>
      <c r="D333">
        <v>41536</v>
      </c>
      <c r="E333">
        <v>41554.680928747002</v>
      </c>
      <c r="F333">
        <v>14663.5191364649</v>
      </c>
      <c r="G333">
        <v>26891.161792282201</v>
      </c>
      <c r="H333">
        <v>21443.746644727398</v>
      </c>
      <c r="I333">
        <v>16173.3043222494</v>
      </c>
      <c r="J333">
        <v>5205.7506963916303</v>
      </c>
      <c r="K333">
        <v>1186.0146152643299</v>
      </c>
      <c r="L333">
        <v>4318.4949163554602</v>
      </c>
      <c r="M333">
        <v>2271.4087262587</v>
      </c>
      <c r="N333">
        <v>2032.2598834318101</v>
      </c>
      <c r="O333">
        <v>1128.92023120045</v>
      </c>
      <c r="P333" t="e">
        <v>#N/A</v>
      </c>
    </row>
    <row r="334" spans="1:16" x14ac:dyDescent="0.25">
      <c r="A334">
        <v>202512</v>
      </c>
      <c r="B334" t="s">
        <v>244</v>
      </c>
      <c r="C334" t="s">
        <v>148</v>
      </c>
      <c r="D334">
        <v>41062</v>
      </c>
      <c r="E334">
        <v>41060.105150525902</v>
      </c>
      <c r="F334">
        <v>20546.9207185423</v>
      </c>
      <c r="G334">
        <v>20513.184431983598</v>
      </c>
      <c r="H334">
        <v>17687.300095816001</v>
      </c>
      <c r="I334">
        <v>11844.581662733501</v>
      </c>
      <c r="J334">
        <v>5789.5747730289004</v>
      </c>
      <c r="K334">
        <v>1321.22281106184</v>
      </c>
      <c r="L334">
        <v>2010.0304581645601</v>
      </c>
      <c r="M334">
        <v>1051.2830696205299</v>
      </c>
      <c r="N334">
        <v>956.48757525382302</v>
      </c>
      <c r="O334">
        <v>815.85387800303602</v>
      </c>
      <c r="P334" t="e">
        <v>#N/A</v>
      </c>
    </row>
    <row r="335" spans="1:16" x14ac:dyDescent="0.25">
      <c r="A335">
        <v>202512</v>
      </c>
      <c r="B335" t="s">
        <v>244</v>
      </c>
      <c r="C335" t="s">
        <v>153</v>
      </c>
      <c r="D335">
        <v>33495</v>
      </c>
      <c r="E335">
        <v>33841.1526219101</v>
      </c>
      <c r="F335">
        <v>7913.8716838110804</v>
      </c>
      <c r="G335">
        <v>25927.280938099</v>
      </c>
      <c r="H335">
        <v>19965.799106509701</v>
      </c>
      <c r="I335">
        <v>16957.698532893301</v>
      </c>
      <c r="J335">
        <v>2935.9148748468701</v>
      </c>
      <c r="K335">
        <v>583.72878165081102</v>
      </c>
      <c r="L335">
        <v>4770.0973951992901</v>
      </c>
      <c r="M335">
        <v>2484.0183160236202</v>
      </c>
      <c r="N335">
        <v>2268.2006804789598</v>
      </c>
      <c r="O335">
        <v>1191.38443639038</v>
      </c>
      <c r="P335" t="e">
        <v>#N/A</v>
      </c>
    </row>
    <row r="336" spans="1:16" x14ac:dyDescent="0.25">
      <c r="A336">
        <v>202512</v>
      </c>
      <c r="B336" t="s">
        <v>244</v>
      </c>
      <c r="C336" t="s">
        <v>79</v>
      </c>
      <c r="D336">
        <v>40924</v>
      </c>
      <c r="E336">
        <v>41449.885930768804</v>
      </c>
      <c r="F336">
        <v>18383.303522858299</v>
      </c>
      <c r="G336">
        <v>23066.5824079105</v>
      </c>
      <c r="H336">
        <v>14491.123568097501</v>
      </c>
      <c r="I336">
        <v>10220.445999155399</v>
      </c>
      <c r="J336">
        <v>4231.74606345337</v>
      </c>
      <c r="K336">
        <v>1045.3048361611</v>
      </c>
      <c r="L336">
        <v>7630.1852188967896</v>
      </c>
      <c r="M336">
        <v>2693.70648959148</v>
      </c>
      <c r="N336">
        <v>4911.8337792520497</v>
      </c>
      <c r="O336">
        <v>945.27362091639498</v>
      </c>
      <c r="P336" t="e">
        <v>#N/A</v>
      </c>
    </row>
    <row r="337" spans="1:16" x14ac:dyDescent="0.25">
      <c r="A337">
        <v>202512</v>
      </c>
      <c r="B337" t="s">
        <v>244</v>
      </c>
      <c r="C337" t="s">
        <v>80</v>
      </c>
      <c r="D337">
        <v>38600</v>
      </c>
      <c r="E337">
        <v>39421.053926901099</v>
      </c>
      <c r="F337">
        <v>20489.018713918598</v>
      </c>
      <c r="G337">
        <v>18932.035212982501</v>
      </c>
      <c r="H337">
        <v>12755.255999315001</v>
      </c>
      <c r="I337">
        <v>8702.0543003189705</v>
      </c>
      <c r="J337">
        <v>4019.19042565769</v>
      </c>
      <c r="K337">
        <v>1031.30029476458</v>
      </c>
      <c r="L337">
        <v>5544.24914314947</v>
      </c>
      <c r="M337">
        <v>1481.9142540274099</v>
      </c>
      <c r="N337">
        <v>4047.4568207495499</v>
      </c>
      <c r="O337">
        <v>632.530070518108</v>
      </c>
      <c r="P337" t="e">
        <v>#N/A</v>
      </c>
    </row>
    <row r="338" spans="1:16" x14ac:dyDescent="0.25">
      <c r="A338">
        <v>202512</v>
      </c>
      <c r="B338" t="s">
        <v>244</v>
      </c>
      <c r="C338" t="s">
        <v>81</v>
      </c>
      <c r="D338">
        <v>70623</v>
      </c>
      <c r="E338">
        <v>69106.581011037299</v>
      </c>
      <c r="F338">
        <v>25766.238103047701</v>
      </c>
      <c r="G338">
        <v>43340.342907989601</v>
      </c>
      <c r="H338">
        <v>34509.747664900897</v>
      </c>
      <c r="I338">
        <v>25312.5362024448</v>
      </c>
      <c r="J338">
        <v>9134.1545394817604</v>
      </c>
      <c r="K338">
        <v>1404.6003235136</v>
      </c>
      <c r="L338">
        <v>7104.5877821108097</v>
      </c>
      <c r="M338">
        <v>2845.1849018432299</v>
      </c>
      <c r="N338">
        <v>4244.6740434571702</v>
      </c>
      <c r="O338">
        <v>1726.0074609785599</v>
      </c>
      <c r="P338" t="e">
        <v>#N/A</v>
      </c>
    </row>
    <row r="339" spans="1:16" x14ac:dyDescent="0.25">
      <c r="A339">
        <v>202512</v>
      </c>
      <c r="B339" t="s">
        <v>244</v>
      </c>
      <c r="C339" t="s">
        <v>82</v>
      </c>
      <c r="D339">
        <v>32685</v>
      </c>
      <c r="E339">
        <v>32508.326509379502</v>
      </c>
      <c r="F339">
        <v>7577.2885946656297</v>
      </c>
      <c r="G339">
        <v>24931.037914713899</v>
      </c>
      <c r="H339">
        <v>20802.190458871301</v>
      </c>
      <c r="I339">
        <v>17431.994381523698</v>
      </c>
      <c r="J339">
        <v>3318.3740104974599</v>
      </c>
      <c r="K339">
        <v>642.45226118991297</v>
      </c>
      <c r="L339">
        <v>3238.7187808345798</v>
      </c>
      <c r="M339">
        <v>1895.8066223256601</v>
      </c>
      <c r="N339">
        <v>1336.71655356981</v>
      </c>
      <c r="O339">
        <v>890.12867500828395</v>
      </c>
      <c r="P339" t="e">
        <v>#N/A</v>
      </c>
    </row>
    <row r="340" spans="1:16" x14ac:dyDescent="0.25">
      <c r="A340">
        <v>202512</v>
      </c>
      <c r="B340" t="s">
        <v>244</v>
      </c>
      <c r="C340" t="s">
        <v>83</v>
      </c>
      <c r="D340">
        <v>118365</v>
      </c>
      <c r="E340">
        <v>119139.562745075</v>
      </c>
      <c r="F340">
        <v>33167.237289744902</v>
      </c>
      <c r="G340">
        <v>85972.3254553304</v>
      </c>
      <c r="H340">
        <v>64322.673644990202</v>
      </c>
      <c r="I340">
        <v>51816.117727925899</v>
      </c>
      <c r="J340">
        <v>12306.773948619501</v>
      </c>
      <c r="K340">
        <v>2387.6208254737198</v>
      </c>
      <c r="L340">
        <v>18177.745512310099</v>
      </c>
      <c r="M340">
        <v>7782.1680417438902</v>
      </c>
      <c r="N340">
        <v>10336.645733400501</v>
      </c>
      <c r="O340">
        <v>3471.9062980264898</v>
      </c>
      <c r="P340" t="e">
        <v>#N/A</v>
      </c>
    </row>
    <row r="341" spans="1:16" x14ac:dyDescent="0.25">
      <c r="A341">
        <v>202512</v>
      </c>
      <c r="B341" t="s">
        <v>244</v>
      </c>
      <c r="C341" t="s">
        <v>84</v>
      </c>
      <c r="D341">
        <v>53562</v>
      </c>
      <c r="E341">
        <v>54672.9210109876</v>
      </c>
      <c r="F341">
        <v>32165.6827496925</v>
      </c>
      <c r="G341">
        <v>22507.238261295101</v>
      </c>
      <c r="H341">
        <v>15279.0149788375</v>
      </c>
      <c r="I341">
        <v>9523.0604692048601</v>
      </c>
      <c r="J341">
        <v>5721.93897178927</v>
      </c>
      <c r="K341">
        <v>1460.4365239743699</v>
      </c>
      <c r="L341">
        <v>6514.3151704047896</v>
      </c>
      <c r="M341">
        <v>1953.61400314043</v>
      </c>
      <c r="N341">
        <v>4551.4008303719002</v>
      </c>
      <c r="O341">
        <v>713.90811205302202</v>
      </c>
      <c r="P341" t="e">
        <v>#N/A</v>
      </c>
    </row>
    <row r="342" spans="1:16" x14ac:dyDescent="0.25">
      <c r="A342">
        <v>202512</v>
      </c>
      <c r="B342" t="s">
        <v>244</v>
      </c>
      <c r="C342" t="s">
        <v>85</v>
      </c>
      <c r="D342">
        <v>44387</v>
      </c>
      <c r="E342">
        <v>42502.0219677614</v>
      </c>
      <c r="F342">
        <v>14795.411899618501</v>
      </c>
      <c r="G342">
        <v>27706.610068142902</v>
      </c>
      <c r="H342">
        <v>22911.322576934901</v>
      </c>
      <c r="I342">
        <v>17279.893917729802</v>
      </c>
      <c r="J342">
        <v>5605.2186980738497</v>
      </c>
      <c r="K342">
        <v>858.21039783191702</v>
      </c>
      <c r="L342">
        <v>3595.7776374760901</v>
      </c>
      <c r="M342">
        <v>1664.84853892704</v>
      </c>
      <c r="N342">
        <v>1920.8353137351301</v>
      </c>
      <c r="O342">
        <v>1199.5098537322001</v>
      </c>
      <c r="P342" t="e">
        <v>#N/A</v>
      </c>
    </row>
    <row r="343" spans="1:16" x14ac:dyDescent="0.25">
      <c r="A343">
        <v>202512</v>
      </c>
      <c r="B343" t="s">
        <v>244</v>
      </c>
      <c r="C343" t="s">
        <v>86</v>
      </c>
      <c r="D343">
        <v>13</v>
      </c>
      <c r="E343">
        <v>12.494276174073001</v>
      </c>
      <c r="F343" t="s">
        <v>233</v>
      </c>
      <c r="G343">
        <v>11.10559692879</v>
      </c>
      <c r="H343">
        <v>11.10559692879</v>
      </c>
      <c r="I343">
        <v>5.657301474244</v>
      </c>
      <c r="J343">
        <v>5.4482954545459998</v>
      </c>
      <c r="K343" t="s">
        <v>233</v>
      </c>
      <c r="L343">
        <v>0</v>
      </c>
      <c r="M343">
        <v>0</v>
      </c>
      <c r="N343">
        <v>0</v>
      </c>
      <c r="O343">
        <v>0</v>
      </c>
      <c r="P343" t="e">
        <v>#N/A</v>
      </c>
    </row>
    <row r="344" spans="1:16" x14ac:dyDescent="0.25">
      <c r="A344">
        <v>202512</v>
      </c>
      <c r="B344" t="s">
        <v>244</v>
      </c>
      <c r="C344" t="s">
        <v>159</v>
      </c>
      <c r="D344">
        <v>120676</v>
      </c>
      <c r="E344">
        <v>121619.718278296</v>
      </c>
      <c r="F344">
        <v>34771.393933963198</v>
      </c>
      <c r="G344">
        <v>86848.324344332606</v>
      </c>
      <c r="H344">
        <v>64940.005679767899</v>
      </c>
      <c r="I344">
        <v>52148.829645471902</v>
      </c>
      <c r="J344">
        <v>12589.2495058813</v>
      </c>
      <c r="K344">
        <v>2448.9729728451398</v>
      </c>
      <c r="L344">
        <v>18413.463910053499</v>
      </c>
      <c r="M344">
        <v>7858.8230770538403</v>
      </c>
      <c r="N344">
        <v>10494.6447393981</v>
      </c>
      <c r="O344">
        <v>3494.8547545066199</v>
      </c>
      <c r="P344" t="e">
        <v>#N/A</v>
      </c>
    </row>
    <row r="345" spans="1:16" x14ac:dyDescent="0.25">
      <c r="A345">
        <v>202512</v>
      </c>
      <c r="B345" t="s">
        <v>244</v>
      </c>
      <c r="C345" t="s">
        <v>88</v>
      </c>
      <c r="D345">
        <v>13</v>
      </c>
      <c r="E345">
        <v>12.494276174073001</v>
      </c>
      <c r="F345" t="s">
        <v>233</v>
      </c>
      <c r="G345">
        <v>11.10559692879</v>
      </c>
      <c r="H345">
        <v>11.10559692879</v>
      </c>
      <c r="I345">
        <v>5.657301474244</v>
      </c>
      <c r="J345">
        <v>5.4482954545459998</v>
      </c>
      <c r="K345" t="s">
        <v>233</v>
      </c>
      <c r="L345">
        <v>0</v>
      </c>
      <c r="M345">
        <v>0</v>
      </c>
      <c r="N345">
        <v>0</v>
      </c>
      <c r="O345">
        <v>0</v>
      </c>
      <c r="P345" t="e">
        <v>#N/A</v>
      </c>
    </row>
    <row r="346" spans="1:16" x14ac:dyDescent="0.25">
      <c r="A346">
        <v>202512</v>
      </c>
      <c r="B346" t="s">
        <v>244</v>
      </c>
      <c r="C346" t="s">
        <v>89</v>
      </c>
      <c r="D346">
        <v>71292</v>
      </c>
      <c r="E346">
        <v>71291.9999999992</v>
      </c>
      <c r="F346">
        <v>30619.425869590301</v>
      </c>
      <c r="G346">
        <v>40672.574130408902</v>
      </c>
      <c r="H346">
        <v>30960.177491086099</v>
      </c>
      <c r="I346">
        <v>22082.663172168101</v>
      </c>
      <c r="J346">
        <v>8835.8455346462906</v>
      </c>
      <c r="K346">
        <v>1297.9488122892201</v>
      </c>
      <c r="L346">
        <v>7825.5286460145899</v>
      </c>
      <c r="M346">
        <v>3163.3870794661798</v>
      </c>
      <c r="N346">
        <v>4645.1379299504297</v>
      </c>
      <c r="O346">
        <v>1886.8679933071301</v>
      </c>
      <c r="P346" t="e">
        <v>#N/A</v>
      </c>
    </row>
    <row r="347" spans="1:16" x14ac:dyDescent="0.25">
      <c r="A347">
        <v>202512</v>
      </c>
      <c r="B347" t="s">
        <v>244</v>
      </c>
      <c r="C347" t="s">
        <v>90</v>
      </c>
      <c r="D347">
        <v>145035</v>
      </c>
      <c r="E347">
        <v>145035</v>
      </c>
      <c r="F347">
        <v>49510.2947487118</v>
      </c>
      <c r="G347">
        <v>95524.7052512886</v>
      </c>
      <c r="H347">
        <v>71563.939306603395</v>
      </c>
      <c r="I347">
        <v>56542.066244166897</v>
      </c>
      <c r="J347">
        <v>14803.534379291001</v>
      </c>
      <c r="K347">
        <v>3409.4376849907799</v>
      </c>
      <c r="L347">
        <v>20462.309674176398</v>
      </c>
      <c r="M347">
        <v>8237.2435043451605</v>
      </c>
      <c r="N347">
        <v>12163.743947557199</v>
      </c>
      <c r="O347">
        <v>3498.4562705045801</v>
      </c>
      <c r="P347" t="e">
        <v>#N/A</v>
      </c>
    </row>
    <row r="348" spans="1:16" x14ac:dyDescent="0.25">
      <c r="A348">
        <v>202512</v>
      </c>
      <c r="B348" t="s">
        <v>244</v>
      </c>
      <c r="C348" t="s">
        <v>154</v>
      </c>
      <c r="D348">
        <v>80533</v>
      </c>
      <c r="E348">
        <v>80533.000000001601</v>
      </c>
      <c r="F348">
        <v>24206.977962237201</v>
      </c>
      <c r="G348">
        <v>56326.022037764298</v>
      </c>
      <c r="H348">
        <v>43098.181590816101</v>
      </c>
      <c r="I348">
        <v>35402.7145591839</v>
      </c>
      <c r="J348">
        <v>7580.7568054927196</v>
      </c>
      <c r="K348">
        <v>1655.6074335749599</v>
      </c>
      <c r="L348">
        <v>11222.0733459319</v>
      </c>
      <c r="M348">
        <v>4471.92741038859</v>
      </c>
      <c r="N348">
        <v>6714.2973319326502</v>
      </c>
      <c r="O348">
        <v>2005.7671010149299</v>
      </c>
      <c r="P348" t="e">
        <v>#N/A</v>
      </c>
    </row>
    <row r="349" spans="1:16" x14ac:dyDescent="0.25">
      <c r="A349">
        <v>202512</v>
      </c>
      <c r="B349" t="s">
        <v>244</v>
      </c>
      <c r="C349" t="s">
        <v>155</v>
      </c>
      <c r="D349">
        <v>64502</v>
      </c>
      <c r="E349">
        <v>64501.999999998698</v>
      </c>
      <c r="F349">
        <v>25303.316786473999</v>
      </c>
      <c r="G349">
        <v>39198.683213524702</v>
      </c>
      <c r="H349">
        <v>28465.7577157915</v>
      </c>
      <c r="I349">
        <v>21139.351684984402</v>
      </c>
      <c r="J349">
        <v>7222.7775737981901</v>
      </c>
      <c r="K349">
        <v>1753.8302514158199</v>
      </c>
      <c r="L349">
        <v>9240.2363282444803</v>
      </c>
      <c r="M349">
        <v>3765.3160939566001</v>
      </c>
      <c r="N349">
        <v>5449.4466156244498</v>
      </c>
      <c r="O349">
        <v>1492.6891694896699</v>
      </c>
      <c r="P349" t="e">
        <v>#N/A</v>
      </c>
    </row>
    <row r="350" spans="1:16" x14ac:dyDescent="0.25">
      <c r="A350">
        <v>202512</v>
      </c>
      <c r="B350" t="s">
        <v>244</v>
      </c>
      <c r="C350" t="s">
        <v>156</v>
      </c>
      <c r="D350">
        <v>32318</v>
      </c>
      <c r="E350">
        <v>32351.1771699253</v>
      </c>
      <c r="F350">
        <v>14029.2274651631</v>
      </c>
      <c r="G350">
        <v>18321.949704762101</v>
      </c>
      <c r="H350">
        <v>13097.1802970313</v>
      </c>
      <c r="I350">
        <v>9260.0306121775793</v>
      </c>
      <c r="J350">
        <v>3790.4736351374499</v>
      </c>
      <c r="K350">
        <v>945.38194482763095</v>
      </c>
      <c r="L350">
        <v>4532.9073369773396</v>
      </c>
      <c r="M350">
        <v>1831.4742940030401</v>
      </c>
      <c r="N350">
        <v>2687.2090692328902</v>
      </c>
      <c r="O350">
        <v>691.86207075339405</v>
      </c>
      <c r="P350" t="e">
        <v>#N/A</v>
      </c>
    </row>
    <row r="351" spans="1:16" x14ac:dyDescent="0.25">
      <c r="A351">
        <v>202512</v>
      </c>
      <c r="B351" t="s">
        <v>244</v>
      </c>
      <c r="C351" t="s">
        <v>157</v>
      </c>
      <c r="D351">
        <v>0</v>
      </c>
      <c r="E351">
        <v>0</v>
      </c>
      <c r="F351">
        <v>0</v>
      </c>
      <c r="G351">
        <v>0</v>
      </c>
      <c r="H351">
        <v>0</v>
      </c>
      <c r="I351">
        <v>0</v>
      </c>
      <c r="J351">
        <v>0</v>
      </c>
      <c r="K351">
        <v>0</v>
      </c>
      <c r="L351">
        <v>0</v>
      </c>
      <c r="M351">
        <v>0</v>
      </c>
      <c r="N351">
        <v>0</v>
      </c>
      <c r="O351">
        <v>0</v>
      </c>
      <c r="P351" t="e">
        <v>#N/A</v>
      </c>
    </row>
    <row r="352" spans="1:16" x14ac:dyDescent="0.25">
      <c r="A352">
        <v>202512</v>
      </c>
      <c r="B352" t="s">
        <v>245</v>
      </c>
      <c r="C352" t="s">
        <v>141</v>
      </c>
      <c r="D352">
        <v>85503</v>
      </c>
      <c r="E352">
        <v>85502.999999996493</v>
      </c>
      <c r="F352">
        <v>61189.067551226603</v>
      </c>
      <c r="G352">
        <v>24313.932448769901</v>
      </c>
      <c r="H352">
        <v>20195.772549844402</v>
      </c>
      <c r="I352">
        <v>16903.368660890501</v>
      </c>
      <c r="J352">
        <v>3259.6457292298401</v>
      </c>
      <c r="K352">
        <v>1057.75082911097</v>
      </c>
      <c r="L352">
        <v>3503.7367199027099</v>
      </c>
      <c r="M352">
        <v>1826.8316622764901</v>
      </c>
      <c r="N352">
        <v>1673.39245515997</v>
      </c>
      <c r="O352">
        <v>614.42317902272498</v>
      </c>
      <c r="P352" t="e">
        <v>#N/A</v>
      </c>
    </row>
    <row r="353" spans="1:16" x14ac:dyDescent="0.25">
      <c r="A353">
        <v>202512</v>
      </c>
      <c r="B353" t="s">
        <v>245</v>
      </c>
      <c r="C353" t="s">
        <v>142</v>
      </c>
      <c r="D353">
        <v>48721</v>
      </c>
      <c r="E353">
        <v>48720.999999994099</v>
      </c>
      <c r="F353">
        <v>36216.301812639897</v>
      </c>
      <c r="G353">
        <v>12504.698187354201</v>
      </c>
      <c r="H353">
        <v>10247.407715479199</v>
      </c>
      <c r="I353">
        <v>8407.9829191200297</v>
      </c>
      <c r="J353">
        <v>1823.3603387292901</v>
      </c>
      <c r="K353">
        <v>584.26004556290195</v>
      </c>
      <c r="L353">
        <v>1922.7353235306</v>
      </c>
      <c r="M353">
        <v>934.21210037746903</v>
      </c>
      <c r="N353">
        <v>988.52322315313097</v>
      </c>
      <c r="O353">
        <v>334.55514834444</v>
      </c>
      <c r="P353" t="e">
        <v>#N/A</v>
      </c>
    </row>
    <row r="354" spans="1:16" x14ac:dyDescent="0.25">
      <c r="A354">
        <v>202512</v>
      </c>
      <c r="B354" t="s">
        <v>245</v>
      </c>
      <c r="C354" t="s">
        <v>143</v>
      </c>
      <c r="D354">
        <v>36782</v>
      </c>
      <c r="E354">
        <v>36782.000000002401</v>
      </c>
      <c r="F354">
        <v>24972.7657385866</v>
      </c>
      <c r="G354">
        <v>11809.234261415801</v>
      </c>
      <c r="H354">
        <v>9948.3648343655295</v>
      </c>
      <c r="I354">
        <v>8495.3857417708805</v>
      </c>
      <c r="J354">
        <v>1436.28539050055</v>
      </c>
      <c r="K354">
        <v>473.490783548065</v>
      </c>
      <c r="L354">
        <v>1581.0013963721201</v>
      </c>
      <c r="M354">
        <v>892.61956189903299</v>
      </c>
      <c r="N354">
        <v>684.869232006836</v>
      </c>
      <c r="O354">
        <v>279.86803067828498</v>
      </c>
      <c r="P354" t="e">
        <v>#N/A</v>
      </c>
    </row>
    <row r="355" spans="1:16" x14ac:dyDescent="0.25">
      <c r="A355">
        <v>202512</v>
      </c>
      <c r="B355" t="s">
        <v>245</v>
      </c>
      <c r="C355" t="s">
        <v>144</v>
      </c>
      <c r="D355">
        <v>7836</v>
      </c>
      <c r="E355">
        <v>7753.3022323596397</v>
      </c>
      <c r="F355">
        <v>5003.4533259939899</v>
      </c>
      <c r="G355">
        <v>2749.8489063656398</v>
      </c>
      <c r="H355">
        <v>2247.4334310746099</v>
      </c>
      <c r="I355">
        <v>2024.70540049033</v>
      </c>
      <c r="J355">
        <v>216.98206969177301</v>
      </c>
      <c r="K355">
        <v>39.302962009812603</v>
      </c>
      <c r="L355">
        <v>440.76161414277499</v>
      </c>
      <c r="M355">
        <v>198.04408994401501</v>
      </c>
      <c r="N355">
        <v>242.71752419876</v>
      </c>
      <c r="O355">
        <v>61.653861148251501</v>
      </c>
      <c r="P355" t="e">
        <v>#N/A</v>
      </c>
    </row>
    <row r="356" spans="1:16" x14ac:dyDescent="0.25">
      <c r="A356">
        <v>202512</v>
      </c>
      <c r="B356" t="s">
        <v>245</v>
      </c>
      <c r="C356" t="s">
        <v>145</v>
      </c>
      <c r="D356">
        <v>15681</v>
      </c>
      <c r="E356">
        <v>15743.5477851212</v>
      </c>
      <c r="F356">
        <v>9851.8768036011897</v>
      </c>
      <c r="G356">
        <v>5891.6709815200302</v>
      </c>
      <c r="H356">
        <v>4841.8595977396499</v>
      </c>
      <c r="I356">
        <v>4274.1181630764804</v>
      </c>
      <c r="J356">
        <v>561.96810936958502</v>
      </c>
      <c r="K356">
        <v>128.77205024613701</v>
      </c>
      <c r="L356">
        <v>898.09911095877396</v>
      </c>
      <c r="M356">
        <v>507.14232562008999</v>
      </c>
      <c r="N356">
        <v>389.87520390391899</v>
      </c>
      <c r="O356">
        <v>151.71227282158699</v>
      </c>
      <c r="P356" t="e">
        <v>#N/A</v>
      </c>
    </row>
    <row r="357" spans="1:16" x14ac:dyDescent="0.25">
      <c r="A357">
        <v>202512</v>
      </c>
      <c r="B357" t="s">
        <v>245</v>
      </c>
      <c r="C357" t="s">
        <v>146</v>
      </c>
      <c r="D357">
        <v>22359</v>
      </c>
      <c r="E357">
        <v>22423.6416657218</v>
      </c>
      <c r="F357">
        <v>15614.103885128899</v>
      </c>
      <c r="G357">
        <v>6809.5377805929702</v>
      </c>
      <c r="H357">
        <v>5743.0085891380204</v>
      </c>
      <c r="I357">
        <v>4934.8567450702903</v>
      </c>
      <c r="J357">
        <v>800.39714166159695</v>
      </c>
      <c r="K357">
        <v>261.37865910279902</v>
      </c>
      <c r="L357">
        <v>874.41275386699397</v>
      </c>
      <c r="M357">
        <v>539.35354384102402</v>
      </c>
      <c r="N357">
        <v>332.62818899448098</v>
      </c>
      <c r="O357">
        <v>192.11643758804601</v>
      </c>
      <c r="P357" t="e">
        <v>#N/A</v>
      </c>
    </row>
    <row r="358" spans="1:16" x14ac:dyDescent="0.25">
      <c r="A358">
        <v>202512</v>
      </c>
      <c r="B358" t="s">
        <v>245</v>
      </c>
      <c r="C358" t="s">
        <v>147</v>
      </c>
      <c r="D358">
        <v>15847</v>
      </c>
      <c r="E358">
        <v>15829.719604906801</v>
      </c>
      <c r="F358">
        <v>11031.623963604799</v>
      </c>
      <c r="G358">
        <v>4798.0956413019603</v>
      </c>
      <c r="H358">
        <v>4088.8866843987298</v>
      </c>
      <c r="I358">
        <v>3405.1117445929199</v>
      </c>
      <c r="J358">
        <v>677.16932975781697</v>
      </c>
      <c r="K358">
        <v>249.91826228989399</v>
      </c>
      <c r="L358">
        <v>574.98662076591597</v>
      </c>
      <c r="M358">
        <v>359.76650239038798</v>
      </c>
      <c r="N358">
        <v>215.22011837552901</v>
      </c>
      <c r="O358">
        <v>134.222336137333</v>
      </c>
      <c r="P358" t="e">
        <v>#N/A</v>
      </c>
    </row>
    <row r="359" spans="1:16" x14ac:dyDescent="0.25">
      <c r="A359">
        <v>202512</v>
      </c>
      <c r="B359" t="s">
        <v>245</v>
      </c>
      <c r="C359" t="s">
        <v>148</v>
      </c>
      <c r="D359">
        <v>23770</v>
      </c>
      <c r="E359">
        <v>23743.077089164701</v>
      </c>
      <c r="F359">
        <v>19683.313551534298</v>
      </c>
      <c r="G359">
        <v>4059.7635376303701</v>
      </c>
      <c r="H359">
        <v>3273.2546071746401</v>
      </c>
      <c r="I359">
        <v>2263.2469673417099</v>
      </c>
      <c r="J359">
        <v>1003.12907874906</v>
      </c>
      <c r="K359">
        <v>378.378895462326</v>
      </c>
      <c r="L359">
        <v>711.79065912822796</v>
      </c>
      <c r="M359">
        <v>221.39396417194499</v>
      </c>
      <c r="N359">
        <v>490.396694956283</v>
      </c>
      <c r="O359">
        <v>74.718271327507594</v>
      </c>
      <c r="P359" t="e">
        <v>#N/A</v>
      </c>
    </row>
    <row r="360" spans="1:16" x14ac:dyDescent="0.25">
      <c r="A360">
        <v>202512</v>
      </c>
      <c r="B360" t="s">
        <v>245</v>
      </c>
      <c r="C360" t="s">
        <v>153</v>
      </c>
      <c r="D360">
        <v>15680</v>
      </c>
      <c r="E360">
        <v>15459.5824193181</v>
      </c>
      <c r="F360">
        <v>9852.4940843588702</v>
      </c>
      <c r="G360">
        <v>5607.0883349591804</v>
      </c>
      <c r="H360">
        <v>4724.5266398951399</v>
      </c>
      <c r="I360">
        <v>4228.4405623414305</v>
      </c>
      <c r="J360">
        <v>491.34367554998801</v>
      </c>
      <c r="K360">
        <v>142.23534665503499</v>
      </c>
      <c r="L360">
        <v>722.87948596246497</v>
      </c>
      <c r="M360">
        <v>416.824716968247</v>
      </c>
      <c r="N360">
        <v>303.75767704370799</v>
      </c>
      <c r="O360">
        <v>159.682209101598</v>
      </c>
      <c r="P360" t="e">
        <v>#N/A</v>
      </c>
    </row>
    <row r="361" spans="1:16" x14ac:dyDescent="0.25">
      <c r="A361">
        <v>202512</v>
      </c>
      <c r="B361" t="s">
        <v>245</v>
      </c>
      <c r="C361" t="s">
        <v>79</v>
      </c>
      <c r="D361">
        <v>19844</v>
      </c>
      <c r="E361">
        <v>19703.329062200199</v>
      </c>
      <c r="F361">
        <v>15377.812950330899</v>
      </c>
      <c r="G361">
        <v>4325.5161118692804</v>
      </c>
      <c r="H361">
        <v>3496.3076453407002</v>
      </c>
      <c r="I361">
        <v>2724.15527720004</v>
      </c>
      <c r="J361">
        <v>770.09860469979901</v>
      </c>
      <c r="K361">
        <v>313.31810709976099</v>
      </c>
      <c r="L361">
        <v>748.51609428972495</v>
      </c>
      <c r="M361">
        <v>315.68524194009302</v>
      </c>
      <c r="N361">
        <v>431.61534183388699</v>
      </c>
      <c r="O361">
        <v>80.692372238854702</v>
      </c>
      <c r="P361" t="e">
        <v>#N/A</v>
      </c>
    </row>
    <row r="362" spans="1:16" x14ac:dyDescent="0.25">
      <c r="A362">
        <v>202512</v>
      </c>
      <c r="B362" t="s">
        <v>245</v>
      </c>
      <c r="C362" t="s">
        <v>80</v>
      </c>
      <c r="D362">
        <v>27841</v>
      </c>
      <c r="E362">
        <v>28650.828984373198</v>
      </c>
      <c r="F362">
        <v>23846.1905531335</v>
      </c>
      <c r="G362">
        <v>4804.6384312397404</v>
      </c>
      <c r="H362">
        <v>3773.76824729686</v>
      </c>
      <c r="I362">
        <v>2892.8856032347098</v>
      </c>
      <c r="J362">
        <v>876.47655568826497</v>
      </c>
      <c r="K362">
        <v>323.86020318541699</v>
      </c>
      <c r="L362">
        <v>938.01238926762198</v>
      </c>
      <c r="M362">
        <v>337.01021874493802</v>
      </c>
      <c r="N362">
        <v>601.00217052268499</v>
      </c>
      <c r="O362">
        <v>92.857794675263406</v>
      </c>
      <c r="P362" t="e">
        <v>#N/A</v>
      </c>
    </row>
    <row r="363" spans="1:16" x14ac:dyDescent="0.25">
      <c r="A363">
        <v>202512</v>
      </c>
      <c r="B363" t="s">
        <v>245</v>
      </c>
      <c r="C363" t="s">
        <v>81</v>
      </c>
      <c r="D363">
        <v>14068</v>
      </c>
      <c r="E363">
        <v>13740.745306054599</v>
      </c>
      <c r="F363">
        <v>7862.1187553274103</v>
      </c>
      <c r="G363">
        <v>5878.6265507272001</v>
      </c>
      <c r="H363">
        <v>5066.6562088095898</v>
      </c>
      <c r="I363">
        <v>4222.6315088088004</v>
      </c>
      <c r="J363">
        <v>831.96222547705702</v>
      </c>
      <c r="K363">
        <v>183.48420544758801</v>
      </c>
      <c r="L363">
        <v>664.53347400790301</v>
      </c>
      <c r="M363">
        <v>423.19425635336802</v>
      </c>
      <c r="N363">
        <v>241.339217654534</v>
      </c>
      <c r="O363">
        <v>147.43686790970699</v>
      </c>
      <c r="P363" t="e">
        <v>#N/A</v>
      </c>
    </row>
    <row r="364" spans="1:16" x14ac:dyDescent="0.25">
      <c r="A364">
        <v>202512</v>
      </c>
      <c r="B364" t="s">
        <v>245</v>
      </c>
      <c r="C364" t="s">
        <v>82</v>
      </c>
      <c r="D364">
        <v>8070</v>
      </c>
      <c r="E364">
        <v>7948.5142280504397</v>
      </c>
      <c r="F364">
        <v>4250.4512080758304</v>
      </c>
      <c r="G364">
        <v>3698.0630199746201</v>
      </c>
      <c r="H364">
        <v>3134.51380850229</v>
      </c>
      <c r="I364">
        <v>2835.2557093057299</v>
      </c>
      <c r="J364">
        <v>289.76466781472499</v>
      </c>
      <c r="K364">
        <v>94.852966723166404</v>
      </c>
      <c r="L364">
        <v>429.795276375009</v>
      </c>
      <c r="M364">
        <v>334.11722826985601</v>
      </c>
      <c r="N364">
        <v>95.678048105152698</v>
      </c>
      <c r="O364">
        <v>133.75393509730199</v>
      </c>
      <c r="P364" t="e">
        <v>#N/A</v>
      </c>
    </row>
    <row r="365" spans="1:16" x14ac:dyDescent="0.25">
      <c r="A365">
        <v>202512</v>
      </c>
      <c r="B365" t="s">
        <v>245</v>
      </c>
      <c r="C365" t="s">
        <v>83</v>
      </c>
      <c r="D365">
        <v>37363</v>
      </c>
      <c r="E365">
        <v>37128.340372617997</v>
      </c>
      <c r="F365">
        <v>21983.0248474947</v>
      </c>
      <c r="G365">
        <v>15145.3155251234</v>
      </c>
      <c r="H365">
        <v>12717.7435243527</v>
      </c>
      <c r="I365">
        <v>11160.9260032363</v>
      </c>
      <c r="J365">
        <v>1541.6036262770799</v>
      </c>
      <c r="K365">
        <v>538.511098760761</v>
      </c>
      <c r="L365">
        <v>2003.8475345976699</v>
      </c>
      <c r="M365">
        <v>1198.98074960658</v>
      </c>
      <c r="N365">
        <v>801.35418252484897</v>
      </c>
      <c r="O365">
        <v>423.72446617299101</v>
      </c>
      <c r="P365" t="e">
        <v>#N/A</v>
      </c>
    </row>
    <row r="366" spans="1:16" x14ac:dyDescent="0.25">
      <c r="A366">
        <v>202512</v>
      </c>
      <c r="B366" t="s">
        <v>245</v>
      </c>
      <c r="C366" t="s">
        <v>84</v>
      </c>
      <c r="D366">
        <v>39171</v>
      </c>
      <c r="E366">
        <v>39708.580330599798</v>
      </c>
      <c r="F366">
        <v>34898.296968571703</v>
      </c>
      <c r="G366">
        <v>4810.2833620281499</v>
      </c>
      <c r="H366">
        <v>3689.1950285809999</v>
      </c>
      <c r="I366">
        <v>2494.6388598408598</v>
      </c>
      <c r="J366">
        <v>1189.0756617616</v>
      </c>
      <c r="K366">
        <v>393.977264306015</v>
      </c>
      <c r="L366">
        <v>1045.47615842713</v>
      </c>
      <c r="M366">
        <v>298.08252869287901</v>
      </c>
      <c r="N366">
        <v>747.39362973425204</v>
      </c>
      <c r="O366">
        <v>75.612175020027493</v>
      </c>
      <c r="P366" t="e">
        <v>#N/A</v>
      </c>
    </row>
    <row r="367" spans="1:16" x14ac:dyDescent="0.25">
      <c r="A367">
        <v>202512</v>
      </c>
      <c r="B367" t="s">
        <v>245</v>
      </c>
      <c r="C367" t="s">
        <v>85</v>
      </c>
      <c r="D367">
        <v>7842</v>
      </c>
      <c r="E367">
        <v>7611.0217665477203</v>
      </c>
      <c r="F367">
        <v>3668.8314433976202</v>
      </c>
      <c r="G367">
        <v>3942.1903231500901</v>
      </c>
      <c r="H367">
        <v>3443.7510117413799</v>
      </c>
      <c r="I367">
        <v>2919.11651950852</v>
      </c>
      <c r="J367">
        <v>514.91270372032</v>
      </c>
      <c r="K367">
        <v>121.59334005100099</v>
      </c>
      <c r="L367">
        <v>394.49619482050701</v>
      </c>
      <c r="M367">
        <v>292.41137482430099</v>
      </c>
      <c r="N367">
        <v>102.08481999620599</v>
      </c>
      <c r="O367">
        <v>103.943116588199</v>
      </c>
      <c r="P367" t="e">
        <v>#N/A</v>
      </c>
    </row>
    <row r="368" spans="1:16" x14ac:dyDescent="0.25">
      <c r="A368">
        <v>202512</v>
      </c>
      <c r="B368" t="s">
        <v>245</v>
      </c>
      <c r="C368" t="s">
        <v>86</v>
      </c>
      <c r="D368">
        <v>1127</v>
      </c>
      <c r="E368">
        <v>1055.05753023081</v>
      </c>
      <c r="F368">
        <v>638.91429176240899</v>
      </c>
      <c r="G368">
        <v>416.14323846839699</v>
      </c>
      <c r="H368">
        <v>345.082985169484</v>
      </c>
      <c r="I368">
        <v>328.687278305115</v>
      </c>
      <c r="J368">
        <v>14.0537374708373</v>
      </c>
      <c r="K368">
        <v>3.6691259931900002</v>
      </c>
      <c r="L368">
        <v>59.916832057404903</v>
      </c>
      <c r="M368">
        <v>37.357009152745398</v>
      </c>
      <c r="N368">
        <v>22.559822904659502</v>
      </c>
      <c r="O368">
        <v>11.143421241507401</v>
      </c>
      <c r="P368" t="e">
        <v>#N/A</v>
      </c>
    </row>
    <row r="369" spans="1:16" x14ac:dyDescent="0.25">
      <c r="A369">
        <v>202512</v>
      </c>
      <c r="B369" t="s">
        <v>245</v>
      </c>
      <c r="C369" t="s">
        <v>159</v>
      </c>
      <c r="D369">
        <v>42197</v>
      </c>
      <c r="E369">
        <v>41733.6561460331</v>
      </c>
      <c r="F369">
        <v>26126.270533169401</v>
      </c>
      <c r="G369">
        <v>15607.3856128637</v>
      </c>
      <c r="H369">
        <v>13057.3842593513</v>
      </c>
      <c r="I369">
        <v>11331.2999766457</v>
      </c>
      <c r="J369">
        <v>1709.8166244254701</v>
      </c>
      <c r="K369">
        <v>593.49062683352702</v>
      </c>
      <c r="L369">
        <v>2115.0946264249001</v>
      </c>
      <c r="M369">
        <v>1222.2310199779599</v>
      </c>
      <c r="N369">
        <v>889.35100398069198</v>
      </c>
      <c r="O369">
        <v>434.90672708729602</v>
      </c>
      <c r="P369" t="e">
        <v>#N/A</v>
      </c>
    </row>
    <row r="370" spans="1:16" x14ac:dyDescent="0.25">
      <c r="A370">
        <v>202512</v>
      </c>
      <c r="B370" t="s">
        <v>245</v>
      </c>
      <c r="C370" t="s">
        <v>88</v>
      </c>
      <c r="D370">
        <v>1127</v>
      </c>
      <c r="E370">
        <v>1055.05753023081</v>
      </c>
      <c r="F370">
        <v>638.91429176240899</v>
      </c>
      <c r="G370">
        <v>416.14323846839699</v>
      </c>
      <c r="H370">
        <v>345.082985169484</v>
      </c>
      <c r="I370">
        <v>328.687278305115</v>
      </c>
      <c r="J370">
        <v>14.0537374708373</v>
      </c>
      <c r="K370">
        <v>3.6691259931900002</v>
      </c>
      <c r="L370">
        <v>59.916832057404903</v>
      </c>
      <c r="M370">
        <v>37.357009152745398</v>
      </c>
      <c r="N370">
        <v>22.559822904659502</v>
      </c>
      <c r="O370">
        <v>11.143421241507401</v>
      </c>
      <c r="P370" t="e">
        <v>#N/A</v>
      </c>
    </row>
    <row r="371" spans="1:16" x14ac:dyDescent="0.25">
      <c r="A371">
        <v>202512</v>
      </c>
      <c r="B371" t="s">
        <v>245</v>
      </c>
      <c r="C371" t="s">
        <v>89</v>
      </c>
      <c r="D371">
        <v>30880</v>
      </c>
      <c r="E371">
        <v>30880</v>
      </c>
      <c r="F371">
        <v>24416.230974031299</v>
      </c>
      <c r="G371">
        <v>6463.7690259686797</v>
      </c>
      <c r="H371">
        <v>5124.3877186199197</v>
      </c>
      <c r="I371">
        <v>3768.5835629954599</v>
      </c>
      <c r="J371">
        <v>1339.0000224831199</v>
      </c>
      <c r="K371">
        <v>284.71043131948397</v>
      </c>
      <c r="L371">
        <v>1106.6497600064899</v>
      </c>
      <c r="M371">
        <v>564.77085220217998</v>
      </c>
      <c r="N371">
        <v>541.878907804307</v>
      </c>
      <c r="O371">
        <v>232.73154734226699</v>
      </c>
      <c r="P371" t="e">
        <v>#N/A</v>
      </c>
    </row>
    <row r="372" spans="1:16" x14ac:dyDescent="0.25">
      <c r="A372">
        <v>202512</v>
      </c>
      <c r="B372" t="s">
        <v>245</v>
      </c>
      <c r="C372" t="s">
        <v>90</v>
      </c>
      <c r="D372">
        <v>54623</v>
      </c>
      <c r="E372">
        <v>54622.999999996202</v>
      </c>
      <c r="F372">
        <v>36772.836577194699</v>
      </c>
      <c r="G372">
        <v>17850.163422801499</v>
      </c>
      <c r="H372">
        <v>15071.384831224501</v>
      </c>
      <c r="I372">
        <v>13134.785097895199</v>
      </c>
      <c r="J372">
        <v>1920.6457067467099</v>
      </c>
      <c r="K372">
        <v>773.04039779148297</v>
      </c>
      <c r="L372">
        <v>2397.0869598962299</v>
      </c>
      <c r="M372">
        <v>1262.06081007432</v>
      </c>
      <c r="N372">
        <v>1131.51354735566</v>
      </c>
      <c r="O372">
        <v>381.69163168045799</v>
      </c>
      <c r="P372" t="e">
        <v>#N/A</v>
      </c>
    </row>
    <row r="373" spans="1:16" x14ac:dyDescent="0.25">
      <c r="A373">
        <v>202512</v>
      </c>
      <c r="B373" t="s">
        <v>245</v>
      </c>
      <c r="C373" t="s">
        <v>154</v>
      </c>
      <c r="D373">
        <v>24318</v>
      </c>
      <c r="E373">
        <v>24317.999999996198</v>
      </c>
      <c r="F373">
        <v>14093.152296276599</v>
      </c>
      <c r="G373">
        <v>10224.847703719601</v>
      </c>
      <c r="H373">
        <v>8809.4627842213595</v>
      </c>
      <c r="I373">
        <v>8050.5743913501701</v>
      </c>
      <c r="J373">
        <v>751.07380229779505</v>
      </c>
      <c r="K373">
        <v>285.36483180138799</v>
      </c>
      <c r="L373">
        <v>1207.1139771560499</v>
      </c>
      <c r="M373">
        <v>707.84546760939395</v>
      </c>
      <c r="N373">
        <v>498.18692811188902</v>
      </c>
      <c r="O373">
        <v>208.27094234220201</v>
      </c>
      <c r="P373" t="e">
        <v>#N/A</v>
      </c>
    </row>
    <row r="374" spans="1:16" x14ac:dyDescent="0.25">
      <c r="A374">
        <v>202512</v>
      </c>
      <c r="B374" t="s">
        <v>245</v>
      </c>
      <c r="C374" t="s">
        <v>155</v>
      </c>
      <c r="D374">
        <v>30305</v>
      </c>
      <c r="E374">
        <v>30305.0000000004</v>
      </c>
      <c r="F374">
        <v>22679.6842809187</v>
      </c>
      <c r="G374">
        <v>7625.3157190817001</v>
      </c>
      <c r="H374">
        <v>6261.9220470033397</v>
      </c>
      <c r="I374">
        <v>5084.2107065451</v>
      </c>
      <c r="J374">
        <v>1169.5719044489199</v>
      </c>
      <c r="K374">
        <v>487.67556599009498</v>
      </c>
      <c r="L374">
        <v>1189.97298274019</v>
      </c>
      <c r="M374">
        <v>554.21534246492899</v>
      </c>
      <c r="N374">
        <v>633.32661924376998</v>
      </c>
      <c r="O374">
        <v>173.42068933825601</v>
      </c>
      <c r="P374" t="e">
        <v>#N/A</v>
      </c>
    </row>
    <row r="375" spans="1:16" x14ac:dyDescent="0.25">
      <c r="A375">
        <v>202512</v>
      </c>
      <c r="B375" t="s">
        <v>245</v>
      </c>
      <c r="C375" t="s">
        <v>156</v>
      </c>
      <c r="D375">
        <v>18770</v>
      </c>
      <c r="E375">
        <v>18492.774717765398</v>
      </c>
      <c r="F375">
        <v>14801.400254874699</v>
      </c>
      <c r="G375">
        <v>3691.3744628907002</v>
      </c>
      <c r="H375">
        <v>2931.3279780471398</v>
      </c>
      <c r="I375">
        <v>2187.1494767409899</v>
      </c>
      <c r="J375">
        <v>739.53458197193697</v>
      </c>
      <c r="K375">
        <v>348.47317217913599</v>
      </c>
      <c r="L375">
        <v>655.86100589665205</v>
      </c>
      <c r="M375">
        <v>245.28694817475801</v>
      </c>
      <c r="N375">
        <v>409.35854720614998</v>
      </c>
      <c r="O375">
        <v>104.18547894691901</v>
      </c>
      <c r="P375" t="e">
        <v>#N/A</v>
      </c>
    </row>
    <row r="376" spans="1:16" x14ac:dyDescent="0.25">
      <c r="A376">
        <v>202512</v>
      </c>
      <c r="B376" t="s">
        <v>245</v>
      </c>
      <c r="C376" t="s">
        <v>157</v>
      </c>
      <c r="D376">
        <v>0</v>
      </c>
      <c r="E376">
        <v>0</v>
      </c>
      <c r="F376">
        <v>0</v>
      </c>
      <c r="G376">
        <v>0</v>
      </c>
      <c r="H376">
        <v>0</v>
      </c>
      <c r="I376">
        <v>0</v>
      </c>
      <c r="J376">
        <v>0</v>
      </c>
      <c r="K376">
        <v>0</v>
      </c>
      <c r="L376">
        <v>0</v>
      </c>
      <c r="M376">
        <v>0</v>
      </c>
      <c r="N376">
        <v>0</v>
      </c>
      <c r="O376">
        <v>0</v>
      </c>
      <c r="P376" t="e">
        <v>#N/A</v>
      </c>
    </row>
    <row r="377" spans="1:16" x14ac:dyDescent="0.25">
      <c r="A377">
        <v>202512</v>
      </c>
      <c r="B377" t="s">
        <v>246</v>
      </c>
      <c r="C377" t="s">
        <v>141</v>
      </c>
      <c r="D377">
        <v>65348</v>
      </c>
      <c r="E377">
        <v>65347.999999998799</v>
      </c>
      <c r="F377">
        <v>49804.154390548698</v>
      </c>
      <c r="G377">
        <v>15543.84560945</v>
      </c>
      <c r="H377">
        <v>13648.761172562399</v>
      </c>
      <c r="I377">
        <v>11294.311763023899</v>
      </c>
      <c r="J377">
        <v>2322.18902411811</v>
      </c>
      <c r="K377">
        <v>786.755358163457</v>
      </c>
      <c r="L377">
        <v>1685.8839668394201</v>
      </c>
      <c r="M377">
        <v>716.49047938802596</v>
      </c>
      <c r="N377">
        <v>967.29061663799303</v>
      </c>
      <c r="O377">
        <v>209.20047004817701</v>
      </c>
      <c r="P377" t="e">
        <v>#N/A</v>
      </c>
    </row>
    <row r="378" spans="1:16" x14ac:dyDescent="0.25">
      <c r="A378">
        <v>202512</v>
      </c>
      <c r="B378" t="s">
        <v>246</v>
      </c>
      <c r="C378" t="s">
        <v>142</v>
      </c>
      <c r="D378">
        <v>37335</v>
      </c>
      <c r="E378">
        <v>37334.999999998698</v>
      </c>
      <c r="F378">
        <v>29322.658286761001</v>
      </c>
      <c r="G378">
        <v>8012.3417132376899</v>
      </c>
      <c r="H378">
        <v>6911.0895047390304</v>
      </c>
      <c r="I378">
        <v>5598.7778903857397</v>
      </c>
      <c r="J378">
        <v>1294.96590809334</v>
      </c>
      <c r="K378">
        <v>423.92796984866402</v>
      </c>
      <c r="L378">
        <v>985.45417093747301</v>
      </c>
      <c r="M378">
        <v>400.41295803141003</v>
      </c>
      <c r="N378">
        <v>583.95349360781699</v>
      </c>
      <c r="O378">
        <v>115.79803756124601</v>
      </c>
      <c r="P378" t="e">
        <v>#N/A</v>
      </c>
    </row>
    <row r="379" spans="1:16" x14ac:dyDescent="0.25">
      <c r="A379">
        <v>202512</v>
      </c>
      <c r="B379" t="s">
        <v>246</v>
      </c>
      <c r="C379" t="s">
        <v>143</v>
      </c>
      <c r="D379">
        <v>28013</v>
      </c>
      <c r="E379">
        <v>28013.0000000002</v>
      </c>
      <c r="F379">
        <v>20481.496103787798</v>
      </c>
      <c r="G379">
        <v>7531.5038962123599</v>
      </c>
      <c r="H379">
        <v>6737.6716678235098</v>
      </c>
      <c r="I379">
        <v>5695.5338726381397</v>
      </c>
      <c r="J379">
        <v>1027.22311602477</v>
      </c>
      <c r="K379">
        <v>362.82738831479202</v>
      </c>
      <c r="L379">
        <v>700.42979590194602</v>
      </c>
      <c r="M379">
        <v>316.07752135661701</v>
      </c>
      <c r="N379">
        <v>383.33712303017597</v>
      </c>
      <c r="O379">
        <v>93.402432486931005</v>
      </c>
      <c r="P379" t="e">
        <v>#N/A</v>
      </c>
    </row>
    <row r="380" spans="1:16" x14ac:dyDescent="0.25">
      <c r="A380">
        <v>202512</v>
      </c>
      <c r="B380" t="s">
        <v>246</v>
      </c>
      <c r="C380" t="s">
        <v>144</v>
      </c>
      <c r="D380">
        <v>7056</v>
      </c>
      <c r="E380">
        <v>7051.8572743922196</v>
      </c>
      <c r="F380">
        <v>4932.2396978922397</v>
      </c>
      <c r="G380">
        <v>2119.6175764999798</v>
      </c>
      <c r="H380">
        <v>1885.85515108042</v>
      </c>
      <c r="I380">
        <v>1720.0493201987199</v>
      </c>
      <c r="J380">
        <v>160.480242758233</v>
      </c>
      <c r="K380">
        <v>23.889112139923</v>
      </c>
      <c r="L380">
        <v>205.169207890439</v>
      </c>
      <c r="M380">
        <v>74.801252766817001</v>
      </c>
      <c r="N380">
        <v>130.36795512362201</v>
      </c>
      <c r="O380">
        <v>28.593217529112</v>
      </c>
      <c r="P380" t="e">
        <v>#N/A</v>
      </c>
    </row>
    <row r="381" spans="1:16" x14ac:dyDescent="0.25">
      <c r="A381">
        <v>202512</v>
      </c>
      <c r="B381" t="s">
        <v>246</v>
      </c>
      <c r="C381" t="s">
        <v>145</v>
      </c>
      <c r="D381">
        <v>11432</v>
      </c>
      <c r="E381">
        <v>11435.535681507899</v>
      </c>
      <c r="F381">
        <v>7950.29841238054</v>
      </c>
      <c r="G381">
        <v>3485.2372691274099</v>
      </c>
      <c r="H381">
        <v>3086.0713254986199</v>
      </c>
      <c r="I381">
        <v>2715.37110692647</v>
      </c>
      <c r="J381">
        <v>365.21030320022402</v>
      </c>
      <c r="K381">
        <v>86.242458742446004</v>
      </c>
      <c r="L381">
        <v>348.48106161625998</v>
      </c>
      <c r="M381">
        <v>183.48484623206099</v>
      </c>
      <c r="N381">
        <v>162.89334457080099</v>
      </c>
      <c r="O381">
        <v>50.684882012560998</v>
      </c>
      <c r="P381" t="e">
        <v>#N/A</v>
      </c>
    </row>
    <row r="382" spans="1:16" x14ac:dyDescent="0.25">
      <c r="A382">
        <v>202512</v>
      </c>
      <c r="B382" t="s">
        <v>246</v>
      </c>
      <c r="C382" t="s">
        <v>146</v>
      </c>
      <c r="D382">
        <v>16880</v>
      </c>
      <c r="E382">
        <v>16880.0578149537</v>
      </c>
      <c r="F382">
        <v>12883.4542986096</v>
      </c>
      <c r="G382">
        <v>3996.6035163441002</v>
      </c>
      <c r="H382">
        <v>3596.2293055674299</v>
      </c>
      <c r="I382">
        <v>3077.8110640851501</v>
      </c>
      <c r="J382">
        <v>512.65243442210704</v>
      </c>
      <c r="K382">
        <v>153.19703189529599</v>
      </c>
      <c r="L382">
        <v>350.14313328416301</v>
      </c>
      <c r="M382">
        <v>214.66843856020199</v>
      </c>
      <c r="N382">
        <v>135.47469472396099</v>
      </c>
      <c r="O382">
        <v>50.231077492468998</v>
      </c>
      <c r="P382" t="e">
        <v>#N/A</v>
      </c>
    </row>
    <row r="383" spans="1:16" x14ac:dyDescent="0.25">
      <c r="A383">
        <v>202512</v>
      </c>
      <c r="B383" t="s">
        <v>246</v>
      </c>
      <c r="C383" t="s">
        <v>147</v>
      </c>
      <c r="D383">
        <v>11843</v>
      </c>
      <c r="E383">
        <v>11852.2421333613</v>
      </c>
      <c r="F383">
        <v>8863.1152867076507</v>
      </c>
      <c r="G383">
        <v>2989.1268466536599</v>
      </c>
      <c r="H383">
        <v>2696.9378933790899</v>
      </c>
      <c r="I383">
        <v>2225.65742066857</v>
      </c>
      <c r="J383">
        <v>464.89049192315298</v>
      </c>
      <c r="K383">
        <v>166.048659585699</v>
      </c>
      <c r="L383">
        <v>247.45593682238001</v>
      </c>
      <c r="M383">
        <v>137.60172936649599</v>
      </c>
      <c r="N383">
        <v>109.85420745588399</v>
      </c>
      <c r="O383">
        <v>44.733016452198001</v>
      </c>
      <c r="P383" t="e">
        <v>#N/A</v>
      </c>
    </row>
    <row r="384" spans="1:16" x14ac:dyDescent="0.25">
      <c r="A384">
        <v>202512</v>
      </c>
      <c r="B384" t="s">
        <v>246</v>
      </c>
      <c r="C384" t="s">
        <v>148</v>
      </c>
      <c r="D384">
        <v>18137</v>
      </c>
      <c r="E384">
        <v>18128.307095783501</v>
      </c>
      <c r="F384">
        <v>15175.046694958601</v>
      </c>
      <c r="G384">
        <v>2953.26040082492</v>
      </c>
      <c r="H384">
        <v>2383.6674970368999</v>
      </c>
      <c r="I384">
        <v>1555.4228511449301</v>
      </c>
      <c r="J384">
        <v>818.9555518144</v>
      </c>
      <c r="K384">
        <v>357.37809580009201</v>
      </c>
      <c r="L384">
        <v>534.63462722617601</v>
      </c>
      <c r="M384">
        <v>105.934212462451</v>
      </c>
      <c r="N384">
        <v>428.70041476372501</v>
      </c>
      <c r="O384">
        <v>34.958276561837003</v>
      </c>
      <c r="P384" t="e">
        <v>#N/A</v>
      </c>
    </row>
    <row r="385" spans="1:16" x14ac:dyDescent="0.25">
      <c r="A385">
        <v>202512</v>
      </c>
      <c r="B385" t="s">
        <v>246</v>
      </c>
      <c r="C385" t="s">
        <v>153</v>
      </c>
      <c r="D385">
        <v>10209</v>
      </c>
      <c r="E385">
        <v>10386.9448218999</v>
      </c>
      <c r="F385">
        <v>7948.0034092573596</v>
      </c>
      <c r="G385">
        <v>2438.94141264256</v>
      </c>
      <c r="H385">
        <v>2110.83650135896</v>
      </c>
      <c r="I385">
        <v>1848.99825633207</v>
      </c>
      <c r="J385">
        <v>256.64902339012798</v>
      </c>
      <c r="K385">
        <v>80.926194873617007</v>
      </c>
      <c r="L385">
        <v>293.97197885429</v>
      </c>
      <c r="M385">
        <v>145.42323257982801</v>
      </c>
      <c r="N385">
        <v>147.461026976216</v>
      </c>
      <c r="O385">
        <v>34.132932429305001</v>
      </c>
      <c r="P385" t="e">
        <v>#N/A</v>
      </c>
    </row>
    <row r="386" spans="1:16" x14ac:dyDescent="0.25">
      <c r="A386">
        <v>202512</v>
      </c>
      <c r="B386" t="s">
        <v>246</v>
      </c>
      <c r="C386" t="s">
        <v>79</v>
      </c>
      <c r="D386">
        <v>16891</v>
      </c>
      <c r="E386">
        <v>17304.196307423899</v>
      </c>
      <c r="F386">
        <v>14780.6377823452</v>
      </c>
      <c r="G386">
        <v>2523.5585250787299</v>
      </c>
      <c r="H386">
        <v>2088.46571090622</v>
      </c>
      <c r="I386">
        <v>1554.6974530739601</v>
      </c>
      <c r="J386">
        <v>526.59767586042597</v>
      </c>
      <c r="K386">
        <v>224.004189981244</v>
      </c>
      <c r="L386">
        <v>401.13817721985902</v>
      </c>
      <c r="M386">
        <v>106.733795533083</v>
      </c>
      <c r="N386">
        <v>293.38923017162398</v>
      </c>
      <c r="O386">
        <v>33.954636952644002</v>
      </c>
      <c r="P386" t="e">
        <v>#N/A</v>
      </c>
    </row>
    <row r="387" spans="1:16" x14ac:dyDescent="0.25">
      <c r="A387">
        <v>202512</v>
      </c>
      <c r="B387" t="s">
        <v>246</v>
      </c>
      <c r="C387" t="s">
        <v>80</v>
      </c>
      <c r="D387">
        <v>22107</v>
      </c>
      <c r="E387">
        <v>22312.488657298301</v>
      </c>
      <c r="F387">
        <v>18689.126156615501</v>
      </c>
      <c r="G387">
        <v>3623.3625006828602</v>
      </c>
      <c r="H387">
        <v>3103.15123071876</v>
      </c>
      <c r="I387">
        <v>2375.1791913665902</v>
      </c>
      <c r="J387">
        <v>721.23767000246096</v>
      </c>
      <c r="K387">
        <v>281.42071356924401</v>
      </c>
      <c r="L387">
        <v>482.18416515220503</v>
      </c>
      <c r="M387">
        <v>127.584248592695</v>
      </c>
      <c r="N387">
        <v>354.59991655951001</v>
      </c>
      <c r="O387">
        <v>38.027104811891</v>
      </c>
      <c r="P387" t="e">
        <v>#N/A</v>
      </c>
    </row>
    <row r="388" spans="1:16" x14ac:dyDescent="0.25">
      <c r="A388">
        <v>202512</v>
      </c>
      <c r="B388" t="s">
        <v>246</v>
      </c>
      <c r="C388" t="s">
        <v>81</v>
      </c>
      <c r="D388">
        <v>8133</v>
      </c>
      <c r="E388">
        <v>7751.7433503420398</v>
      </c>
      <c r="F388">
        <v>4199.2207473293802</v>
      </c>
      <c r="G388">
        <v>3552.5226030126601</v>
      </c>
      <c r="H388">
        <v>3246.9315711008198</v>
      </c>
      <c r="I388">
        <v>2757.6942470264999</v>
      </c>
      <c r="J388">
        <v>481.47068426172501</v>
      </c>
      <c r="K388">
        <v>104.34114484891499</v>
      </c>
      <c r="L388">
        <v>262.27697755070102</v>
      </c>
      <c r="M388">
        <v>155.78071883931301</v>
      </c>
      <c r="N388">
        <v>106.49625871138799</v>
      </c>
      <c r="O388">
        <v>43.314054361133003</v>
      </c>
      <c r="P388" t="e">
        <v>#N/A</v>
      </c>
    </row>
    <row r="389" spans="1:16" x14ac:dyDescent="0.25">
      <c r="A389">
        <v>202512</v>
      </c>
      <c r="B389" t="s">
        <v>246</v>
      </c>
      <c r="C389" t="s">
        <v>82</v>
      </c>
      <c r="D389">
        <v>8008</v>
      </c>
      <c r="E389">
        <v>7592.6268630346804</v>
      </c>
      <c r="F389">
        <v>4187.1662950014097</v>
      </c>
      <c r="G389">
        <v>3405.4605680332602</v>
      </c>
      <c r="H389">
        <v>3099.3761584777099</v>
      </c>
      <c r="I389">
        <v>2757.7426152247499</v>
      </c>
      <c r="J389">
        <v>336.23397060337601</v>
      </c>
      <c r="K389">
        <v>96.063114890435997</v>
      </c>
      <c r="L389">
        <v>246.312668062363</v>
      </c>
      <c r="M389">
        <v>180.968483843108</v>
      </c>
      <c r="N389">
        <v>65.344184219254998</v>
      </c>
      <c r="O389">
        <v>59.771741493203997</v>
      </c>
      <c r="P389" t="e">
        <v>#N/A</v>
      </c>
    </row>
    <row r="390" spans="1:16" x14ac:dyDescent="0.25">
      <c r="A390">
        <v>202512</v>
      </c>
      <c r="B390" t="s">
        <v>246</v>
      </c>
      <c r="C390" t="s">
        <v>83</v>
      </c>
      <c r="D390">
        <v>27160</v>
      </c>
      <c r="E390">
        <v>27119.3807986506</v>
      </c>
      <c r="F390">
        <v>18356.2167835535</v>
      </c>
      <c r="G390">
        <v>8763.1640150970798</v>
      </c>
      <c r="H390">
        <v>7737.4051726379403</v>
      </c>
      <c r="I390">
        <v>6643.9118980651601</v>
      </c>
      <c r="J390">
        <v>1074.71449543324</v>
      </c>
      <c r="K390">
        <v>363.66507651535801</v>
      </c>
      <c r="L390">
        <v>883.68504813127595</v>
      </c>
      <c r="M390">
        <v>481.08469919623701</v>
      </c>
      <c r="N390">
        <v>400.497478121641</v>
      </c>
      <c r="O390">
        <v>142.07379432788301</v>
      </c>
      <c r="P390" t="e">
        <v>#N/A</v>
      </c>
    </row>
    <row r="391" spans="1:16" x14ac:dyDescent="0.25">
      <c r="A391">
        <v>202512</v>
      </c>
      <c r="B391" t="s">
        <v>246</v>
      </c>
      <c r="C391" t="s">
        <v>84</v>
      </c>
      <c r="D391">
        <v>31397</v>
      </c>
      <c r="E391">
        <v>31799.445645835702</v>
      </c>
      <c r="F391">
        <v>28100.717685274001</v>
      </c>
      <c r="G391">
        <v>3698.72796056174</v>
      </c>
      <c r="H391">
        <v>3010.63936585072</v>
      </c>
      <c r="I391">
        <v>2087.1697839366002</v>
      </c>
      <c r="J391">
        <v>916.51750191429699</v>
      </c>
      <c r="K391">
        <v>344.18472139703999</v>
      </c>
      <c r="L391">
        <v>652.15814016478896</v>
      </c>
      <c r="M391">
        <v>140.266022223009</v>
      </c>
      <c r="N391">
        <v>511.89211794177999</v>
      </c>
      <c r="O391">
        <v>35.930454546230003</v>
      </c>
      <c r="P391" t="e">
        <v>#N/A</v>
      </c>
    </row>
    <row r="392" spans="1:16" x14ac:dyDescent="0.25">
      <c r="A392">
        <v>202512</v>
      </c>
      <c r="B392" t="s">
        <v>246</v>
      </c>
      <c r="C392" t="s">
        <v>85</v>
      </c>
      <c r="D392">
        <v>4763</v>
      </c>
      <c r="E392">
        <v>4473.8691687618302</v>
      </c>
      <c r="F392">
        <v>1997.9164348691299</v>
      </c>
      <c r="G392">
        <v>2475.9527338927001</v>
      </c>
      <c r="H392">
        <v>2318.4062675669802</v>
      </c>
      <c r="I392">
        <v>2035.82381978167</v>
      </c>
      <c r="J392">
        <v>279.25696656307002</v>
      </c>
      <c r="K392">
        <v>70.640822370132994</v>
      </c>
      <c r="L392">
        <v>131.47822877599901</v>
      </c>
      <c r="M392">
        <v>90.976927357907002</v>
      </c>
      <c r="N392">
        <v>40.501301418091998</v>
      </c>
      <c r="O392">
        <v>26.068237549717999</v>
      </c>
      <c r="P392" t="e">
        <v>#N/A</v>
      </c>
    </row>
    <row r="393" spans="1:16" x14ac:dyDescent="0.25">
      <c r="A393">
        <v>202512</v>
      </c>
      <c r="B393" t="s">
        <v>246</v>
      </c>
      <c r="C393" t="s">
        <v>86</v>
      </c>
      <c r="D393">
        <v>2028</v>
      </c>
      <c r="E393">
        <v>1955.3043867506599</v>
      </c>
      <c r="F393">
        <v>1349.3034868521199</v>
      </c>
      <c r="G393">
        <v>606.00089989854098</v>
      </c>
      <c r="H393">
        <v>582.31036650684098</v>
      </c>
      <c r="I393">
        <v>527.40626124044297</v>
      </c>
      <c r="J393">
        <v>51.700060207513999</v>
      </c>
      <c r="K393">
        <v>8.2647378809250007</v>
      </c>
      <c r="L393">
        <v>18.562549767354</v>
      </c>
      <c r="M393">
        <v>4.1628306108739999</v>
      </c>
      <c r="N393">
        <v>14.39971915648</v>
      </c>
      <c r="O393">
        <v>5.1279836243460002</v>
      </c>
      <c r="P393" t="e">
        <v>#N/A</v>
      </c>
    </row>
    <row r="394" spans="1:16" x14ac:dyDescent="0.25">
      <c r="A394">
        <v>202512</v>
      </c>
      <c r="B394" t="s">
        <v>246</v>
      </c>
      <c r="C394" t="s">
        <v>159</v>
      </c>
      <c r="D394">
        <v>29376</v>
      </c>
      <c r="E394">
        <v>29413.151281844799</v>
      </c>
      <c r="F394">
        <v>20503.938326915901</v>
      </c>
      <c r="G394">
        <v>8909.2129549289002</v>
      </c>
      <c r="H394">
        <v>7839.3523867665299</v>
      </c>
      <c r="I394">
        <v>6696.9393692037702</v>
      </c>
      <c r="J394">
        <v>1123.6342384232</v>
      </c>
      <c r="K394">
        <v>382.65533295777698</v>
      </c>
      <c r="L394">
        <v>924.75344050118201</v>
      </c>
      <c r="M394">
        <v>493.87186139959402</v>
      </c>
      <c r="N394">
        <v>428.77870828819101</v>
      </c>
      <c r="O394">
        <v>145.10712766121699</v>
      </c>
      <c r="P394" t="e">
        <v>#N/A</v>
      </c>
    </row>
    <row r="395" spans="1:16" x14ac:dyDescent="0.25">
      <c r="A395">
        <v>202512</v>
      </c>
      <c r="B395" t="s">
        <v>246</v>
      </c>
      <c r="C395" t="s">
        <v>88</v>
      </c>
      <c r="D395">
        <v>2026</v>
      </c>
      <c r="E395">
        <v>1953.9293867506599</v>
      </c>
      <c r="F395">
        <v>1347.9284868521199</v>
      </c>
      <c r="G395">
        <v>606.00089989854098</v>
      </c>
      <c r="H395">
        <v>582.31036650683996</v>
      </c>
      <c r="I395">
        <v>527.40626124044297</v>
      </c>
      <c r="J395">
        <v>51.700060207513999</v>
      </c>
      <c r="K395">
        <v>8.2647378809250007</v>
      </c>
      <c r="L395">
        <v>18.562549767354</v>
      </c>
      <c r="M395">
        <v>4.1628306108739999</v>
      </c>
      <c r="N395">
        <v>14.39971915648</v>
      </c>
      <c r="O395">
        <v>5.1279836243460002</v>
      </c>
      <c r="P395" t="e">
        <v>#N/A</v>
      </c>
    </row>
    <row r="396" spans="1:16" x14ac:dyDescent="0.25">
      <c r="A396">
        <v>202512</v>
      </c>
      <c r="B396" t="s">
        <v>246</v>
      </c>
      <c r="C396" t="s">
        <v>89</v>
      </c>
      <c r="D396">
        <v>23179</v>
      </c>
      <c r="E396">
        <v>23178.999999999302</v>
      </c>
      <c r="F396">
        <v>19049.330078408198</v>
      </c>
      <c r="G396">
        <v>4129.6699215911403</v>
      </c>
      <c r="H396">
        <v>3475.6749359954301</v>
      </c>
      <c r="I396">
        <v>2505.1749739767201</v>
      </c>
      <c r="J396">
        <v>960.56396956290996</v>
      </c>
      <c r="K396">
        <v>234.59065713449601</v>
      </c>
      <c r="L396">
        <v>544.11444716114897</v>
      </c>
      <c r="M396">
        <v>240.18907285919801</v>
      </c>
      <c r="N396">
        <v>303.92537430195102</v>
      </c>
      <c r="O396">
        <v>109.880538434543</v>
      </c>
      <c r="P396" t="e">
        <v>#N/A</v>
      </c>
    </row>
    <row r="397" spans="1:16" x14ac:dyDescent="0.25">
      <c r="A397">
        <v>202512</v>
      </c>
      <c r="B397" t="s">
        <v>246</v>
      </c>
      <c r="C397" t="s">
        <v>90</v>
      </c>
      <c r="D397">
        <v>42169</v>
      </c>
      <c r="E397">
        <v>42168.999999999403</v>
      </c>
      <c r="F397">
        <v>30754.824312140401</v>
      </c>
      <c r="G397">
        <v>11414.175687859</v>
      </c>
      <c r="H397">
        <v>10173.086236567</v>
      </c>
      <c r="I397">
        <v>8789.1367890472102</v>
      </c>
      <c r="J397">
        <v>1361.6250545552</v>
      </c>
      <c r="K397">
        <v>552.16470102896005</v>
      </c>
      <c r="L397">
        <v>1141.7695196782699</v>
      </c>
      <c r="M397">
        <v>476.30140652882898</v>
      </c>
      <c r="N397">
        <v>663.365242336042</v>
      </c>
      <c r="O397">
        <v>99.319931613633997</v>
      </c>
      <c r="P397" t="e">
        <v>#N/A</v>
      </c>
    </row>
    <row r="398" spans="1:16" x14ac:dyDescent="0.25">
      <c r="A398">
        <v>202512</v>
      </c>
      <c r="B398" t="s">
        <v>246</v>
      </c>
      <c r="C398" t="s">
        <v>154</v>
      </c>
      <c r="D398">
        <v>19477</v>
      </c>
      <c r="E398">
        <v>19476.9999999998</v>
      </c>
      <c r="F398">
        <v>12049.4187077038</v>
      </c>
      <c r="G398">
        <v>7427.5812922959904</v>
      </c>
      <c r="H398">
        <v>6796.3971976164903</v>
      </c>
      <c r="I398">
        <v>6210.7891979844999</v>
      </c>
      <c r="J398">
        <v>573.45167960622598</v>
      </c>
      <c r="K398">
        <v>197.41054682858601</v>
      </c>
      <c r="L398">
        <v>571.784048873909</v>
      </c>
      <c r="M398">
        <v>277.84612257166901</v>
      </c>
      <c r="N398">
        <v>291.83505548884199</v>
      </c>
      <c r="O398">
        <v>59.400045805627997</v>
      </c>
      <c r="P398" t="e">
        <v>#N/A</v>
      </c>
    </row>
    <row r="399" spans="1:16" x14ac:dyDescent="0.25">
      <c r="A399">
        <v>202512</v>
      </c>
      <c r="B399" t="s">
        <v>246</v>
      </c>
      <c r="C399" t="s">
        <v>155</v>
      </c>
      <c r="D399">
        <v>22692</v>
      </c>
      <c r="E399">
        <v>22691.9999999998</v>
      </c>
      <c r="F399">
        <v>18705.405604436899</v>
      </c>
      <c r="G399">
        <v>3986.59439556294</v>
      </c>
      <c r="H399">
        <v>3376.6890389505802</v>
      </c>
      <c r="I399">
        <v>2578.3475910627099</v>
      </c>
      <c r="J399">
        <v>788.17337494898095</v>
      </c>
      <c r="K399">
        <v>354.75415420037399</v>
      </c>
      <c r="L399">
        <v>569.98547080436094</v>
      </c>
      <c r="M399">
        <v>198.45528395715999</v>
      </c>
      <c r="N399">
        <v>371.53018684720001</v>
      </c>
      <c r="O399">
        <v>39.919885808006001</v>
      </c>
      <c r="P399" t="e">
        <v>#N/A</v>
      </c>
    </row>
    <row r="400" spans="1:16" x14ac:dyDescent="0.25">
      <c r="A400">
        <v>202512</v>
      </c>
      <c r="B400" t="s">
        <v>246</v>
      </c>
      <c r="C400" t="s">
        <v>156</v>
      </c>
      <c r="D400">
        <v>14124</v>
      </c>
      <c r="E400">
        <v>14151.0692395431</v>
      </c>
      <c r="F400">
        <v>12173.884869519999</v>
      </c>
      <c r="G400">
        <v>1977.18437002306</v>
      </c>
      <c r="H400">
        <v>1590.92326382945</v>
      </c>
      <c r="I400">
        <v>1075.8640548788701</v>
      </c>
      <c r="J400">
        <v>509.729858428272</v>
      </c>
      <c r="K400">
        <v>244.85324752940801</v>
      </c>
      <c r="L400">
        <v>366.81613869671003</v>
      </c>
      <c r="M400">
        <v>110.77304609733</v>
      </c>
      <c r="N400">
        <v>256.04309259937997</v>
      </c>
      <c r="O400">
        <v>19.444967496905001</v>
      </c>
      <c r="P400" t="e">
        <v>#N/A</v>
      </c>
    </row>
    <row r="401" spans="1:16" x14ac:dyDescent="0.25">
      <c r="A401">
        <v>202512</v>
      </c>
      <c r="B401" t="s">
        <v>246</v>
      </c>
      <c r="C401" t="s">
        <v>157</v>
      </c>
      <c r="D401">
        <v>0</v>
      </c>
      <c r="E401">
        <v>0</v>
      </c>
      <c r="F401">
        <v>0</v>
      </c>
      <c r="G401">
        <v>0</v>
      </c>
      <c r="H401">
        <v>0</v>
      </c>
      <c r="I401">
        <v>0</v>
      </c>
      <c r="J401">
        <v>0</v>
      </c>
      <c r="K401">
        <v>0</v>
      </c>
      <c r="L401">
        <v>0</v>
      </c>
      <c r="M401">
        <v>0</v>
      </c>
      <c r="N401">
        <v>0</v>
      </c>
      <c r="O401">
        <v>0</v>
      </c>
      <c r="P401" t="e">
        <v>#N/A</v>
      </c>
    </row>
    <row r="402" spans="1:16" x14ac:dyDescent="0.25">
      <c r="A402">
        <v>202512</v>
      </c>
      <c r="B402" t="s">
        <v>247</v>
      </c>
      <c r="C402" t="s">
        <v>141</v>
      </c>
      <c r="D402">
        <v>148271</v>
      </c>
      <c r="E402">
        <v>148270.99999999799</v>
      </c>
      <c r="F402">
        <v>100624.135455592</v>
      </c>
      <c r="G402">
        <v>47646.8645444055</v>
      </c>
      <c r="H402">
        <v>41928.498898578699</v>
      </c>
      <c r="I402">
        <v>34776.8423648346</v>
      </c>
      <c r="J402">
        <v>6979.8384204643899</v>
      </c>
      <c r="K402">
        <v>2472.5405366383602</v>
      </c>
      <c r="L402">
        <v>4695.8226108354702</v>
      </c>
      <c r="M402">
        <v>1879.0800047335099</v>
      </c>
      <c r="N402">
        <v>2809.0279394109798</v>
      </c>
      <c r="O402">
        <v>1022.54303499071</v>
      </c>
      <c r="P402" t="e">
        <v>#N/A</v>
      </c>
    </row>
    <row r="403" spans="1:16" x14ac:dyDescent="0.25">
      <c r="A403">
        <v>202512</v>
      </c>
      <c r="B403" t="s">
        <v>247</v>
      </c>
      <c r="C403" t="s">
        <v>142</v>
      </c>
      <c r="D403">
        <v>84268</v>
      </c>
      <c r="E403">
        <v>84268.000000001193</v>
      </c>
      <c r="F403">
        <v>59365.729201971299</v>
      </c>
      <c r="G403">
        <v>24902.270798029898</v>
      </c>
      <c r="H403">
        <v>21638.626437598799</v>
      </c>
      <c r="I403">
        <v>17664.312349073502</v>
      </c>
      <c r="J403">
        <v>3892.3679266962399</v>
      </c>
      <c r="K403">
        <v>1276.62480942818</v>
      </c>
      <c r="L403">
        <v>2693.7661550236999</v>
      </c>
      <c r="M403">
        <v>1047.3285814517899</v>
      </c>
      <c r="N403">
        <v>1641.4131471211799</v>
      </c>
      <c r="O403">
        <v>569.87820540693303</v>
      </c>
      <c r="P403" t="e">
        <v>#N/A</v>
      </c>
    </row>
    <row r="404" spans="1:16" x14ac:dyDescent="0.25">
      <c r="A404">
        <v>202512</v>
      </c>
      <c r="B404" t="s">
        <v>247</v>
      </c>
      <c r="C404" t="s">
        <v>143</v>
      </c>
      <c r="D404">
        <v>64003</v>
      </c>
      <c r="E404">
        <v>64002.999999998799</v>
      </c>
      <c r="F404">
        <v>41258.406253622299</v>
      </c>
      <c r="G404">
        <v>22744.5937463765</v>
      </c>
      <c r="H404">
        <v>20289.8724609809</v>
      </c>
      <c r="I404">
        <v>17112.530015761899</v>
      </c>
      <c r="J404">
        <v>3087.4704937681499</v>
      </c>
      <c r="K404">
        <v>1195.91572721018</v>
      </c>
      <c r="L404">
        <v>2002.0564558117701</v>
      </c>
      <c r="M404">
        <v>831.75142328172205</v>
      </c>
      <c r="N404">
        <v>1167.6147922898101</v>
      </c>
      <c r="O404">
        <v>452.66482958377401</v>
      </c>
      <c r="P404" t="e">
        <v>#N/A</v>
      </c>
    </row>
    <row r="405" spans="1:16" x14ac:dyDescent="0.25">
      <c r="A405">
        <v>202512</v>
      </c>
      <c r="B405" t="s">
        <v>247</v>
      </c>
      <c r="C405" t="s">
        <v>144</v>
      </c>
      <c r="D405">
        <v>15600</v>
      </c>
      <c r="E405">
        <v>15581.309181426101</v>
      </c>
      <c r="F405">
        <v>9381.69916877369</v>
      </c>
      <c r="G405">
        <v>6199.6100126523997</v>
      </c>
      <c r="H405">
        <v>5400.1351986047302</v>
      </c>
      <c r="I405">
        <v>4934.4621919092197</v>
      </c>
      <c r="J405">
        <v>452.94316407564099</v>
      </c>
      <c r="K405">
        <v>82.202052355912002</v>
      </c>
      <c r="L405">
        <v>688.86274155965896</v>
      </c>
      <c r="M405">
        <v>249.670374490455</v>
      </c>
      <c r="N405">
        <v>439.19236706920299</v>
      </c>
      <c r="O405">
        <v>110.612072487983</v>
      </c>
      <c r="P405" t="e">
        <v>#N/A</v>
      </c>
    </row>
    <row r="406" spans="1:16" x14ac:dyDescent="0.25">
      <c r="A406">
        <v>202512</v>
      </c>
      <c r="B406" t="s">
        <v>247</v>
      </c>
      <c r="C406" t="s">
        <v>145</v>
      </c>
      <c r="D406">
        <v>28698</v>
      </c>
      <c r="E406">
        <v>28711.069973077399</v>
      </c>
      <c r="F406">
        <v>17228.0097764319</v>
      </c>
      <c r="G406">
        <v>11483.0601966456</v>
      </c>
      <c r="H406">
        <v>9979.9059959972801</v>
      </c>
      <c r="I406">
        <v>8737.9479264261299</v>
      </c>
      <c r="J406">
        <v>1217.13841384186</v>
      </c>
      <c r="K406">
        <v>315.63941074852602</v>
      </c>
      <c r="L406">
        <v>1223.00308077355</v>
      </c>
      <c r="M406">
        <v>547.29791522236405</v>
      </c>
      <c r="N406">
        <v>674.310428709083</v>
      </c>
      <c r="O406">
        <v>280.15111987456498</v>
      </c>
      <c r="P406" t="e">
        <v>#N/A</v>
      </c>
    </row>
    <row r="407" spans="1:16" x14ac:dyDescent="0.25">
      <c r="A407">
        <v>202512</v>
      </c>
      <c r="B407" t="s">
        <v>247</v>
      </c>
      <c r="C407" t="s">
        <v>146</v>
      </c>
      <c r="D407">
        <v>37486</v>
      </c>
      <c r="E407">
        <v>37488.835855242702</v>
      </c>
      <c r="F407">
        <v>24812.013364095499</v>
      </c>
      <c r="G407">
        <v>12676.822491147201</v>
      </c>
      <c r="H407">
        <v>11404.6999356588</v>
      </c>
      <c r="I407">
        <v>9496.9495545586906</v>
      </c>
      <c r="J407">
        <v>1870.34265240787</v>
      </c>
      <c r="K407">
        <v>636.08096217011598</v>
      </c>
      <c r="L407">
        <v>995.74367083970503</v>
      </c>
      <c r="M407">
        <v>485.77036684037699</v>
      </c>
      <c r="N407">
        <v>507.28306375909199</v>
      </c>
      <c r="O407">
        <v>276.37888464875698</v>
      </c>
      <c r="P407" t="e">
        <v>#N/A</v>
      </c>
    </row>
    <row r="408" spans="1:16" x14ac:dyDescent="0.25">
      <c r="A408">
        <v>202512</v>
      </c>
      <c r="B408" t="s">
        <v>247</v>
      </c>
      <c r="C408" t="s">
        <v>147</v>
      </c>
      <c r="D408">
        <v>26807</v>
      </c>
      <c r="E408">
        <v>26801.658799324599</v>
      </c>
      <c r="F408">
        <v>17816.0095858327</v>
      </c>
      <c r="G408">
        <v>8985.6492134919499</v>
      </c>
      <c r="H408">
        <v>8100.0511734668298</v>
      </c>
      <c r="I408">
        <v>6721.8353889940099</v>
      </c>
      <c r="J408">
        <v>1322.00832357475</v>
      </c>
      <c r="K408">
        <v>521.37269040509705</v>
      </c>
      <c r="L408">
        <v>670.91129639520602</v>
      </c>
      <c r="M408">
        <v>301.725299710819</v>
      </c>
      <c r="N408">
        <v>368.14753514592599</v>
      </c>
      <c r="O408">
        <v>214.68674363013</v>
      </c>
      <c r="P408" t="e">
        <v>#N/A</v>
      </c>
    </row>
    <row r="409" spans="1:16" x14ac:dyDescent="0.25">
      <c r="A409">
        <v>202512</v>
      </c>
      <c r="B409" t="s">
        <v>247</v>
      </c>
      <c r="C409" t="s">
        <v>148</v>
      </c>
      <c r="D409">
        <v>39673</v>
      </c>
      <c r="E409">
        <v>39686.926190929</v>
      </c>
      <c r="F409">
        <v>31386.403560459399</v>
      </c>
      <c r="G409">
        <v>8300.5226304695807</v>
      </c>
      <c r="H409">
        <v>7042.50659485297</v>
      </c>
      <c r="I409">
        <v>4884.4473029479504</v>
      </c>
      <c r="J409">
        <v>2117.4058665642901</v>
      </c>
      <c r="K409">
        <v>917.24542095871095</v>
      </c>
      <c r="L409">
        <v>1117.3018212673501</v>
      </c>
      <c r="M409">
        <v>294.616048469492</v>
      </c>
      <c r="N409">
        <v>820.09454472768198</v>
      </c>
      <c r="O409">
        <v>140.714214349272</v>
      </c>
      <c r="P409" t="e">
        <v>#N/A</v>
      </c>
    </row>
    <row r="410" spans="1:16" x14ac:dyDescent="0.25">
      <c r="A410">
        <v>202512</v>
      </c>
      <c r="B410" t="s">
        <v>247</v>
      </c>
      <c r="C410" t="s">
        <v>153</v>
      </c>
      <c r="D410">
        <v>22883</v>
      </c>
      <c r="E410">
        <v>23268.169840339699</v>
      </c>
      <c r="F410">
        <v>13454.119171046899</v>
      </c>
      <c r="G410">
        <v>9814.0506692927502</v>
      </c>
      <c r="H410">
        <v>8781.7276972301006</v>
      </c>
      <c r="I410">
        <v>7924.0183124395899</v>
      </c>
      <c r="J410">
        <v>823.58425123886195</v>
      </c>
      <c r="K410">
        <v>246.26603254486199</v>
      </c>
      <c r="L410">
        <v>782.443301230928</v>
      </c>
      <c r="M410">
        <v>364.05958715636802</v>
      </c>
      <c r="N410">
        <v>413.27460293913299</v>
      </c>
      <c r="O410">
        <v>249.87967083169499</v>
      </c>
      <c r="P410" t="e">
        <v>#N/A</v>
      </c>
    </row>
    <row r="411" spans="1:16" x14ac:dyDescent="0.25">
      <c r="A411">
        <v>202512</v>
      </c>
      <c r="B411" t="s">
        <v>247</v>
      </c>
      <c r="C411" t="s">
        <v>79</v>
      </c>
      <c r="D411">
        <v>35436</v>
      </c>
      <c r="E411">
        <v>36220.486282467697</v>
      </c>
      <c r="F411">
        <v>27938.862418323599</v>
      </c>
      <c r="G411">
        <v>8281.6238641441705</v>
      </c>
      <c r="H411">
        <v>6891.1401513770697</v>
      </c>
      <c r="I411">
        <v>5250.34355171893</v>
      </c>
      <c r="J411">
        <v>1603.6660311770599</v>
      </c>
      <c r="K411">
        <v>671.68959116691303</v>
      </c>
      <c r="L411">
        <v>1235.9902386911999</v>
      </c>
      <c r="M411">
        <v>354.74958224909602</v>
      </c>
      <c r="N411">
        <v>878.635100886553</v>
      </c>
      <c r="O411">
        <v>154.49347407584699</v>
      </c>
      <c r="P411" t="e">
        <v>#N/A</v>
      </c>
    </row>
    <row r="412" spans="1:16" x14ac:dyDescent="0.25">
      <c r="A412">
        <v>202512</v>
      </c>
      <c r="B412" t="s">
        <v>247</v>
      </c>
      <c r="C412" t="s">
        <v>80</v>
      </c>
      <c r="D412">
        <v>52526</v>
      </c>
      <c r="E412">
        <v>53242.948624899102</v>
      </c>
      <c r="F412">
        <v>41702.779850108898</v>
      </c>
      <c r="G412">
        <v>11540.1687747902</v>
      </c>
      <c r="H412">
        <v>9955.6687340108801</v>
      </c>
      <c r="I412">
        <v>7573.9309567602104</v>
      </c>
      <c r="J412">
        <v>2334.6750060129898</v>
      </c>
      <c r="K412">
        <v>919.30480809209496</v>
      </c>
      <c r="L412">
        <v>1407.77679814319</v>
      </c>
      <c r="M412">
        <v>388.21454635831299</v>
      </c>
      <c r="N412">
        <v>1019.56225178488</v>
      </c>
      <c r="O412">
        <v>176.72324263605299</v>
      </c>
      <c r="P412" t="e">
        <v>#N/A</v>
      </c>
    </row>
    <row r="413" spans="1:16" x14ac:dyDescent="0.25">
      <c r="A413">
        <v>202512</v>
      </c>
      <c r="B413" t="s">
        <v>247</v>
      </c>
      <c r="C413" t="s">
        <v>81</v>
      </c>
      <c r="D413">
        <v>27844</v>
      </c>
      <c r="E413">
        <v>26356.0090451213</v>
      </c>
      <c r="F413">
        <v>14001.223384381199</v>
      </c>
      <c r="G413">
        <v>12354.785660740101</v>
      </c>
      <c r="H413">
        <v>11141.770916548499</v>
      </c>
      <c r="I413">
        <v>9352.8706990638402</v>
      </c>
      <c r="J413">
        <v>1749.2796858136201</v>
      </c>
      <c r="K413">
        <v>493.36286083018501</v>
      </c>
      <c r="L413">
        <v>904.50587004253805</v>
      </c>
      <c r="M413">
        <v>501.27983860651898</v>
      </c>
      <c r="N413">
        <v>403.22603143601901</v>
      </c>
      <c r="O413">
        <v>308.50887414897801</v>
      </c>
      <c r="P413" t="e">
        <v>#N/A</v>
      </c>
    </row>
    <row r="414" spans="1:16" x14ac:dyDescent="0.25">
      <c r="A414">
        <v>202512</v>
      </c>
      <c r="B414" t="s">
        <v>247</v>
      </c>
      <c r="C414" t="s">
        <v>82</v>
      </c>
      <c r="D414">
        <v>9582</v>
      </c>
      <c r="E414">
        <v>9183.3862071719705</v>
      </c>
      <c r="F414">
        <v>3527.1506317323701</v>
      </c>
      <c r="G414">
        <v>5656.2355754396003</v>
      </c>
      <c r="H414">
        <v>5158.1913994138404</v>
      </c>
      <c r="I414">
        <v>4675.6788448533998</v>
      </c>
      <c r="J414">
        <v>468.63344622187299</v>
      </c>
      <c r="K414">
        <v>141.91724400430499</v>
      </c>
      <c r="L414">
        <v>365.10640272761498</v>
      </c>
      <c r="M414">
        <v>270.77645036321002</v>
      </c>
      <c r="N414">
        <v>94.329952364405003</v>
      </c>
      <c r="O414">
        <v>132.937773298134</v>
      </c>
      <c r="P414" t="e">
        <v>#N/A</v>
      </c>
    </row>
    <row r="415" spans="1:16" x14ac:dyDescent="0.25">
      <c r="A415">
        <v>202512</v>
      </c>
      <c r="B415" t="s">
        <v>247</v>
      </c>
      <c r="C415" t="s">
        <v>83</v>
      </c>
      <c r="D415">
        <v>60075</v>
      </c>
      <c r="E415">
        <v>60365.864682076601</v>
      </c>
      <c r="F415">
        <v>31810.322334697299</v>
      </c>
      <c r="G415">
        <v>28555.542347379302</v>
      </c>
      <c r="H415">
        <v>25527.2973639907</v>
      </c>
      <c r="I415">
        <v>22375.4448664228</v>
      </c>
      <c r="J415">
        <v>3044.2543853039501</v>
      </c>
      <c r="K415">
        <v>1110.5538808548399</v>
      </c>
      <c r="L415">
        <v>2364.8893633304101</v>
      </c>
      <c r="M415">
        <v>1162.0561294664301</v>
      </c>
      <c r="N415">
        <v>1196.38523383967</v>
      </c>
      <c r="O415">
        <v>663.35562005764496</v>
      </c>
      <c r="P415" t="e">
        <v>#N/A</v>
      </c>
    </row>
    <row r="416" spans="1:16" x14ac:dyDescent="0.25">
      <c r="A416">
        <v>202512</v>
      </c>
      <c r="B416" t="s">
        <v>247</v>
      </c>
      <c r="C416" t="s">
        <v>84</v>
      </c>
      <c r="D416">
        <v>70219</v>
      </c>
      <c r="E416">
        <v>71287.604877052203</v>
      </c>
      <c r="F416">
        <v>60757.624794472998</v>
      </c>
      <c r="G416">
        <v>10529.980082579201</v>
      </c>
      <c r="H416">
        <v>8558.58307695027</v>
      </c>
      <c r="I416">
        <v>5645.8630857385197</v>
      </c>
      <c r="J416">
        <v>2872.9737257479201</v>
      </c>
      <c r="K416">
        <v>1028.8095246268799</v>
      </c>
      <c r="L416">
        <v>1812.19325399795</v>
      </c>
      <c r="M416">
        <v>386.12384136719101</v>
      </c>
      <c r="N416">
        <v>1424.80274596409</v>
      </c>
      <c r="O416">
        <v>159.20375163101201</v>
      </c>
      <c r="P416" t="e">
        <v>#N/A</v>
      </c>
    </row>
    <row r="417" spans="1:16" x14ac:dyDescent="0.25">
      <c r="A417">
        <v>202512</v>
      </c>
      <c r="B417" t="s">
        <v>247</v>
      </c>
      <c r="C417" t="s">
        <v>85</v>
      </c>
      <c r="D417">
        <v>17663</v>
      </c>
      <c r="E417">
        <v>16340.3732206779</v>
      </c>
      <c r="F417">
        <v>7890.9754000952198</v>
      </c>
      <c r="G417">
        <v>8449.3978205826406</v>
      </c>
      <c r="H417">
        <v>7740.2042906494598</v>
      </c>
      <c r="I417">
        <v>6669.5884075802796</v>
      </c>
      <c r="J417">
        <v>1046.1421475171701</v>
      </c>
      <c r="K417">
        <v>324.28601485653002</v>
      </c>
      <c r="L417">
        <v>513.918583539633</v>
      </c>
      <c r="M417">
        <v>328.76795842818802</v>
      </c>
      <c r="N417">
        <v>185.15062511144501</v>
      </c>
      <c r="O417">
        <v>195.274946393536</v>
      </c>
      <c r="P417" t="e">
        <v>#N/A</v>
      </c>
    </row>
    <row r="418" spans="1:16" x14ac:dyDescent="0.25">
      <c r="A418">
        <v>202512</v>
      </c>
      <c r="B418" t="s">
        <v>247</v>
      </c>
      <c r="C418" t="s">
        <v>86</v>
      </c>
      <c r="D418">
        <v>314</v>
      </c>
      <c r="E418">
        <v>277.15722019352597</v>
      </c>
      <c r="F418">
        <v>165.21292632832601</v>
      </c>
      <c r="G418">
        <v>111.9442938652</v>
      </c>
      <c r="H418">
        <v>102.414166989202</v>
      </c>
      <c r="I418">
        <v>85.946005093836007</v>
      </c>
      <c r="J418">
        <v>16.468161895365999</v>
      </c>
      <c r="K418">
        <v>8.8911163001109994</v>
      </c>
      <c r="L418">
        <v>4.8214099674839996</v>
      </c>
      <c r="M418" t="s">
        <v>233</v>
      </c>
      <c r="N418" t="s">
        <v>233</v>
      </c>
      <c r="O418">
        <v>4.7087169085139999</v>
      </c>
      <c r="P418" t="e">
        <v>#N/A</v>
      </c>
    </row>
    <row r="419" spans="1:16" x14ac:dyDescent="0.25">
      <c r="A419">
        <v>202512</v>
      </c>
      <c r="B419" t="s">
        <v>247</v>
      </c>
      <c r="C419" t="s">
        <v>159</v>
      </c>
      <c r="D419">
        <v>66075</v>
      </c>
      <c r="E419">
        <v>66556.250137564799</v>
      </c>
      <c r="F419">
        <v>37408.9194146749</v>
      </c>
      <c r="G419">
        <v>29147.330722889899</v>
      </c>
      <c r="H419">
        <v>25961.396956548298</v>
      </c>
      <c r="I419">
        <v>22582.8856344624</v>
      </c>
      <c r="J419">
        <v>3267.7680749379301</v>
      </c>
      <c r="K419">
        <v>1221.1205011802899</v>
      </c>
      <c r="L419">
        <v>2514.1081525834802</v>
      </c>
      <c r="M419">
        <v>1182.3604395207201</v>
      </c>
      <c r="N419">
        <v>1325.2997130384499</v>
      </c>
      <c r="O419">
        <v>671.82561375723503</v>
      </c>
      <c r="P419" t="e">
        <v>#N/A</v>
      </c>
    </row>
    <row r="420" spans="1:16" x14ac:dyDescent="0.25">
      <c r="A420">
        <v>202512</v>
      </c>
      <c r="B420" t="s">
        <v>247</v>
      </c>
      <c r="C420" t="s">
        <v>88</v>
      </c>
      <c r="D420">
        <v>314</v>
      </c>
      <c r="E420">
        <v>277.15722019352597</v>
      </c>
      <c r="F420">
        <v>165.21292632832601</v>
      </c>
      <c r="G420">
        <v>111.9442938652</v>
      </c>
      <c r="H420">
        <v>102.414166989202</v>
      </c>
      <c r="I420">
        <v>85.946005093836007</v>
      </c>
      <c r="J420">
        <v>16.468161895365999</v>
      </c>
      <c r="K420">
        <v>8.8911163001109994</v>
      </c>
      <c r="L420">
        <v>4.8214099674839996</v>
      </c>
      <c r="M420" t="s">
        <v>233</v>
      </c>
      <c r="N420" t="s">
        <v>233</v>
      </c>
      <c r="O420">
        <v>4.7087169085139999</v>
      </c>
      <c r="P420" t="e">
        <v>#N/A</v>
      </c>
    </row>
    <row r="421" spans="1:16" x14ac:dyDescent="0.25">
      <c r="A421">
        <v>202512</v>
      </c>
      <c r="B421" t="s">
        <v>247</v>
      </c>
      <c r="C421" t="s">
        <v>89</v>
      </c>
      <c r="D421">
        <v>55244</v>
      </c>
      <c r="E421">
        <v>55244.000000000298</v>
      </c>
      <c r="F421">
        <v>42492.774704017502</v>
      </c>
      <c r="G421">
        <v>12751.2252959828</v>
      </c>
      <c r="H421">
        <v>10751.5655433709</v>
      </c>
      <c r="I421">
        <v>8081.6980442464301</v>
      </c>
      <c r="J421">
        <v>2622.6288475708702</v>
      </c>
      <c r="K421">
        <v>634.79331090577296</v>
      </c>
      <c r="L421">
        <v>1625.41002537079</v>
      </c>
      <c r="M421">
        <v>711.34301796024999</v>
      </c>
      <c r="N421">
        <v>914.06700741054703</v>
      </c>
      <c r="O421">
        <v>374.24972724099803</v>
      </c>
      <c r="P421" t="e">
        <v>#N/A</v>
      </c>
    </row>
    <row r="422" spans="1:16" x14ac:dyDescent="0.25">
      <c r="A422">
        <v>202512</v>
      </c>
      <c r="B422" t="s">
        <v>247</v>
      </c>
      <c r="C422" t="s">
        <v>90</v>
      </c>
      <c r="D422">
        <v>93027</v>
      </c>
      <c r="E422">
        <v>93027</v>
      </c>
      <c r="F422">
        <v>58131.360751576503</v>
      </c>
      <c r="G422">
        <v>34895.639248423497</v>
      </c>
      <c r="H422">
        <v>31176.933355207701</v>
      </c>
      <c r="I422">
        <v>26695.144320588301</v>
      </c>
      <c r="J422">
        <v>4357.2095728935301</v>
      </c>
      <c r="K422">
        <v>1837.7472257325901</v>
      </c>
      <c r="L422">
        <v>3070.41258546467</v>
      </c>
      <c r="M422">
        <v>1167.73698677326</v>
      </c>
      <c r="N422">
        <v>1894.9609320004399</v>
      </c>
      <c r="O422">
        <v>648.29330774971004</v>
      </c>
      <c r="P422" t="e">
        <v>#N/A</v>
      </c>
    </row>
    <row r="423" spans="1:16" x14ac:dyDescent="0.25">
      <c r="A423">
        <v>202512</v>
      </c>
      <c r="B423" t="s">
        <v>247</v>
      </c>
      <c r="C423" t="s">
        <v>154</v>
      </c>
      <c r="D423">
        <v>45086</v>
      </c>
      <c r="E423">
        <v>45085.999999998603</v>
      </c>
      <c r="F423">
        <v>22982.897417980101</v>
      </c>
      <c r="G423">
        <v>22103.102582018499</v>
      </c>
      <c r="H423">
        <v>20158.5919613925</v>
      </c>
      <c r="I423">
        <v>18286.132625737599</v>
      </c>
      <c r="J423">
        <v>1824.0947374995999</v>
      </c>
      <c r="K423">
        <v>680.40630270372503</v>
      </c>
      <c r="L423">
        <v>1559.0461118626799</v>
      </c>
      <c r="M423">
        <v>704.51389049921704</v>
      </c>
      <c r="N423">
        <v>849.18057761445698</v>
      </c>
      <c r="O423">
        <v>385.46450876300298</v>
      </c>
      <c r="P423" t="e">
        <v>#N/A</v>
      </c>
    </row>
    <row r="424" spans="1:16" x14ac:dyDescent="0.25">
      <c r="A424">
        <v>202512</v>
      </c>
      <c r="B424" t="s">
        <v>247</v>
      </c>
      <c r="C424" t="s">
        <v>155</v>
      </c>
      <c r="D424">
        <v>47941</v>
      </c>
      <c r="E424">
        <v>47941.000000002103</v>
      </c>
      <c r="F424">
        <v>35148.463333596897</v>
      </c>
      <c r="G424">
        <v>12792.5366664052</v>
      </c>
      <c r="H424">
        <v>11018.3413938166</v>
      </c>
      <c r="I424">
        <v>8409.0116948517207</v>
      </c>
      <c r="J424">
        <v>2533.1148353939302</v>
      </c>
      <c r="K424">
        <v>1157.3409230288601</v>
      </c>
      <c r="L424">
        <v>1511.36647360199</v>
      </c>
      <c r="M424">
        <v>463.22309627404098</v>
      </c>
      <c r="N424">
        <v>1045.78035438598</v>
      </c>
      <c r="O424">
        <v>262.82879898670598</v>
      </c>
      <c r="P424" t="e">
        <v>#N/A</v>
      </c>
    </row>
    <row r="425" spans="1:16" x14ac:dyDescent="0.25">
      <c r="A425">
        <v>202512</v>
      </c>
      <c r="B425" t="s">
        <v>247</v>
      </c>
      <c r="C425" t="s">
        <v>156</v>
      </c>
      <c r="D425">
        <v>29316</v>
      </c>
      <c r="E425">
        <v>29468.892816724201</v>
      </c>
      <c r="F425">
        <v>23192.156783276201</v>
      </c>
      <c r="G425">
        <v>6276.7360334479899</v>
      </c>
      <c r="H425">
        <v>5216.6064311109403</v>
      </c>
      <c r="I425">
        <v>3489.30142730026</v>
      </c>
      <c r="J425">
        <v>1679.3434939424801</v>
      </c>
      <c r="K425">
        <v>835.38833669173698</v>
      </c>
      <c r="L425">
        <v>945.68203099458003</v>
      </c>
      <c r="M425">
        <v>228.28627065412701</v>
      </c>
      <c r="N425">
        <v>715.03273739848203</v>
      </c>
      <c r="O425">
        <v>114.447571342481</v>
      </c>
      <c r="P425" t="e">
        <v>#N/A</v>
      </c>
    </row>
    <row r="426" spans="1:16" x14ac:dyDescent="0.25">
      <c r="A426">
        <v>202512</v>
      </c>
      <c r="B426" t="s">
        <v>247</v>
      </c>
      <c r="C426" t="s">
        <v>157</v>
      </c>
      <c r="D426">
        <v>0</v>
      </c>
      <c r="E426">
        <v>0</v>
      </c>
      <c r="F426">
        <v>0</v>
      </c>
      <c r="G426">
        <v>0</v>
      </c>
      <c r="H426">
        <v>0</v>
      </c>
      <c r="I426">
        <v>0</v>
      </c>
      <c r="J426">
        <v>0</v>
      </c>
      <c r="K426">
        <v>0</v>
      </c>
      <c r="L426">
        <v>0</v>
      </c>
      <c r="M426">
        <v>0</v>
      </c>
      <c r="N426">
        <v>0</v>
      </c>
      <c r="O426">
        <v>0</v>
      </c>
      <c r="P426" t="e">
        <v>#N/A</v>
      </c>
    </row>
    <row r="427" spans="1:16" x14ac:dyDescent="0.25">
      <c r="A427">
        <v>202512</v>
      </c>
      <c r="B427" t="s">
        <v>248</v>
      </c>
      <c r="C427" t="s">
        <v>141</v>
      </c>
      <c r="D427">
        <v>88561</v>
      </c>
      <c r="E427">
        <v>88560.999999997803</v>
      </c>
      <c r="F427">
        <v>66061.4866162908</v>
      </c>
      <c r="G427">
        <v>22499.513383706999</v>
      </c>
      <c r="H427">
        <v>19758.229289939201</v>
      </c>
      <c r="I427">
        <v>17085.558876099301</v>
      </c>
      <c r="J427">
        <v>2640.2172993976301</v>
      </c>
      <c r="K427">
        <v>909.28707959718497</v>
      </c>
      <c r="L427">
        <v>2346.27389746066</v>
      </c>
      <c r="M427">
        <v>1052.42463297725</v>
      </c>
      <c r="N427">
        <v>1289.0556218240599</v>
      </c>
      <c r="O427">
        <v>395.01019630749198</v>
      </c>
      <c r="P427" t="e">
        <v>#N/A</v>
      </c>
    </row>
    <row r="428" spans="1:16" x14ac:dyDescent="0.25">
      <c r="A428">
        <v>202512</v>
      </c>
      <c r="B428" t="s">
        <v>248</v>
      </c>
      <c r="C428" t="s">
        <v>142</v>
      </c>
      <c r="D428">
        <v>50961</v>
      </c>
      <c r="E428">
        <v>50960.999999998698</v>
      </c>
      <c r="F428">
        <v>39024.0618914687</v>
      </c>
      <c r="G428">
        <v>11936.938108529999</v>
      </c>
      <c r="H428">
        <v>10414.9474967714</v>
      </c>
      <c r="I428">
        <v>8867.0993869428694</v>
      </c>
      <c r="J428">
        <v>1527.3509471612499</v>
      </c>
      <c r="K428">
        <v>505.07095392249403</v>
      </c>
      <c r="L428">
        <v>1336.3016935845301</v>
      </c>
      <c r="M428">
        <v>578.22643513846299</v>
      </c>
      <c r="N428">
        <v>755.81243793324597</v>
      </c>
      <c r="O428">
        <v>185.68891817391901</v>
      </c>
      <c r="P428" t="e">
        <v>#N/A</v>
      </c>
    </row>
    <row r="429" spans="1:16" x14ac:dyDescent="0.25">
      <c r="A429">
        <v>202512</v>
      </c>
      <c r="B429" t="s">
        <v>248</v>
      </c>
      <c r="C429" t="s">
        <v>143</v>
      </c>
      <c r="D429">
        <v>37600</v>
      </c>
      <c r="E429">
        <v>37599.999999999403</v>
      </c>
      <c r="F429">
        <v>27037.4247248219</v>
      </c>
      <c r="G429">
        <v>10562.5752751775</v>
      </c>
      <c r="H429">
        <v>9343.2817931678201</v>
      </c>
      <c r="I429">
        <v>8218.4594891566994</v>
      </c>
      <c r="J429">
        <v>1112.86635223638</v>
      </c>
      <c r="K429">
        <v>404.21612567469202</v>
      </c>
      <c r="L429">
        <v>1009.97220387613</v>
      </c>
      <c r="M429">
        <v>474.19819783878899</v>
      </c>
      <c r="N429">
        <v>533.24318389081304</v>
      </c>
      <c r="O429">
        <v>209.321278133573</v>
      </c>
      <c r="P429" t="e">
        <v>#N/A</v>
      </c>
    </row>
    <row r="430" spans="1:16" x14ac:dyDescent="0.25">
      <c r="A430">
        <v>202512</v>
      </c>
      <c r="B430" t="s">
        <v>248</v>
      </c>
      <c r="C430" t="s">
        <v>144</v>
      </c>
      <c r="D430">
        <v>9637</v>
      </c>
      <c r="E430">
        <v>9628.70598927215</v>
      </c>
      <c r="F430">
        <v>6161.9525929236397</v>
      </c>
      <c r="G430">
        <v>3466.7533963485098</v>
      </c>
      <c r="H430">
        <v>3040.3768297919901</v>
      </c>
      <c r="I430">
        <v>2792.60373076625</v>
      </c>
      <c r="J430">
        <v>239.028142312277</v>
      </c>
      <c r="K430">
        <v>38.821514715901998</v>
      </c>
      <c r="L430">
        <v>372.60933091471298</v>
      </c>
      <c r="M430">
        <v>153.30398485574401</v>
      </c>
      <c r="N430">
        <v>217.033840682625</v>
      </c>
      <c r="O430">
        <v>53.767235641813997</v>
      </c>
      <c r="P430" t="e">
        <v>#N/A</v>
      </c>
    </row>
    <row r="431" spans="1:16" x14ac:dyDescent="0.25">
      <c r="A431">
        <v>202512</v>
      </c>
      <c r="B431" t="s">
        <v>248</v>
      </c>
      <c r="C431" t="s">
        <v>145</v>
      </c>
      <c r="D431">
        <v>16013</v>
      </c>
      <c r="E431">
        <v>16026.0464582802</v>
      </c>
      <c r="F431">
        <v>10679.702999471299</v>
      </c>
      <c r="G431">
        <v>5346.3434588089603</v>
      </c>
      <c r="H431">
        <v>4666.0943197017496</v>
      </c>
      <c r="I431">
        <v>4216.9252277830101</v>
      </c>
      <c r="J431">
        <v>445.955316408535</v>
      </c>
      <c r="K431">
        <v>109.857482264792</v>
      </c>
      <c r="L431">
        <v>586.75247926143095</v>
      </c>
      <c r="M431">
        <v>280.86637402596602</v>
      </c>
      <c r="N431">
        <v>303.36396795245798</v>
      </c>
      <c r="O431">
        <v>93.496659845782006</v>
      </c>
      <c r="P431" t="e">
        <v>#N/A</v>
      </c>
    </row>
    <row r="432" spans="1:16" x14ac:dyDescent="0.25">
      <c r="A432">
        <v>202512</v>
      </c>
      <c r="B432" t="s">
        <v>248</v>
      </c>
      <c r="C432" t="s">
        <v>146</v>
      </c>
      <c r="D432">
        <v>22198</v>
      </c>
      <c r="E432">
        <v>22189.804263165999</v>
      </c>
      <c r="F432">
        <v>16389.286090133799</v>
      </c>
      <c r="G432">
        <v>5800.5181730322402</v>
      </c>
      <c r="H432">
        <v>5229.9242709216096</v>
      </c>
      <c r="I432">
        <v>4548.6178932378298</v>
      </c>
      <c r="J432">
        <v>673.77395402326397</v>
      </c>
      <c r="K432">
        <v>242.684675902538</v>
      </c>
      <c r="L432">
        <v>462.69579610828799</v>
      </c>
      <c r="M432">
        <v>274.83894470246997</v>
      </c>
      <c r="N432">
        <v>187.856851405817</v>
      </c>
      <c r="O432">
        <v>107.89810600232499</v>
      </c>
      <c r="P432" t="e">
        <v>#N/A</v>
      </c>
    </row>
    <row r="433" spans="1:16" x14ac:dyDescent="0.25">
      <c r="A433">
        <v>202512</v>
      </c>
      <c r="B433" t="s">
        <v>248</v>
      </c>
      <c r="C433" t="s">
        <v>147</v>
      </c>
      <c r="D433">
        <v>16190</v>
      </c>
      <c r="E433">
        <v>16210.920735763901</v>
      </c>
      <c r="F433">
        <v>11999.111722158499</v>
      </c>
      <c r="G433">
        <v>4211.8090136053397</v>
      </c>
      <c r="H433">
        <v>3791.42332586764</v>
      </c>
      <c r="I433">
        <v>3289.1661726604898</v>
      </c>
      <c r="J433">
        <v>497.01232975492599</v>
      </c>
      <c r="K433">
        <v>182.96683932917901</v>
      </c>
      <c r="L433">
        <v>332.37370603803498</v>
      </c>
      <c r="M433">
        <v>183.95867315373599</v>
      </c>
      <c r="N433">
        <v>148.41503288429899</v>
      </c>
      <c r="O433">
        <v>88.011981699672006</v>
      </c>
      <c r="P433" t="e">
        <v>#N/A</v>
      </c>
    </row>
    <row r="434" spans="1:16" x14ac:dyDescent="0.25">
      <c r="A434">
        <v>202512</v>
      </c>
      <c r="B434" t="s">
        <v>248</v>
      </c>
      <c r="C434" t="s">
        <v>148</v>
      </c>
      <c r="D434">
        <v>24510</v>
      </c>
      <c r="E434">
        <v>24501.570911990701</v>
      </c>
      <c r="F434">
        <v>20829.025048339299</v>
      </c>
      <c r="G434">
        <v>3672.54586365144</v>
      </c>
      <c r="H434">
        <v>3028.86706539535</v>
      </c>
      <c r="I434">
        <v>2236.7023733910601</v>
      </c>
      <c r="J434">
        <v>784.44755689862495</v>
      </c>
      <c r="K434">
        <v>334.95656738477498</v>
      </c>
      <c r="L434">
        <v>591.842585138196</v>
      </c>
      <c r="M434">
        <v>159.45665623933601</v>
      </c>
      <c r="N434">
        <v>432.38592889885899</v>
      </c>
      <c r="O434">
        <v>51.836213117899</v>
      </c>
      <c r="P434" t="e">
        <v>#N/A</v>
      </c>
    </row>
    <row r="435" spans="1:16" x14ac:dyDescent="0.25">
      <c r="A435">
        <v>202512</v>
      </c>
      <c r="B435" t="s">
        <v>248</v>
      </c>
      <c r="C435" t="s">
        <v>153</v>
      </c>
      <c r="D435">
        <v>16604</v>
      </c>
      <c r="E435">
        <v>16593.6469379841</v>
      </c>
      <c r="F435">
        <v>10737.515858278601</v>
      </c>
      <c r="G435">
        <v>5856.1310797054803</v>
      </c>
      <c r="H435">
        <v>5248.0462973354697</v>
      </c>
      <c r="I435">
        <v>4856.7524746029403</v>
      </c>
      <c r="J435">
        <v>388.075568764357</v>
      </c>
      <c r="K435">
        <v>136.52898864129301</v>
      </c>
      <c r="L435">
        <v>507.17827412795202</v>
      </c>
      <c r="M435">
        <v>278.34219244893097</v>
      </c>
      <c r="N435">
        <v>227.81457630267701</v>
      </c>
      <c r="O435">
        <v>100.906508241978</v>
      </c>
      <c r="P435" t="e">
        <v>#N/A</v>
      </c>
    </row>
    <row r="436" spans="1:16" x14ac:dyDescent="0.25">
      <c r="A436">
        <v>202512</v>
      </c>
      <c r="B436" t="s">
        <v>248</v>
      </c>
      <c r="C436" t="s">
        <v>79</v>
      </c>
      <c r="D436">
        <v>22292</v>
      </c>
      <c r="E436">
        <v>22543.844020496701</v>
      </c>
      <c r="F436">
        <v>19395.857505612599</v>
      </c>
      <c r="G436">
        <v>3147.9865148840599</v>
      </c>
      <c r="H436">
        <v>2608.9343077154899</v>
      </c>
      <c r="I436">
        <v>2033.64277840719</v>
      </c>
      <c r="J436">
        <v>570.96217723960797</v>
      </c>
      <c r="K436">
        <v>227.64175250600599</v>
      </c>
      <c r="L436">
        <v>475.80325456367802</v>
      </c>
      <c r="M436">
        <v>112.81647542462299</v>
      </c>
      <c r="N436">
        <v>360.72395862623398</v>
      </c>
      <c r="O436">
        <v>63.248952604884003</v>
      </c>
      <c r="P436" t="e">
        <v>#N/A</v>
      </c>
    </row>
    <row r="437" spans="1:16" x14ac:dyDescent="0.25">
      <c r="A437">
        <v>202512</v>
      </c>
      <c r="B437" t="s">
        <v>248</v>
      </c>
      <c r="C437" t="s">
        <v>80</v>
      </c>
      <c r="D437">
        <v>32241</v>
      </c>
      <c r="E437">
        <v>32555.4377740909</v>
      </c>
      <c r="F437">
        <v>27650.182563849401</v>
      </c>
      <c r="G437">
        <v>4905.2552102415602</v>
      </c>
      <c r="H437">
        <v>4135.0985635876596</v>
      </c>
      <c r="I437">
        <v>3261.5453172409002</v>
      </c>
      <c r="J437">
        <v>866.19876874885995</v>
      </c>
      <c r="K437">
        <v>343.58438627096302</v>
      </c>
      <c r="L437">
        <v>689.18707548321697</v>
      </c>
      <c r="M437">
        <v>189.14461455873999</v>
      </c>
      <c r="N437">
        <v>500.04246092447698</v>
      </c>
      <c r="O437">
        <v>80.969571170682997</v>
      </c>
      <c r="P437" t="e">
        <v>#N/A</v>
      </c>
    </row>
    <row r="438" spans="1:16" x14ac:dyDescent="0.25">
      <c r="A438">
        <v>202512</v>
      </c>
      <c r="B438" t="s">
        <v>248</v>
      </c>
      <c r="C438" t="s">
        <v>81</v>
      </c>
      <c r="D438">
        <v>9653</v>
      </c>
      <c r="E438">
        <v>9222.3482503033501</v>
      </c>
      <c r="F438">
        <v>5020.9121757229896</v>
      </c>
      <c r="G438">
        <v>4201.4360745803597</v>
      </c>
      <c r="H438">
        <v>3779.87519746925</v>
      </c>
      <c r="I438">
        <v>3222.66397692488</v>
      </c>
      <c r="J438">
        <v>548.42934030896004</v>
      </c>
      <c r="K438">
        <v>129.103164381874</v>
      </c>
      <c r="L438">
        <v>349.71457011853403</v>
      </c>
      <c r="M438">
        <v>208.68614376462901</v>
      </c>
      <c r="N438">
        <v>141.02842635390499</v>
      </c>
      <c r="O438">
        <v>71.846306992560002</v>
      </c>
      <c r="P438" t="e">
        <v>#N/A</v>
      </c>
    </row>
    <row r="439" spans="1:16" x14ac:dyDescent="0.25">
      <c r="A439">
        <v>202512</v>
      </c>
      <c r="B439" t="s">
        <v>248</v>
      </c>
      <c r="C439" t="s">
        <v>82</v>
      </c>
      <c r="D439">
        <v>7771</v>
      </c>
      <c r="E439">
        <v>7645.7230171236997</v>
      </c>
      <c r="F439">
        <v>3257.0185128277899</v>
      </c>
      <c r="G439">
        <v>4388.7045042958998</v>
      </c>
      <c r="H439">
        <v>3986.2749238312399</v>
      </c>
      <c r="I439">
        <v>3710.9543289235999</v>
      </c>
      <c r="J439">
        <v>266.55144433584297</v>
      </c>
      <c r="K439">
        <v>72.428787797050006</v>
      </c>
      <c r="L439">
        <v>324.39072316727999</v>
      </c>
      <c r="M439">
        <v>263.435206780329</v>
      </c>
      <c r="N439">
        <v>59.446199616765</v>
      </c>
      <c r="O439">
        <v>78.038857297386997</v>
      </c>
      <c r="P439" t="e">
        <v>#N/A</v>
      </c>
    </row>
    <row r="440" spans="1:16" x14ac:dyDescent="0.25">
      <c r="A440">
        <v>202512</v>
      </c>
      <c r="B440" t="s">
        <v>248</v>
      </c>
      <c r="C440" t="s">
        <v>83</v>
      </c>
      <c r="D440">
        <v>40291</v>
      </c>
      <c r="E440">
        <v>40365.879818830101</v>
      </c>
      <c r="F440">
        <v>24833.683751718901</v>
      </c>
      <c r="G440">
        <v>15532.196067111199</v>
      </c>
      <c r="H440">
        <v>13896.749331810201</v>
      </c>
      <c r="I440">
        <v>12506.9736830031</v>
      </c>
      <c r="J440">
        <v>1367.2716173756</v>
      </c>
      <c r="K440">
        <v>504.01869999393898</v>
      </c>
      <c r="L440">
        <v>1342.3750075866601</v>
      </c>
      <c r="M440">
        <v>751.06468962092197</v>
      </c>
      <c r="N440">
        <v>588.02599207657499</v>
      </c>
      <c r="O440">
        <v>293.07172771447199</v>
      </c>
      <c r="P440" t="e">
        <v>#N/A</v>
      </c>
    </row>
    <row r="441" spans="1:16" x14ac:dyDescent="0.25">
      <c r="A441">
        <v>202512</v>
      </c>
      <c r="B441" t="s">
        <v>248</v>
      </c>
      <c r="C441" t="s">
        <v>84</v>
      </c>
      <c r="D441">
        <v>42042</v>
      </c>
      <c r="E441">
        <v>42241.865248422298</v>
      </c>
      <c r="F441">
        <v>38216.504029797201</v>
      </c>
      <c r="G441">
        <v>4025.3612186250798</v>
      </c>
      <c r="H441">
        <v>3160.9325890219998</v>
      </c>
      <c r="I441">
        <v>2236.2436030316799</v>
      </c>
      <c r="J441">
        <v>918.01210991907396</v>
      </c>
      <c r="K441">
        <v>314.60828595966098</v>
      </c>
      <c r="L441">
        <v>804.55876224092503</v>
      </c>
      <c r="M441">
        <v>165.298420929115</v>
      </c>
      <c r="N441">
        <v>637.75102454162402</v>
      </c>
      <c r="O441">
        <v>59.869867362165003</v>
      </c>
      <c r="P441" t="e">
        <v>#N/A</v>
      </c>
    </row>
    <row r="442" spans="1:16" x14ac:dyDescent="0.25">
      <c r="A442">
        <v>202512</v>
      </c>
      <c r="B442" t="s">
        <v>248</v>
      </c>
      <c r="C442" t="s">
        <v>85</v>
      </c>
      <c r="D442">
        <v>5732</v>
      </c>
      <c r="E442">
        <v>5435.7557580250304</v>
      </c>
      <c r="F442">
        <v>2611.9766559488698</v>
      </c>
      <c r="G442">
        <v>2823.7791020761601</v>
      </c>
      <c r="H442">
        <v>2593.7707411763799</v>
      </c>
      <c r="I442">
        <v>2247.27265039542</v>
      </c>
      <c r="J442">
        <v>343.22588384157098</v>
      </c>
      <c r="K442">
        <v>83.545543123613996</v>
      </c>
      <c r="L442">
        <v>190.03311543006399</v>
      </c>
      <c r="M442">
        <v>133.97818909388201</v>
      </c>
      <c r="N442">
        <v>56.054926336182</v>
      </c>
      <c r="O442">
        <v>39.975245469712</v>
      </c>
      <c r="P442" t="e">
        <v>#N/A</v>
      </c>
    </row>
    <row r="443" spans="1:16" x14ac:dyDescent="0.25">
      <c r="A443">
        <v>202512</v>
      </c>
      <c r="B443" t="s">
        <v>248</v>
      </c>
      <c r="C443" t="s">
        <v>86</v>
      </c>
      <c r="D443">
        <v>496</v>
      </c>
      <c r="E443">
        <v>517.49917472133995</v>
      </c>
      <c r="F443">
        <v>399.32217882649002</v>
      </c>
      <c r="G443">
        <v>118.17699589484999</v>
      </c>
      <c r="H443">
        <v>106.776627930697</v>
      </c>
      <c r="I443">
        <v>95.068939669312002</v>
      </c>
      <c r="J443">
        <v>11.707688261385</v>
      </c>
      <c r="K443">
        <v>7.1145505199720001</v>
      </c>
      <c r="L443">
        <v>9.3070122030100002</v>
      </c>
      <c r="M443" t="s">
        <v>233</v>
      </c>
      <c r="N443">
        <v>7.2236788696770002</v>
      </c>
      <c r="O443" t="s">
        <v>233</v>
      </c>
      <c r="P443" t="e">
        <v>#N/A</v>
      </c>
    </row>
    <row r="444" spans="1:16" x14ac:dyDescent="0.25">
      <c r="A444">
        <v>202512</v>
      </c>
      <c r="B444" t="s">
        <v>248</v>
      </c>
      <c r="C444" t="s">
        <v>159</v>
      </c>
      <c r="D444">
        <v>44972</v>
      </c>
      <c r="E444">
        <v>45126.960251841803</v>
      </c>
      <c r="F444">
        <v>29254.777615255</v>
      </c>
      <c r="G444">
        <v>15872.1826365868</v>
      </c>
      <c r="H444">
        <v>14152.0777125479</v>
      </c>
      <c r="I444">
        <v>12665.529938413199</v>
      </c>
      <c r="J444">
        <v>1464.0437427033401</v>
      </c>
      <c r="K444">
        <v>548.98111635755697</v>
      </c>
      <c r="L444">
        <v>1422.6597517335099</v>
      </c>
      <c r="M444">
        <v>762.80696564791594</v>
      </c>
      <c r="N444">
        <v>656.56846019643604</v>
      </c>
      <c r="O444">
        <v>297.44517230530801</v>
      </c>
      <c r="P444" t="e">
        <v>#N/A</v>
      </c>
    </row>
    <row r="445" spans="1:16" x14ac:dyDescent="0.25">
      <c r="A445">
        <v>202512</v>
      </c>
      <c r="B445" t="s">
        <v>248</v>
      </c>
      <c r="C445" t="s">
        <v>88</v>
      </c>
      <c r="D445">
        <v>496</v>
      </c>
      <c r="E445">
        <v>517.49917472133995</v>
      </c>
      <c r="F445">
        <v>399.32217882649002</v>
      </c>
      <c r="G445">
        <v>118.17699589484999</v>
      </c>
      <c r="H445">
        <v>106.776627930697</v>
      </c>
      <c r="I445">
        <v>95.068939669312002</v>
      </c>
      <c r="J445">
        <v>11.707688261385</v>
      </c>
      <c r="K445">
        <v>7.1145505199720001</v>
      </c>
      <c r="L445">
        <v>9.3070122030100002</v>
      </c>
      <c r="M445" t="s">
        <v>233</v>
      </c>
      <c r="N445">
        <v>7.2236788696770002</v>
      </c>
      <c r="O445" t="s">
        <v>233</v>
      </c>
      <c r="P445" t="e">
        <v>#N/A</v>
      </c>
    </row>
    <row r="446" spans="1:16" x14ac:dyDescent="0.25">
      <c r="A446">
        <v>202512</v>
      </c>
      <c r="B446" t="s">
        <v>248</v>
      </c>
      <c r="C446" t="s">
        <v>89</v>
      </c>
      <c r="D446">
        <v>29987</v>
      </c>
      <c r="E446">
        <v>29986.999999999902</v>
      </c>
      <c r="F446">
        <v>24325.711649144199</v>
      </c>
      <c r="G446">
        <v>5661.2883508556897</v>
      </c>
      <c r="H446">
        <v>4798.2271816995899</v>
      </c>
      <c r="I446">
        <v>3730.9919496985599</v>
      </c>
      <c r="J446">
        <v>1050.6944853693201</v>
      </c>
      <c r="K446">
        <v>242.40487964827901</v>
      </c>
      <c r="L446">
        <v>756.175654670526</v>
      </c>
      <c r="M446">
        <v>359.574996092878</v>
      </c>
      <c r="N446">
        <v>395.09134180746202</v>
      </c>
      <c r="O446">
        <v>106.885514485577</v>
      </c>
      <c r="P446" t="e">
        <v>#N/A</v>
      </c>
    </row>
    <row r="447" spans="1:16" x14ac:dyDescent="0.25">
      <c r="A447">
        <v>202512</v>
      </c>
      <c r="B447" t="s">
        <v>248</v>
      </c>
      <c r="C447" t="s">
        <v>90</v>
      </c>
      <c r="D447">
        <v>58574</v>
      </c>
      <c r="E447">
        <v>58573.999999998698</v>
      </c>
      <c r="F447">
        <v>41735.774967147197</v>
      </c>
      <c r="G447">
        <v>16838.225032851598</v>
      </c>
      <c r="H447">
        <v>14960.0021082396</v>
      </c>
      <c r="I447">
        <v>13354.566926400799</v>
      </c>
      <c r="J447">
        <v>1589.52281402831</v>
      </c>
      <c r="K447">
        <v>666.88219994890596</v>
      </c>
      <c r="L447">
        <v>1590.0982427901299</v>
      </c>
      <c r="M447">
        <v>692.84963688437495</v>
      </c>
      <c r="N447">
        <v>893.96428001659604</v>
      </c>
      <c r="O447">
        <v>288.12468182191498</v>
      </c>
      <c r="P447" t="e">
        <v>#N/A</v>
      </c>
    </row>
    <row r="448" spans="1:16" x14ac:dyDescent="0.25">
      <c r="A448">
        <v>202512</v>
      </c>
      <c r="B448" t="s">
        <v>248</v>
      </c>
      <c r="C448" t="s">
        <v>154</v>
      </c>
      <c r="D448">
        <v>27909</v>
      </c>
      <c r="E448">
        <v>27908.9999999992</v>
      </c>
      <c r="F448">
        <v>17105.438264383702</v>
      </c>
      <c r="G448">
        <v>10803.5617356155</v>
      </c>
      <c r="H448">
        <v>9811.1539250818096</v>
      </c>
      <c r="I448">
        <v>9107.2271276018291</v>
      </c>
      <c r="J448">
        <v>694.35044086916798</v>
      </c>
      <c r="K448">
        <v>261.193106963773</v>
      </c>
      <c r="L448">
        <v>803.25549526505904</v>
      </c>
      <c r="M448">
        <v>417.00699479081402</v>
      </c>
      <c r="N448">
        <v>385.22699509790198</v>
      </c>
      <c r="O448">
        <v>189.15231526866299</v>
      </c>
      <c r="P448" t="e">
        <v>#N/A</v>
      </c>
    </row>
    <row r="449" spans="1:16" x14ac:dyDescent="0.25">
      <c r="A449">
        <v>202512</v>
      </c>
      <c r="B449" t="s">
        <v>248</v>
      </c>
      <c r="C449" t="s">
        <v>155</v>
      </c>
      <c r="D449">
        <v>30665</v>
      </c>
      <c r="E449">
        <v>30664.999999999902</v>
      </c>
      <c r="F449">
        <v>24630.336702763801</v>
      </c>
      <c r="G449">
        <v>6034.6632972361203</v>
      </c>
      <c r="H449">
        <v>5148.8481831578001</v>
      </c>
      <c r="I449">
        <v>4247.3397987990402</v>
      </c>
      <c r="J449">
        <v>895.17237315913803</v>
      </c>
      <c r="K449">
        <v>405.68909298513398</v>
      </c>
      <c r="L449">
        <v>786.84274752507599</v>
      </c>
      <c r="M449">
        <v>275.84264209356098</v>
      </c>
      <c r="N449">
        <v>508.737284918694</v>
      </c>
      <c r="O449">
        <v>98.972366553252002</v>
      </c>
      <c r="P449" t="e">
        <v>#N/A</v>
      </c>
    </row>
    <row r="450" spans="1:16" x14ac:dyDescent="0.25">
      <c r="A450">
        <v>202512</v>
      </c>
      <c r="B450" t="s">
        <v>248</v>
      </c>
      <c r="C450" t="s">
        <v>156</v>
      </c>
      <c r="D450">
        <v>18727</v>
      </c>
      <c r="E450">
        <v>18825.1936117367</v>
      </c>
      <c r="F450">
        <v>15914.652474271201</v>
      </c>
      <c r="G450">
        <v>2910.54113746549</v>
      </c>
      <c r="H450">
        <v>2388.4393940356599</v>
      </c>
      <c r="I450">
        <v>1846.9173592653201</v>
      </c>
      <c r="J450">
        <v>537.23000853314898</v>
      </c>
      <c r="K450">
        <v>261.16007108622199</v>
      </c>
      <c r="L450">
        <v>464.35956119594698</v>
      </c>
      <c r="M450">
        <v>140.126074217678</v>
      </c>
      <c r="N450">
        <v>323.22066646544801</v>
      </c>
      <c r="O450">
        <v>57.742182233884002</v>
      </c>
      <c r="P450" t="e">
        <v>#N/A</v>
      </c>
    </row>
    <row r="451" spans="1:16" x14ac:dyDescent="0.25">
      <c r="A451">
        <v>202512</v>
      </c>
      <c r="B451" t="s">
        <v>248</v>
      </c>
      <c r="C451" t="s">
        <v>157</v>
      </c>
      <c r="D451">
        <v>0</v>
      </c>
      <c r="E451">
        <v>0</v>
      </c>
      <c r="F451">
        <v>0</v>
      </c>
      <c r="G451">
        <v>0</v>
      </c>
      <c r="H451">
        <v>0</v>
      </c>
      <c r="I451">
        <v>0</v>
      </c>
      <c r="J451">
        <v>0</v>
      </c>
      <c r="K451">
        <v>0</v>
      </c>
      <c r="L451">
        <v>0</v>
      </c>
      <c r="M451">
        <v>0</v>
      </c>
      <c r="N451">
        <v>0</v>
      </c>
      <c r="O451">
        <v>0</v>
      </c>
      <c r="P451" t="e">
        <v>#N/A</v>
      </c>
    </row>
    <row r="452" spans="1:16" x14ac:dyDescent="0.25">
      <c r="A452">
        <v>202512</v>
      </c>
      <c r="B452" t="s">
        <v>249</v>
      </c>
      <c r="C452" t="s">
        <v>141</v>
      </c>
      <c r="D452">
        <v>69344</v>
      </c>
      <c r="E452">
        <v>69342.999999997701</v>
      </c>
      <c r="F452">
        <v>50112.745704630797</v>
      </c>
      <c r="G452">
        <v>19230.2542953669</v>
      </c>
      <c r="H452">
        <v>16890.409364306801</v>
      </c>
      <c r="I452">
        <v>14627.8315274342</v>
      </c>
      <c r="J452">
        <v>2233.9149151844799</v>
      </c>
      <c r="K452">
        <v>792.02507946609705</v>
      </c>
      <c r="L452">
        <v>2143.7335110453</v>
      </c>
      <c r="M452">
        <v>1195.20798180781</v>
      </c>
      <c r="N452">
        <v>946.10571791673499</v>
      </c>
      <c r="O452">
        <v>196.11142001468701</v>
      </c>
      <c r="P452" t="e">
        <v>#N/A</v>
      </c>
    </row>
    <row r="453" spans="1:16" x14ac:dyDescent="0.25">
      <c r="A453">
        <v>202512</v>
      </c>
      <c r="B453" t="s">
        <v>249</v>
      </c>
      <c r="C453" t="s">
        <v>142</v>
      </c>
      <c r="D453">
        <v>39654</v>
      </c>
      <c r="E453">
        <v>39654.000000000902</v>
      </c>
      <c r="F453">
        <v>29690.107519573899</v>
      </c>
      <c r="G453">
        <v>9963.8924804270591</v>
      </c>
      <c r="H453">
        <v>8601.9500701604793</v>
      </c>
      <c r="I453">
        <v>7336.2566550088004</v>
      </c>
      <c r="J453">
        <v>1250.47867238499</v>
      </c>
      <c r="K453">
        <v>386.80037291626098</v>
      </c>
      <c r="L453">
        <v>1250.49674409053</v>
      </c>
      <c r="M453">
        <v>690.435676771168</v>
      </c>
      <c r="N453">
        <v>558.89125599860699</v>
      </c>
      <c r="O453">
        <v>111.44566617608299</v>
      </c>
      <c r="P453" t="e">
        <v>#N/A</v>
      </c>
    </row>
    <row r="454" spans="1:16" x14ac:dyDescent="0.25">
      <c r="A454">
        <v>202512</v>
      </c>
      <c r="B454" t="s">
        <v>249</v>
      </c>
      <c r="C454" t="s">
        <v>143</v>
      </c>
      <c r="D454">
        <v>29690</v>
      </c>
      <c r="E454">
        <v>29688.999999998901</v>
      </c>
      <c r="F454">
        <v>20422.638185059099</v>
      </c>
      <c r="G454">
        <v>9266.3618149397807</v>
      </c>
      <c r="H454">
        <v>8288.4592941464707</v>
      </c>
      <c r="I454">
        <v>7291.57487242558</v>
      </c>
      <c r="J454">
        <v>983.43624279948904</v>
      </c>
      <c r="K454">
        <v>405.22470654983601</v>
      </c>
      <c r="L454">
        <v>893.236766954774</v>
      </c>
      <c r="M454">
        <v>504.772305036646</v>
      </c>
      <c r="N454">
        <v>387.21446191812799</v>
      </c>
      <c r="O454">
        <v>84.665753838604004</v>
      </c>
      <c r="P454" t="e">
        <v>#N/A</v>
      </c>
    </row>
    <row r="455" spans="1:16" x14ac:dyDescent="0.25">
      <c r="A455">
        <v>202512</v>
      </c>
      <c r="B455" t="s">
        <v>249</v>
      </c>
      <c r="C455" t="s">
        <v>144</v>
      </c>
      <c r="D455">
        <v>7120</v>
      </c>
      <c r="E455">
        <v>7070.2995952224301</v>
      </c>
      <c r="F455">
        <v>4556.79317398699</v>
      </c>
      <c r="G455">
        <v>2513.50642123544</v>
      </c>
      <c r="H455">
        <v>2246.95209912677</v>
      </c>
      <c r="I455">
        <v>2069.9762712953702</v>
      </c>
      <c r="J455">
        <v>174.95082783141399</v>
      </c>
      <c r="K455">
        <v>25.649596068587002</v>
      </c>
      <c r="L455">
        <v>242.70527714021199</v>
      </c>
      <c r="M455">
        <v>104.115995547967</v>
      </c>
      <c r="N455">
        <v>137.41947027149001</v>
      </c>
      <c r="O455">
        <v>23.849044968453001</v>
      </c>
      <c r="P455" t="e">
        <v>#N/A</v>
      </c>
    </row>
    <row r="456" spans="1:16" x14ac:dyDescent="0.25">
      <c r="A456">
        <v>202512</v>
      </c>
      <c r="B456" t="s">
        <v>249</v>
      </c>
      <c r="C456" t="s">
        <v>145</v>
      </c>
      <c r="D456">
        <v>12497</v>
      </c>
      <c r="E456">
        <v>12540.265328921199</v>
      </c>
      <c r="F456">
        <v>7942.9394877385903</v>
      </c>
      <c r="G456">
        <v>4597.32584118261</v>
      </c>
      <c r="H456">
        <v>4014.1683971859102</v>
      </c>
      <c r="I456">
        <v>3646.7044189070102</v>
      </c>
      <c r="J456">
        <v>361.22393189411798</v>
      </c>
      <c r="K456">
        <v>88.354830566008999</v>
      </c>
      <c r="L456">
        <v>539.44068433486405</v>
      </c>
      <c r="M456">
        <v>369.35604299590398</v>
      </c>
      <c r="N456">
        <v>170.08464133896001</v>
      </c>
      <c r="O456">
        <v>43.716759661833997</v>
      </c>
      <c r="P456" t="e">
        <v>#N/A</v>
      </c>
    </row>
    <row r="457" spans="1:16" x14ac:dyDescent="0.25">
      <c r="A457">
        <v>202512</v>
      </c>
      <c r="B457" t="s">
        <v>249</v>
      </c>
      <c r="C457" t="s">
        <v>146</v>
      </c>
      <c r="D457">
        <v>17251</v>
      </c>
      <c r="E457">
        <v>17240.713849825101</v>
      </c>
      <c r="F457">
        <v>12174.333807659699</v>
      </c>
      <c r="G457">
        <v>5066.3800421654396</v>
      </c>
      <c r="H457">
        <v>4554.3056324526797</v>
      </c>
      <c r="I457">
        <v>3984.4239191050201</v>
      </c>
      <c r="J457">
        <v>561.22980197632398</v>
      </c>
      <c r="K457">
        <v>211.670287277141</v>
      </c>
      <c r="L457">
        <v>455.82774379368902</v>
      </c>
      <c r="M457">
        <v>304.39859372709202</v>
      </c>
      <c r="N457">
        <v>151.429150066597</v>
      </c>
      <c r="O457">
        <v>56.246665919084002</v>
      </c>
      <c r="P457" t="e">
        <v>#N/A</v>
      </c>
    </row>
    <row r="458" spans="1:16" x14ac:dyDescent="0.25">
      <c r="A458">
        <v>202512</v>
      </c>
      <c r="B458" t="s">
        <v>249</v>
      </c>
      <c r="C458" t="s">
        <v>147</v>
      </c>
      <c r="D458">
        <v>12624</v>
      </c>
      <c r="E458">
        <v>12636.2876985326</v>
      </c>
      <c r="F458">
        <v>8929.4083910129102</v>
      </c>
      <c r="G458">
        <v>3706.87930751972</v>
      </c>
      <c r="H458">
        <v>3300.0578058054598</v>
      </c>
      <c r="I458">
        <v>2868.8932336550201</v>
      </c>
      <c r="J458">
        <v>423.54417382924697</v>
      </c>
      <c r="K458">
        <v>156.58158884941901</v>
      </c>
      <c r="L458">
        <v>370.82861318226901</v>
      </c>
      <c r="M458">
        <v>247.93822873646701</v>
      </c>
      <c r="N458">
        <v>122.890384445802</v>
      </c>
      <c r="O458">
        <v>35.992888531978998</v>
      </c>
      <c r="P458" t="e">
        <v>#N/A</v>
      </c>
    </row>
    <row r="459" spans="1:16" x14ac:dyDescent="0.25">
      <c r="A459">
        <v>202512</v>
      </c>
      <c r="B459" t="s">
        <v>249</v>
      </c>
      <c r="C459" t="s">
        <v>148</v>
      </c>
      <c r="D459">
        <v>19852</v>
      </c>
      <c r="E459">
        <v>19855.433527498499</v>
      </c>
      <c r="F459">
        <v>16509.270844234601</v>
      </c>
      <c r="G459">
        <v>3346.1626832638399</v>
      </c>
      <c r="H459">
        <v>2774.9254297362399</v>
      </c>
      <c r="I459">
        <v>2057.8336844720002</v>
      </c>
      <c r="J459">
        <v>712.96617965337703</v>
      </c>
      <c r="K459">
        <v>309.76877670494002</v>
      </c>
      <c r="L459">
        <v>534.93119259426999</v>
      </c>
      <c r="M459">
        <v>169.399120800384</v>
      </c>
      <c r="N459">
        <v>364.28207179388602</v>
      </c>
      <c r="O459">
        <v>36.306060933337001</v>
      </c>
      <c r="P459" t="e">
        <v>#N/A</v>
      </c>
    </row>
    <row r="460" spans="1:16" x14ac:dyDescent="0.25">
      <c r="A460">
        <v>202512</v>
      </c>
      <c r="B460" t="s">
        <v>249</v>
      </c>
      <c r="C460" t="s">
        <v>153</v>
      </c>
      <c r="D460">
        <v>9611</v>
      </c>
      <c r="E460">
        <v>9662.8785845391903</v>
      </c>
      <c r="F460">
        <v>6122.1894632595904</v>
      </c>
      <c r="G460">
        <v>3540.6891212795999</v>
      </c>
      <c r="H460">
        <v>3072.7455916254298</v>
      </c>
      <c r="I460">
        <v>2847.7443272686401</v>
      </c>
      <c r="J460">
        <v>222.91555007106999</v>
      </c>
      <c r="K460">
        <v>66.450263113442006</v>
      </c>
      <c r="L460">
        <v>422.60293836265998</v>
      </c>
      <c r="M460">
        <v>267.56742298622299</v>
      </c>
      <c r="N460">
        <v>155.03551537643699</v>
      </c>
      <c r="O460">
        <v>45.340591291522003</v>
      </c>
      <c r="P460" t="e">
        <v>#N/A</v>
      </c>
    </row>
    <row r="461" spans="1:16" x14ac:dyDescent="0.25">
      <c r="A461">
        <v>202512</v>
      </c>
      <c r="B461" t="s">
        <v>249</v>
      </c>
      <c r="C461" t="s">
        <v>79</v>
      </c>
      <c r="D461">
        <v>18721</v>
      </c>
      <c r="E461">
        <v>18888.957570211802</v>
      </c>
      <c r="F461">
        <v>15701.3060537124</v>
      </c>
      <c r="G461">
        <v>3187.6515164993698</v>
      </c>
      <c r="H461">
        <v>2693.8526573209101</v>
      </c>
      <c r="I461">
        <v>2177.4217111111402</v>
      </c>
      <c r="J461">
        <v>510.10814317945699</v>
      </c>
      <c r="K461">
        <v>224.72572581150101</v>
      </c>
      <c r="L461">
        <v>466.62904499497699</v>
      </c>
      <c r="M461">
        <v>161.81804851705101</v>
      </c>
      <c r="N461">
        <v>303.56099647792598</v>
      </c>
      <c r="O461">
        <v>27.169814183498001</v>
      </c>
      <c r="P461" t="e">
        <v>#N/A</v>
      </c>
    </row>
    <row r="462" spans="1:16" x14ac:dyDescent="0.25">
      <c r="A462">
        <v>202512</v>
      </c>
      <c r="B462" t="s">
        <v>249</v>
      </c>
      <c r="C462" t="s">
        <v>80</v>
      </c>
      <c r="D462">
        <v>24889</v>
      </c>
      <c r="E462">
        <v>25178.9383240897</v>
      </c>
      <c r="F462">
        <v>20860.9103250236</v>
      </c>
      <c r="G462">
        <v>4318.0279990661202</v>
      </c>
      <c r="H462">
        <v>3725.4257940549801</v>
      </c>
      <c r="I462">
        <v>2999.49169274019</v>
      </c>
      <c r="J462">
        <v>720.41044091254105</v>
      </c>
      <c r="K462">
        <v>310.261802062431</v>
      </c>
      <c r="L462">
        <v>566.87979387112205</v>
      </c>
      <c r="M462">
        <v>196.398040274094</v>
      </c>
      <c r="N462">
        <v>370.48175359702799</v>
      </c>
      <c r="O462">
        <v>25.722411140030001</v>
      </c>
      <c r="P462" t="e">
        <v>#N/A</v>
      </c>
    </row>
    <row r="463" spans="1:16" x14ac:dyDescent="0.25">
      <c r="A463">
        <v>202512</v>
      </c>
      <c r="B463" t="s">
        <v>249</v>
      </c>
      <c r="C463" t="s">
        <v>81</v>
      </c>
      <c r="D463">
        <v>9346</v>
      </c>
      <c r="E463">
        <v>9076.1750181188509</v>
      </c>
      <c r="F463">
        <v>5037.4506926190297</v>
      </c>
      <c r="G463">
        <v>4038.7243254998202</v>
      </c>
      <c r="H463">
        <v>3650.5928453285301</v>
      </c>
      <c r="I463">
        <v>3130.9306859002199</v>
      </c>
      <c r="J463">
        <v>511.86223012928599</v>
      </c>
      <c r="K463">
        <v>124.60623389844601</v>
      </c>
      <c r="L463">
        <v>358.03017296072102</v>
      </c>
      <c r="M463">
        <v>271.16760970467698</v>
      </c>
      <c r="N463">
        <v>85.692751935288996</v>
      </c>
      <c r="O463">
        <v>30.101307210561</v>
      </c>
      <c r="P463" t="e">
        <v>#N/A</v>
      </c>
    </row>
    <row r="464" spans="1:16" x14ac:dyDescent="0.25">
      <c r="A464">
        <v>202512</v>
      </c>
      <c r="B464" t="s">
        <v>249</v>
      </c>
      <c r="C464" t="s">
        <v>82</v>
      </c>
      <c r="D464">
        <v>6777</v>
      </c>
      <c r="E464">
        <v>6536.0505030399499</v>
      </c>
      <c r="F464">
        <v>2390.8891700178501</v>
      </c>
      <c r="G464">
        <v>4145.1613330220998</v>
      </c>
      <c r="H464">
        <v>3747.79247597721</v>
      </c>
      <c r="I464">
        <v>3472.2431104142102</v>
      </c>
      <c r="J464">
        <v>268.61855089212702</v>
      </c>
      <c r="K464">
        <v>65.981054580275995</v>
      </c>
      <c r="L464">
        <v>329.59156085582401</v>
      </c>
      <c r="M464">
        <v>298.25686032576903</v>
      </c>
      <c r="N464">
        <v>31.334700530054999</v>
      </c>
      <c r="O464">
        <v>67.777296189075997</v>
      </c>
      <c r="P464" t="e">
        <v>#N/A</v>
      </c>
    </row>
    <row r="465" spans="1:16" x14ac:dyDescent="0.25">
      <c r="A465">
        <v>202512</v>
      </c>
      <c r="B465" t="s">
        <v>249</v>
      </c>
      <c r="C465" t="s">
        <v>83</v>
      </c>
      <c r="D465">
        <v>28111</v>
      </c>
      <c r="E465">
        <v>27883.989257583002</v>
      </c>
      <c r="F465">
        <v>15677.647345424501</v>
      </c>
      <c r="G465">
        <v>12206.341912158499</v>
      </c>
      <c r="H465">
        <v>10796.6359640625</v>
      </c>
      <c r="I465">
        <v>9790.9981805199695</v>
      </c>
      <c r="J465">
        <v>988.15566496321196</v>
      </c>
      <c r="K465">
        <v>388.82160363933298</v>
      </c>
      <c r="L465">
        <v>1255.29740074706</v>
      </c>
      <c r="M465">
        <v>877.57415038556405</v>
      </c>
      <c r="N465">
        <v>376.55343904073902</v>
      </c>
      <c r="O465">
        <v>154.40854734892301</v>
      </c>
      <c r="P465" t="e">
        <v>#N/A</v>
      </c>
    </row>
    <row r="466" spans="1:16" x14ac:dyDescent="0.25">
      <c r="A466">
        <v>202512</v>
      </c>
      <c r="B466" t="s">
        <v>249</v>
      </c>
      <c r="C466" t="s">
        <v>84</v>
      </c>
      <c r="D466">
        <v>35149</v>
      </c>
      <c r="E466">
        <v>35626.793808839502</v>
      </c>
      <c r="F466">
        <v>31635.602370512101</v>
      </c>
      <c r="G466">
        <v>3991.1914383274102</v>
      </c>
      <c r="H466">
        <v>3272.13280588</v>
      </c>
      <c r="I466">
        <v>2370.0551249120199</v>
      </c>
      <c r="J466">
        <v>896.645083020264</v>
      </c>
      <c r="K466">
        <v>311.74575073661799</v>
      </c>
      <c r="L466">
        <v>693.54794210535897</v>
      </c>
      <c r="M466">
        <v>165.97335496691099</v>
      </c>
      <c r="N466">
        <v>526.32458713844801</v>
      </c>
      <c r="O466">
        <v>25.510690342055</v>
      </c>
      <c r="P466" t="e">
        <v>#N/A</v>
      </c>
    </row>
    <row r="467" spans="1:16" x14ac:dyDescent="0.25">
      <c r="A467">
        <v>202512</v>
      </c>
      <c r="B467" t="s">
        <v>249</v>
      </c>
      <c r="C467" t="s">
        <v>85</v>
      </c>
      <c r="D467">
        <v>5913</v>
      </c>
      <c r="E467">
        <v>5672.4349507844499</v>
      </c>
      <c r="F467">
        <v>2691.1441241207499</v>
      </c>
      <c r="G467">
        <v>2981.2908266637</v>
      </c>
      <c r="H467">
        <v>2779.004164386</v>
      </c>
      <c r="I467">
        <v>2428.0939912819699</v>
      </c>
      <c r="J467">
        <v>345.16196794292199</v>
      </c>
      <c r="K467">
        <v>91.457725090145004</v>
      </c>
      <c r="L467">
        <v>188.38019423970999</v>
      </c>
      <c r="M467">
        <v>147.56203966906199</v>
      </c>
      <c r="N467">
        <v>40.818154570647998</v>
      </c>
      <c r="O467">
        <v>13.906468037994999</v>
      </c>
      <c r="P467" t="e">
        <v>#N/A</v>
      </c>
    </row>
    <row r="468" spans="1:16" x14ac:dyDescent="0.25">
      <c r="A468">
        <v>202512</v>
      </c>
      <c r="B468" t="s">
        <v>249</v>
      </c>
      <c r="C468" t="s">
        <v>86</v>
      </c>
      <c r="D468">
        <v>171</v>
      </c>
      <c r="E468">
        <v>159.78198279291499</v>
      </c>
      <c r="F468">
        <v>108.351864575587</v>
      </c>
      <c r="G468">
        <v>51.430118217328001</v>
      </c>
      <c r="H468">
        <v>42.636429978438002</v>
      </c>
      <c r="I468">
        <v>38.684230720355998</v>
      </c>
      <c r="J468">
        <v>3.952199258082</v>
      </c>
      <c r="K468">
        <v>0</v>
      </c>
      <c r="L468">
        <v>6.5079739531760001</v>
      </c>
      <c r="M468">
        <v>4.0984367862760003</v>
      </c>
      <c r="N468" t="s">
        <v>233</v>
      </c>
      <c r="O468" t="s">
        <v>233</v>
      </c>
      <c r="P468" t="e">
        <v>#N/A</v>
      </c>
    </row>
    <row r="469" spans="1:16" x14ac:dyDescent="0.25">
      <c r="A469">
        <v>202512</v>
      </c>
      <c r="B469" t="s">
        <v>249</v>
      </c>
      <c r="C469" t="s">
        <v>159</v>
      </c>
      <c r="D469">
        <v>31432</v>
      </c>
      <c r="E469">
        <v>31257.450387366502</v>
      </c>
      <c r="F469">
        <v>18748.5670535998</v>
      </c>
      <c r="G469">
        <v>12508.8833337667</v>
      </c>
      <c r="H469">
        <v>11028.4886676488</v>
      </c>
      <c r="I469">
        <v>9918.6061235494708</v>
      </c>
      <c r="J469">
        <v>1092.40042552009</v>
      </c>
      <c r="K469">
        <v>423.71000373663401</v>
      </c>
      <c r="L469">
        <v>1319.71653647009</v>
      </c>
      <c r="M469">
        <v>894.02583566763701</v>
      </c>
      <c r="N469">
        <v>424.52088948169899</v>
      </c>
      <c r="O469">
        <v>160.67812964777099</v>
      </c>
      <c r="P469" t="e">
        <v>#N/A</v>
      </c>
    </row>
    <row r="470" spans="1:16" x14ac:dyDescent="0.25">
      <c r="A470">
        <v>202512</v>
      </c>
      <c r="B470" t="s">
        <v>249</v>
      </c>
      <c r="C470" t="s">
        <v>88</v>
      </c>
      <c r="D470">
        <v>171</v>
      </c>
      <c r="E470">
        <v>159.78198279291499</v>
      </c>
      <c r="F470">
        <v>108.351864575587</v>
      </c>
      <c r="G470">
        <v>51.430118217328001</v>
      </c>
      <c r="H470">
        <v>42.636429978438002</v>
      </c>
      <c r="I470">
        <v>38.684230720355998</v>
      </c>
      <c r="J470">
        <v>3.952199258082</v>
      </c>
      <c r="K470">
        <v>0</v>
      </c>
      <c r="L470">
        <v>6.5079739531760001</v>
      </c>
      <c r="M470">
        <v>4.0984367862760003</v>
      </c>
      <c r="N470" t="s">
        <v>233</v>
      </c>
      <c r="O470" t="s">
        <v>233</v>
      </c>
      <c r="P470" t="e">
        <v>#N/A</v>
      </c>
    </row>
    <row r="471" spans="1:16" x14ac:dyDescent="0.25">
      <c r="A471">
        <v>202512</v>
      </c>
      <c r="B471" t="s">
        <v>249</v>
      </c>
      <c r="C471" t="s">
        <v>89</v>
      </c>
      <c r="D471">
        <v>27404</v>
      </c>
      <c r="E471">
        <v>27402.9999999996</v>
      </c>
      <c r="F471">
        <v>21876.908537040399</v>
      </c>
      <c r="G471">
        <v>5526.0914629591598</v>
      </c>
      <c r="H471">
        <v>4703.3873422351899</v>
      </c>
      <c r="I471">
        <v>3666.4407954067201</v>
      </c>
      <c r="J471">
        <v>1030.35661671046</v>
      </c>
      <c r="K471">
        <v>226.40235627605</v>
      </c>
      <c r="L471">
        <v>749.83093132394094</v>
      </c>
      <c r="M471">
        <v>423.91512106464302</v>
      </c>
      <c r="N471">
        <v>324.74599893854298</v>
      </c>
      <c r="O471">
        <v>72.873189400032004</v>
      </c>
      <c r="P471" t="e">
        <v>#N/A</v>
      </c>
    </row>
    <row r="472" spans="1:16" x14ac:dyDescent="0.25">
      <c r="A472">
        <v>202512</v>
      </c>
      <c r="B472" t="s">
        <v>249</v>
      </c>
      <c r="C472" t="s">
        <v>90</v>
      </c>
      <c r="D472">
        <v>41940</v>
      </c>
      <c r="E472">
        <v>41939.999999999804</v>
      </c>
      <c r="F472">
        <v>28235.837167591999</v>
      </c>
      <c r="G472">
        <v>13704.162832407799</v>
      </c>
      <c r="H472">
        <v>12187.0220220718</v>
      </c>
      <c r="I472">
        <v>10961.390732027499</v>
      </c>
      <c r="J472">
        <v>1203.5582984740199</v>
      </c>
      <c r="K472">
        <v>565.62272319004705</v>
      </c>
      <c r="L472">
        <v>1393.9025797213601</v>
      </c>
      <c r="M472">
        <v>771.29286074316997</v>
      </c>
      <c r="N472">
        <v>621.35971897819195</v>
      </c>
      <c r="O472">
        <v>123.238230614655</v>
      </c>
      <c r="P472" t="e">
        <v>#N/A</v>
      </c>
    </row>
    <row r="473" spans="1:16" x14ac:dyDescent="0.25">
      <c r="A473">
        <v>202512</v>
      </c>
      <c r="B473" t="s">
        <v>249</v>
      </c>
      <c r="C473" t="s">
        <v>154</v>
      </c>
      <c r="D473">
        <v>20107</v>
      </c>
      <c r="E473">
        <v>20107.000000000098</v>
      </c>
      <c r="F473">
        <v>11148.482926783799</v>
      </c>
      <c r="G473">
        <v>8958.5170732162496</v>
      </c>
      <c r="H473">
        <v>8178.0101393373297</v>
      </c>
      <c r="I473">
        <v>7670.2252728121903</v>
      </c>
      <c r="J473">
        <v>494.647411262763</v>
      </c>
      <c r="K473">
        <v>206.370171742031</v>
      </c>
      <c r="L473">
        <v>712.79661633126204</v>
      </c>
      <c r="M473">
        <v>478.04526657835402</v>
      </c>
      <c r="N473">
        <v>234.751349752908</v>
      </c>
      <c r="O473">
        <v>67.710317547621003</v>
      </c>
      <c r="P473" t="e">
        <v>#N/A</v>
      </c>
    </row>
    <row r="474" spans="1:16" x14ac:dyDescent="0.25">
      <c r="A474">
        <v>202512</v>
      </c>
      <c r="B474" t="s">
        <v>249</v>
      </c>
      <c r="C474" t="s">
        <v>155</v>
      </c>
      <c r="D474">
        <v>21833</v>
      </c>
      <c r="E474">
        <v>21833</v>
      </c>
      <c r="F474">
        <v>17087.354240808301</v>
      </c>
      <c r="G474">
        <v>4745.6457591916496</v>
      </c>
      <c r="H474">
        <v>4009.01188273449</v>
      </c>
      <c r="I474">
        <v>3291.16545921548</v>
      </c>
      <c r="J474">
        <v>708.91088721125402</v>
      </c>
      <c r="K474">
        <v>359.25255144801503</v>
      </c>
      <c r="L474">
        <v>681.10596339010101</v>
      </c>
      <c r="M474">
        <v>293.24759416481697</v>
      </c>
      <c r="N474">
        <v>386.60836922528398</v>
      </c>
      <c r="O474">
        <v>55.527913067034</v>
      </c>
      <c r="P474" t="e">
        <v>#N/A</v>
      </c>
    </row>
    <row r="475" spans="1:16" x14ac:dyDescent="0.25">
      <c r="A475">
        <v>202512</v>
      </c>
      <c r="B475" t="s">
        <v>249</v>
      </c>
      <c r="C475" t="s">
        <v>156</v>
      </c>
      <c r="D475">
        <v>13362</v>
      </c>
      <c r="E475">
        <v>13429.860647981101</v>
      </c>
      <c r="F475">
        <v>11196.5326163961</v>
      </c>
      <c r="G475">
        <v>2233.3280315850202</v>
      </c>
      <c r="H475">
        <v>1801.79204804704</v>
      </c>
      <c r="I475">
        <v>1308.5738385674399</v>
      </c>
      <c r="J475">
        <v>486.66327541270999</v>
      </c>
      <c r="K475">
        <v>252.431195031692</v>
      </c>
      <c r="L475">
        <v>403.62683060814902</v>
      </c>
      <c r="M475">
        <v>135.884524801868</v>
      </c>
      <c r="N475">
        <v>267.74230580628102</v>
      </c>
      <c r="O475">
        <v>27.909152929832999</v>
      </c>
      <c r="P475" t="e">
        <v>#N/A</v>
      </c>
    </row>
    <row r="476" spans="1:16" x14ac:dyDescent="0.25">
      <c r="A476">
        <v>202512</v>
      </c>
      <c r="B476" t="s">
        <v>249</v>
      </c>
      <c r="C476" t="s">
        <v>157</v>
      </c>
      <c r="D476">
        <v>0</v>
      </c>
      <c r="E476">
        <v>0</v>
      </c>
      <c r="F476">
        <v>0</v>
      </c>
      <c r="G476">
        <v>0</v>
      </c>
      <c r="H476">
        <v>0</v>
      </c>
      <c r="I476">
        <v>0</v>
      </c>
      <c r="J476">
        <v>0</v>
      </c>
      <c r="K476">
        <v>0</v>
      </c>
      <c r="L476">
        <v>0</v>
      </c>
      <c r="M476">
        <v>0</v>
      </c>
      <c r="N476">
        <v>0</v>
      </c>
      <c r="O476">
        <v>0</v>
      </c>
      <c r="P47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41</v>
      </c>
      <c r="M1" s="132"/>
      <c r="N1" s="132"/>
      <c r="O1" s="132"/>
    </row>
    <row r="2" spans="1:15" ht="11.25" customHeight="1" x14ac:dyDescent="0.3"/>
    <row r="3" spans="1:15" ht="15" customHeight="1" x14ac:dyDescent="0.3">
      <c r="A3" s="248" t="s">
        <v>219</v>
      </c>
      <c r="B3" s="248"/>
      <c r="C3" s="248"/>
      <c r="D3" s="248"/>
      <c r="E3" s="248"/>
      <c r="F3" s="248"/>
      <c r="G3" s="248"/>
      <c r="H3" s="248"/>
      <c r="I3" s="248"/>
      <c r="J3" s="248"/>
      <c r="K3" s="248"/>
      <c r="L3" s="248"/>
    </row>
    <row r="4" spans="1:15" ht="11.25" customHeight="1" x14ac:dyDescent="0.3">
      <c r="A4" s="126" t="str">
        <f>CONCATENATE(INDEX(strg!$A:$A,strg!$B$1,1)," (Gebietsstand ",TEXT(DATE(LEFT(roh_lst_merkmal!A2,4),RIGHT(roh_lst_merkmal!A2,2),1),"MMMM JJJJ"),")")</f>
        <v>Deutschland (Gebietsstand Dezember 2025)</v>
      </c>
    </row>
    <row r="5" spans="1:15" ht="11.25" customHeight="1" x14ac:dyDescent="0.3">
      <c r="A5" s="44" t="s">
        <v>251</v>
      </c>
      <c r="D5" s="149"/>
      <c r="E5" s="149"/>
      <c r="F5" s="150"/>
    </row>
    <row r="6" spans="1:15" ht="11.25" customHeight="1" x14ac:dyDescent="0.3">
      <c r="A6" s="44"/>
      <c r="D6" s="149"/>
      <c r="E6" s="149"/>
      <c r="F6" s="151"/>
    </row>
    <row r="7" spans="1:15" ht="12.75" customHeight="1" x14ac:dyDescent="0.3">
      <c r="A7" s="152" t="s">
        <v>106</v>
      </c>
      <c r="I7" s="149"/>
    </row>
    <row r="8" spans="1:15" ht="15" customHeight="1" x14ac:dyDescent="0.3">
      <c r="A8" s="131"/>
      <c r="B8" s="171" t="s">
        <v>136</v>
      </c>
      <c r="C8" s="171" t="s">
        <v>137</v>
      </c>
      <c r="D8" s="171" t="s">
        <v>108</v>
      </c>
      <c r="E8" s="171" t="s">
        <v>54</v>
      </c>
      <c r="F8" s="171" t="s">
        <v>109</v>
      </c>
      <c r="G8" s="171" t="s">
        <v>110</v>
      </c>
      <c r="H8" s="171" t="s">
        <v>138</v>
      </c>
      <c r="I8" s="171" t="s">
        <v>55</v>
      </c>
      <c r="J8" s="171" t="s">
        <v>111</v>
      </c>
      <c r="K8" s="171" t="s">
        <v>139</v>
      </c>
      <c r="L8" s="171" t="s">
        <v>140</v>
      </c>
      <c r="M8"/>
    </row>
    <row r="9" spans="1:15" ht="15" customHeight="1" x14ac:dyDescent="0.3">
      <c r="A9" s="240" t="s">
        <v>68</v>
      </c>
      <c r="B9" s="240" t="s">
        <v>107</v>
      </c>
      <c r="C9" s="215" t="s">
        <v>161</v>
      </c>
      <c r="D9" s="215"/>
      <c r="E9" s="215"/>
      <c r="F9" s="215"/>
      <c r="G9" s="215"/>
      <c r="H9" s="215"/>
      <c r="I9" s="215"/>
      <c r="J9" s="215"/>
      <c r="K9" s="215"/>
      <c r="L9" s="215"/>
    </row>
    <row r="10" spans="1:15" ht="15" customHeight="1" x14ac:dyDescent="0.3">
      <c r="A10" s="249"/>
      <c r="B10" s="240"/>
      <c r="C10" s="224" t="s">
        <v>51</v>
      </c>
      <c r="D10" s="226" t="s">
        <v>52</v>
      </c>
      <c r="E10" s="226"/>
      <c r="F10" s="226"/>
      <c r="G10" s="226"/>
      <c r="H10" s="226"/>
      <c r="I10" s="226"/>
      <c r="J10" s="226"/>
      <c r="K10" s="226"/>
      <c r="L10" s="226"/>
    </row>
    <row r="11" spans="1:15" ht="15" customHeight="1" x14ac:dyDescent="0.3">
      <c r="A11" s="249"/>
      <c r="B11" s="240"/>
      <c r="C11" s="224"/>
      <c r="D11" s="224" t="s">
        <v>53</v>
      </c>
      <c r="E11" s="228" t="s">
        <v>54</v>
      </c>
      <c r="F11" s="228"/>
      <c r="G11" s="228"/>
      <c r="H11" s="228"/>
      <c r="I11" s="228" t="s">
        <v>55</v>
      </c>
      <c r="J11" s="228"/>
      <c r="K11" s="228"/>
      <c r="L11" s="213" t="s">
        <v>56</v>
      </c>
    </row>
    <row r="12" spans="1:15" ht="11.25" customHeight="1" x14ac:dyDescent="0.3">
      <c r="A12" s="249"/>
      <c r="B12" s="240"/>
      <c r="C12" s="224"/>
      <c r="D12" s="224"/>
      <c r="E12" s="213" t="s">
        <v>53</v>
      </c>
      <c r="F12" s="215" t="s">
        <v>57</v>
      </c>
      <c r="G12" s="215"/>
      <c r="H12" s="215"/>
      <c r="I12" s="213" t="s">
        <v>53</v>
      </c>
      <c r="J12" s="215" t="s">
        <v>57</v>
      </c>
      <c r="K12" s="215"/>
      <c r="L12" s="213"/>
    </row>
    <row r="13" spans="1:15" ht="56.25" customHeight="1" x14ac:dyDescent="0.3">
      <c r="A13" s="249"/>
      <c r="B13" s="242"/>
      <c r="C13" s="235"/>
      <c r="D13" s="235"/>
      <c r="E13" s="235"/>
      <c r="F13" s="47" t="s">
        <v>58</v>
      </c>
      <c r="G13" s="47" t="s">
        <v>59</v>
      </c>
      <c r="H13" s="47" t="s">
        <v>60</v>
      </c>
      <c r="I13" s="235"/>
      <c r="J13" s="47" t="s">
        <v>58</v>
      </c>
      <c r="K13" s="47" t="s">
        <v>61</v>
      </c>
      <c r="L13" s="235"/>
    </row>
    <row r="14" spans="1:15" s="133" customFormat="1" ht="11.25" customHeight="1" x14ac:dyDescent="0.3">
      <c r="A14" s="250"/>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53</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3811943</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1395750.7065701501</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2416192.2934297998</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1937581.4419215899</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1585116.7280101699</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349649.13322413998</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99677.208441498195</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421423.30450105999</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177529.86324051599</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243075.66663579401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57187.547007143097</v>
      </c>
      <c r="M15" s="154"/>
      <c r="N15" s="171" t="s">
        <v>141</v>
      </c>
    </row>
    <row r="16" spans="1:15" s="155" customFormat="1" ht="18.75" customHeight="1" x14ac:dyDescent="0.2">
      <c r="A16" s="156" t="s">
        <v>71</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1885008</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743310.05874768004</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1141697.9412523501</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903993.87294689403</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723749.20069667895</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178915.937301386</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49057.724120324201</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210555.42262650401</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86999.088518277305</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123122.47134177601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27148.645678956302</v>
      </c>
      <c r="M16" s="154"/>
      <c r="N16" s="171" t="s">
        <v>142</v>
      </c>
    </row>
    <row r="17" spans="1:15" s="155" customFormat="1" x14ac:dyDescent="0.2">
      <c r="A17" s="156" t="s">
        <v>72</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1926935</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652440.64782247494</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1274494.35217744</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1033587.5689747001</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861367.52731348597</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170733.19592275401</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50619.484321173899</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210867.88187455499</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90530.774722238304</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119953.19529401801</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30038.901328186799</v>
      </c>
      <c r="M17" s="154"/>
      <c r="N17" s="171" t="s">
        <v>143</v>
      </c>
    </row>
    <row r="18" spans="1:15" s="155" customFormat="1" ht="18.75" customHeight="1" x14ac:dyDescent="0.2">
      <c r="A18" s="156" t="s">
        <v>73</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745279</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200851.325688618</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544488.06143998296</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387033.91174724803</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349821.942205998</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36510.861481614098</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4960.9137313034098</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143667.721539769</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37298.946709648102</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106182.127998759</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13786.4281529653</v>
      </c>
      <c r="M18" s="154"/>
      <c r="N18" s="171" t="s">
        <v>144</v>
      </c>
    </row>
    <row r="19" spans="1:15" s="155" customFormat="1" ht="15" customHeight="1" x14ac:dyDescent="0.2">
      <c r="A19" s="156" t="s">
        <v>74</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781731</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292217.94008141698</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490201.456654421</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371357.20637381601</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320235.46883601102</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50678.888106593397</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10920.805939244299</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107026.129759174</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47391.604516810701</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59370.840791590701</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11818.120521430699</v>
      </c>
      <c r="M19" s="154"/>
      <c r="N19" s="171" t="s">
        <v>145</v>
      </c>
    </row>
    <row r="20" spans="1:15" s="155" customFormat="1" ht="15" customHeight="1" x14ac:dyDescent="0.2">
      <c r="A20" s="156" t="s">
        <v>75</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892034</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320707.61196317198</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571428.60390995</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477053.564020133</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391219.12077694101</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85269.713484608103</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27381.3637350151</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81940.771010782701</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42946.717099946698</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38797.393925625998</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12434.268879034</v>
      </c>
      <c r="M20" s="154"/>
      <c r="N20" s="171" t="s">
        <v>146</v>
      </c>
    </row>
    <row r="21" spans="1:15" s="155" customFormat="1" ht="15" customHeight="1" x14ac:dyDescent="0.2">
      <c r="A21" s="156" t="s">
        <v>76</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671829</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233307.17668165301</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438216.10864408698</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374115.47734379198</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295792.16332503699</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77763.626169390904</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24154.614959937098</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53468.702721896901</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32029.948579539101</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21324.101766403099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10631.9285783982</v>
      </c>
      <c r="M21" s="154"/>
      <c r="N21" s="171" t="s">
        <v>147</v>
      </c>
    </row>
    <row r="22" spans="1:15" s="155" customFormat="1" ht="15" customHeight="1" x14ac:dyDescent="0.2">
      <c r="A22" s="156" t="s">
        <v>77</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721070</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348666.65215529501</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371858.06278135697</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328021.28243660601</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228048.03286617901</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99426.043981933093</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32259.510075998202</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35319.979469436403</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17862.646334571</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17401.202153415401</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8516.8008753149497</v>
      </c>
      <c r="M22" s="154"/>
      <c r="N22" s="171" t="s">
        <v>148</v>
      </c>
    </row>
    <row r="23" spans="1:15" s="155" customFormat="1" ht="26.25" customHeight="1" x14ac:dyDescent="0.2">
      <c r="A23" s="156" t="s">
        <v>112</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800223</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255588.94056664099</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552803.69367571699</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450923.77803355799</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364484.759882054</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85735.777574312393</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23314.367188398101</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88505.196283632293</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39593.990751221601</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48756.499920244001</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13374.7193585268</v>
      </c>
      <c r="M23" s="154"/>
      <c r="N23" s="171" t="s">
        <v>149</v>
      </c>
    </row>
    <row r="24" spans="1:15" s="155" customFormat="1" ht="15" customHeight="1" x14ac:dyDescent="0.2">
      <c r="A24" s="156" t="s">
        <v>113</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2560754</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967255.21700494597</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1593498.78299495</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1283875.4398414099</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1044927.27213658</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236990.32378639301</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73378.127029687996</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270998.39456857002</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120060.478900879</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150375.923451329</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38624.948584969701</v>
      </c>
      <c r="M24" s="154"/>
      <c r="N24" s="171" t="s">
        <v>150</v>
      </c>
    </row>
    <row r="25" spans="1:15" ht="11.25" customHeight="1" x14ac:dyDescent="0.3">
      <c r="A25" s="157"/>
      <c r="B25" s="158"/>
      <c r="C25" s="158"/>
      <c r="D25" s="158"/>
      <c r="E25" s="158"/>
      <c r="F25" s="158"/>
      <c r="G25" s="158"/>
      <c r="H25" s="158"/>
      <c r="I25" s="158"/>
      <c r="J25" s="158"/>
      <c r="K25" s="158"/>
      <c r="L25" s="159" t="s">
        <v>25</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36" t="s">
        <v>66</v>
      </c>
      <c r="B27" s="236"/>
      <c r="C27" s="236"/>
      <c r="D27" s="236"/>
      <c r="E27" s="236"/>
      <c r="F27" s="236"/>
      <c r="G27" s="236"/>
      <c r="H27" s="236"/>
      <c r="I27" s="236"/>
      <c r="J27" s="236"/>
      <c r="K27" s="236"/>
      <c r="L27" s="236"/>
      <c r="M27" s="161"/>
    </row>
    <row r="28" spans="1:15" ht="11.25" customHeight="1" x14ac:dyDescent="0.3">
      <c r="A28" s="245" t="s">
        <v>114</v>
      </c>
      <c r="B28" s="245"/>
      <c r="C28" s="245"/>
      <c r="D28" s="245"/>
      <c r="E28" s="245"/>
      <c r="F28" s="245"/>
      <c r="G28" s="245"/>
      <c r="H28" s="245"/>
      <c r="I28" s="245"/>
      <c r="J28" s="245"/>
      <c r="K28" s="245"/>
      <c r="L28" s="245"/>
    </row>
    <row r="29" spans="1:15" ht="11.25" customHeight="1" x14ac:dyDescent="0.3">
      <c r="A29" s="162" t="s">
        <v>115</v>
      </c>
      <c r="B29" s="145"/>
      <c r="C29" s="145"/>
      <c r="D29" s="145"/>
      <c r="E29" s="145"/>
      <c r="F29" s="145"/>
      <c r="G29" s="145"/>
      <c r="H29" s="145"/>
      <c r="I29" s="145"/>
      <c r="J29" s="145"/>
      <c r="K29" s="145"/>
      <c r="L29" s="145"/>
    </row>
    <row r="30" spans="1:15" ht="11.25" customHeight="1" x14ac:dyDescent="0.3">
      <c r="A30" s="145" t="s">
        <v>160</v>
      </c>
      <c r="B30" s="145"/>
      <c r="C30" s="145"/>
      <c r="D30" s="145"/>
      <c r="E30" s="145"/>
      <c r="F30" s="145"/>
      <c r="G30" s="145"/>
      <c r="H30" s="145"/>
      <c r="I30" s="145"/>
      <c r="J30" s="145"/>
      <c r="K30" s="145"/>
      <c r="L30" s="145"/>
    </row>
    <row r="31" spans="1:15" s="144" customFormat="1" ht="18" customHeight="1" x14ac:dyDescent="0.3">
      <c r="A31" s="246" t="str">
        <f>IF(ISERROR(#REF!),"",#REF!)</f>
        <v/>
      </c>
      <c r="B31" s="247"/>
      <c r="C31" s="247"/>
      <c r="D31" s="247"/>
      <c r="E31" s="247"/>
      <c r="F31" s="247"/>
      <c r="G31" s="247"/>
      <c r="H31" s="247"/>
      <c r="I31" s="247"/>
      <c r="J31" s="247"/>
      <c r="K31" s="247"/>
      <c r="L31" s="247"/>
    </row>
    <row r="32" spans="1:15" s="144" customFormat="1" ht="18" customHeight="1" x14ac:dyDescent="0.3">
      <c r="A32" s="246" t="str">
        <f>IF(ISERROR(#REF!),"",#REF!)</f>
        <v/>
      </c>
      <c r="B32" s="247"/>
      <c r="C32" s="247"/>
      <c r="D32" s="247"/>
      <c r="E32" s="247"/>
      <c r="F32" s="247"/>
      <c r="G32" s="247"/>
      <c r="H32" s="247"/>
      <c r="I32" s="247"/>
      <c r="J32" s="247"/>
      <c r="K32" s="247"/>
      <c r="L32" s="247"/>
    </row>
    <row r="33" spans="1:12" ht="18" customHeight="1" x14ac:dyDescent="0.3">
      <c r="A33" s="246" t="str">
        <f>IF(ISERROR(#REF!),"",#REF!)</f>
        <v/>
      </c>
      <c r="B33" s="247"/>
      <c r="C33" s="247"/>
      <c r="D33" s="247"/>
      <c r="E33" s="247"/>
      <c r="F33" s="247"/>
      <c r="G33" s="247"/>
      <c r="H33" s="247"/>
      <c r="I33" s="247"/>
      <c r="J33" s="247"/>
      <c r="K33" s="247"/>
      <c r="L33" s="247"/>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41</v>
      </c>
      <c r="M1" s="132"/>
      <c r="N1" s="132"/>
      <c r="O1" s="132"/>
    </row>
    <row r="2" spans="1:24" ht="11.25" customHeight="1" x14ac:dyDescent="0.3"/>
    <row r="3" spans="1:24" ht="26.25" customHeight="1" x14ac:dyDescent="0.3">
      <c r="A3" s="251" t="s">
        <v>220</v>
      </c>
      <c r="B3" s="251"/>
      <c r="C3" s="251"/>
      <c r="D3" s="251"/>
      <c r="E3" s="251"/>
      <c r="F3" s="251"/>
      <c r="G3" s="251"/>
      <c r="H3" s="251"/>
      <c r="I3" s="251"/>
      <c r="J3" s="251"/>
      <c r="K3" s="124"/>
      <c r="L3" s="124"/>
    </row>
    <row r="4" spans="1:24" ht="11.25" customHeight="1" x14ac:dyDescent="0.3">
      <c r="A4" s="126" t="str">
        <f>'3.3'!A4</f>
        <v>Deutschland (Gebietsstand Dezember 2025)</v>
      </c>
    </row>
    <row r="5" spans="1:24" ht="11.25" customHeight="1" x14ac:dyDescent="0.3">
      <c r="A5" s="44" t="s">
        <v>251</v>
      </c>
      <c r="F5" s="151"/>
      <c r="I5" s="149"/>
    </row>
    <row r="6" spans="1:24" ht="11.25" customHeight="1" x14ac:dyDescent="0.3">
      <c r="A6" s="44"/>
      <c r="F6" s="151"/>
      <c r="I6" s="149"/>
    </row>
    <row r="7" spans="1:24" ht="11.25" customHeight="1" x14ac:dyDescent="0.3">
      <c r="A7" s="44" t="s">
        <v>106</v>
      </c>
      <c r="F7" s="163"/>
      <c r="I7" s="149"/>
    </row>
    <row r="8" spans="1:24" ht="11.25" customHeight="1" x14ac:dyDescent="0.3"/>
    <row r="9" spans="1:24" ht="15" customHeight="1" x14ac:dyDescent="0.3">
      <c r="A9" s="240" t="s">
        <v>68</v>
      </c>
      <c r="B9" s="240" t="s">
        <v>107</v>
      </c>
      <c r="C9" s="215" t="s">
        <v>161</v>
      </c>
      <c r="D9" s="215"/>
      <c r="E9" s="215"/>
      <c r="F9" s="215"/>
      <c r="G9" s="215"/>
      <c r="H9" s="215"/>
      <c r="I9" s="215"/>
      <c r="J9" s="215"/>
      <c r="K9" s="215"/>
      <c r="L9" s="215"/>
    </row>
    <row r="10" spans="1:24" ht="15" customHeight="1" x14ac:dyDescent="0.3">
      <c r="A10" s="249"/>
      <c r="B10" s="240"/>
      <c r="C10" s="224" t="s">
        <v>116</v>
      </c>
      <c r="D10" s="226" t="s">
        <v>70</v>
      </c>
      <c r="E10" s="226"/>
      <c r="F10" s="226"/>
      <c r="G10" s="226"/>
      <c r="H10" s="226"/>
      <c r="I10" s="226"/>
      <c r="J10" s="226"/>
      <c r="K10" s="226"/>
      <c r="L10" s="226"/>
    </row>
    <row r="11" spans="1:24" ht="15" customHeight="1" x14ac:dyDescent="0.3">
      <c r="A11" s="249"/>
      <c r="B11" s="240"/>
      <c r="C11" s="224"/>
      <c r="D11" s="224" t="s">
        <v>117</v>
      </c>
      <c r="E11" s="228" t="s">
        <v>54</v>
      </c>
      <c r="F11" s="228"/>
      <c r="G11" s="228"/>
      <c r="H11" s="228"/>
      <c r="I11" s="228" t="s">
        <v>55</v>
      </c>
      <c r="J11" s="228"/>
      <c r="K11" s="228"/>
      <c r="L11" s="213" t="s">
        <v>118</v>
      </c>
    </row>
    <row r="12" spans="1:24" ht="11.25" customHeight="1" x14ac:dyDescent="0.3">
      <c r="A12" s="249"/>
      <c r="B12" s="240"/>
      <c r="C12" s="224"/>
      <c r="D12" s="224"/>
      <c r="E12" s="213" t="s">
        <v>117</v>
      </c>
      <c r="F12" s="215" t="s">
        <v>57</v>
      </c>
      <c r="G12" s="215"/>
      <c r="H12" s="215"/>
      <c r="I12" s="213" t="s">
        <v>117</v>
      </c>
      <c r="J12" s="215" t="s">
        <v>57</v>
      </c>
      <c r="K12" s="215"/>
      <c r="L12" s="213"/>
    </row>
    <row r="13" spans="1:24" ht="78.75" customHeight="1" x14ac:dyDescent="0.3">
      <c r="A13" s="249"/>
      <c r="B13" s="242"/>
      <c r="C13" s="225"/>
      <c r="D13" s="225"/>
      <c r="E13" s="214"/>
      <c r="F13" s="47" t="s">
        <v>119</v>
      </c>
      <c r="G13" s="47" t="s">
        <v>120</v>
      </c>
      <c r="H13" s="47" t="s">
        <v>121</v>
      </c>
      <c r="I13" s="214"/>
      <c r="J13" s="47" t="s">
        <v>119</v>
      </c>
      <c r="K13" s="47" t="s">
        <v>122</v>
      </c>
      <c r="L13" s="214"/>
      <c r="M13" s="164"/>
      <c r="N13" s="164"/>
      <c r="O13" s="164"/>
      <c r="P13" s="164"/>
      <c r="Q13" s="164"/>
    </row>
    <row r="14" spans="1:24" s="133" customFormat="1" ht="11.25" customHeight="1" x14ac:dyDescent="0.3">
      <c r="A14" s="250"/>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53</v>
      </c>
      <c r="B15" s="81">
        <f>IF(OR('3.3'!B15="x",'3.3'!B15=".",'3.3'!B15="*",'3.3'!B15=0),'3.3'!B15,
'3.3'!B15/'3.3'!$B15*100)</f>
        <v>100</v>
      </c>
      <c r="C15" s="95">
        <f>IF(OR('3.3'!C15="x",'3.3'!C15=".",'3.3'!C15="*",'3.3'!C15=0),'3.3'!C15,
'3.3'!C15/'3.3'!$B15*100)</f>
        <v>36.615204019843688</v>
      </c>
      <c r="D15" s="95">
        <f>IF(OR('3.3'!D15="x",'3.3'!D15=".",'3.3'!D15="*",'3.3'!D15=0),'3.3'!D15,
'3.3'!D15/'3.3'!$B15*100)</f>
        <v>63.384795980154998</v>
      </c>
      <c r="E15" s="95">
        <f>IF(OR('3.3'!E15="x",'3.3'!E15=".",'3.3'!E15="*",'3.3'!E15=0),'3.3'!E15,
'3.3'!E15/'3.3'!$B15*100)</f>
        <v>50.829234380513824</v>
      </c>
      <c r="F15" s="95">
        <f>IF(OR('3.3'!F15="x",'3.3'!F15=".",'3.3'!F15="*",'3.3'!F15=0),'3.3'!F15,
'3.3'!F15/'3.3'!$B15*100)</f>
        <v>41.582907404705942</v>
      </c>
      <c r="G15" s="95">
        <f>IF(OR('3.3'!G15="x",'3.3'!G15=".",'3.3'!G15="*",'3.3'!G15=0),'3.3'!G15,
'3.3'!G15/'3.3'!$B15*100)</f>
        <v>9.172464887962386</v>
      </c>
      <c r="H15" s="95">
        <f>IF(OR('3.3'!H15="x",'3.3'!H15=".",'3.3'!H15="*",'3.3'!H15=0),'3.3'!H15,
'3.3'!H15/'3.3'!$B15*100)</f>
        <v>2.6148661835053195</v>
      </c>
      <c r="I15" s="95">
        <f>IF(OR('3.3'!I15="x",'3.3'!I15=".",'3.3'!I15="*",'3.3'!I15=0),'3.3'!I15,
'3.3'!I15/'3.3'!$B15*100)</f>
        <v>11.055341186923833</v>
      </c>
      <c r="J15" s="95">
        <f>IF(OR('3.3'!J15="x",'3.3'!J15=".",'3.3'!J15="*",'3.3'!J15=0),'3.3'!J15,
'3.3'!J15/'3.3'!$B15*100)</f>
        <v>4.6572014125215402</v>
      </c>
      <c r="K15" s="95">
        <f>IF(OR('3.3'!K15="x",'3.3'!K15=".",'3.3'!K15="*",'3.3'!K15=0),'3.3'!K15,
'3.3'!K15/'3.3'!$B15*100)</f>
        <v>6.3766868139369866</v>
      </c>
      <c r="L15" s="96">
        <f>IF(OR('3.3'!L15="x",'3.3'!L15=".",'3.3'!L15="*",'3.3'!L15=0),'3.3'!L15,
'3.3'!L15/'3.3'!$B15*100)</f>
        <v>1.5002204127171654</v>
      </c>
      <c r="M15" s="164"/>
      <c r="N15" s="164"/>
      <c r="O15" s="164"/>
      <c r="P15" s="164"/>
      <c r="Q15" s="164"/>
    </row>
    <row r="16" spans="1:24" s="155" customFormat="1" ht="18.75" customHeight="1" x14ac:dyDescent="0.2">
      <c r="A16" s="136" t="s">
        <v>71</v>
      </c>
      <c r="B16" s="81">
        <f>IF(OR('3.3'!B16="x",'3.3'!B16=".",'3.3'!B16="*",'3.3'!B16=0),'3.3'!B16,
'3.3'!B16/'3.3'!$B16*100)</f>
        <v>100</v>
      </c>
      <c r="C16" s="95">
        <f>IF(OR('3.3'!C16="x",'3.3'!C16=".",'3.3'!C16="*",'3.3'!C16=0),'3.3'!C16,
'3.3'!C16/'3.3'!$B16*100)</f>
        <v>39.432727009523575</v>
      </c>
      <c r="D16" s="95">
        <f>IF(OR('3.3'!D16="x",'3.3'!D16=".",'3.3'!D16="*",'3.3'!D16=0),'3.3'!D16,
'3.3'!D16/'3.3'!$B16*100)</f>
        <v>60.567272990478024</v>
      </c>
      <c r="E16" s="95">
        <f>IF(OR('3.3'!E16="x",'3.3'!E16=".",'3.3'!E16="*",'3.3'!E16=0),'3.3'!E16,
'3.3'!E16/'3.3'!$B16*100)</f>
        <v>47.957031107926021</v>
      </c>
      <c r="F16" s="95">
        <f>IF(OR('3.3'!F16="x",'3.3'!F16=".",'3.3'!F16="*",'3.3'!F16=0),'3.3'!F16,
'3.3'!F16/'3.3'!$B16*100)</f>
        <v>38.395020111144298</v>
      </c>
      <c r="G16" s="95">
        <f>IF(OR('3.3'!G16="x",'3.3'!G16=".",'3.3'!G16="*",'3.3'!G16=0),'3.3'!G16,
'3.3'!G16/'3.3'!$B16*100)</f>
        <v>9.4915213782321342</v>
      </c>
      <c r="H16" s="95">
        <f>IF(OR('3.3'!H16="x",'3.3'!H16=".",'3.3'!H16="*",'3.3'!H16=0),'3.3'!H16,
'3.3'!H16/'3.3'!$B16*100)</f>
        <v>2.602520738390723</v>
      </c>
      <c r="I16" s="95">
        <f>IF(OR('3.3'!I16="x",'3.3'!I16=".",'3.3'!I16="*",'3.3'!I16=0),'3.3'!I16,
'3.3'!I16/'3.3'!$B16*100)</f>
        <v>11.170001539861051</v>
      </c>
      <c r="J16" s="95">
        <f>IF(OR('3.3'!J16="x",'3.3'!J16=".",'3.3'!J16="*",'3.3'!J16=0),'3.3'!J16,
'3.3'!J16/'3.3'!$B16*100)</f>
        <v>4.6153166733657001</v>
      </c>
      <c r="K16" s="95">
        <f>IF(OR('3.3'!K16="x",'3.3'!K16=".",'3.3'!K16="*",'3.3'!K16=0),'3.3'!K16,
'3.3'!K16/'3.3'!$B16*100)</f>
        <v>6.531668371793435</v>
      </c>
      <c r="L16" s="96">
        <f>IF(OR('3.3'!L16="x",'3.3'!L16=".",'3.3'!L16="*",'3.3'!L16=0),'3.3'!L16,
'3.3'!L16/'3.3'!$B16*100)</f>
        <v>1.4402403426911876</v>
      </c>
      <c r="M16" s="164"/>
      <c r="N16" s="165"/>
      <c r="O16" s="165"/>
      <c r="P16" s="165"/>
      <c r="Q16" s="165"/>
      <c r="R16" s="166"/>
      <c r="S16" s="166"/>
      <c r="T16" s="166"/>
      <c r="U16" s="166"/>
      <c r="V16" s="166"/>
      <c r="W16" s="166"/>
      <c r="X16" s="166"/>
    </row>
    <row r="17" spans="1:17" s="155" customFormat="1" x14ac:dyDescent="0.2">
      <c r="A17" s="136" t="s">
        <v>72</v>
      </c>
      <c r="B17" s="81">
        <f>IF(OR('3.3'!B17="x",'3.3'!B17=".",'3.3'!B17="*",'3.3'!B17=0),'3.3'!B17,
'3.3'!B17/'3.3'!$B17*100)</f>
        <v>100</v>
      </c>
      <c r="C17" s="95">
        <f>IF(OR('3.3'!C17="x",'3.3'!C17=".",'3.3'!C17="*",'3.3'!C17=0),'3.3'!C17,
'3.3'!C17/'3.3'!$B17*100)</f>
        <v>33.858985789477849</v>
      </c>
      <c r="D17" s="95">
        <f>IF(OR('3.3'!D17="x",'3.3'!D17=".",'3.3'!D17="*",'3.3'!D17=0),'3.3'!D17,
'3.3'!D17/'3.3'!$B17*100)</f>
        <v>66.141014210517739</v>
      </c>
      <c r="E17" s="95">
        <f>IF(OR('3.3'!E17="x",'3.3'!E17=".",'3.3'!E17="*",'3.3'!E17=0),'3.3'!E17,
'3.3'!E17/'3.3'!$B17*100)</f>
        <v>53.638943138959029</v>
      </c>
      <c r="F17" s="95">
        <f>IF(OR('3.3'!F17="x",'3.3'!F17=".",'3.3'!F17="*",'3.3'!F17=0),'3.3'!F17,
'3.3'!F17/'3.3'!$B17*100)</f>
        <v>44.701431408609324</v>
      </c>
      <c r="G17" s="95">
        <f>IF(OR('3.3'!G17="x",'3.3'!G17=".",'3.3'!G17="*",'3.3'!G17=0),'3.3'!G17,
'3.3'!G17/'3.3'!$B17*100)</f>
        <v>8.8603505527043733</v>
      </c>
      <c r="H17" s="95">
        <f>IF(OR('3.3'!H17="x",'3.3'!H17=".",'3.3'!H17="*",'3.3'!H17=0),'3.3'!H17,
'3.3'!H17/'3.3'!$B17*100)</f>
        <v>2.6269430116311088</v>
      </c>
      <c r="I17" s="95">
        <f>IF(OR('3.3'!I17="x",'3.3'!I17=".",'3.3'!I17="*",'3.3'!I17=0),'3.3'!I17,
'3.3'!I17/'3.3'!$B17*100)</f>
        <v>10.943175658470835</v>
      </c>
      <c r="J17" s="95">
        <f>IF(OR('3.3'!J17="x",'3.3'!J17=".",'3.3'!J17="*",'3.3'!J17=0),'3.3'!J17,
'3.3'!J17/'3.3'!$B17*100)</f>
        <v>4.6981748072580709</v>
      </c>
      <c r="K17" s="95">
        <f>IF(OR('3.3'!K17="x",'3.3'!K17=".",'3.3'!K17="*",'3.3'!K17=0),'3.3'!K17,
'3.3'!K17/'3.3'!$B17*100)</f>
        <v>6.225077404999027</v>
      </c>
      <c r="L17" s="96">
        <f>IF(OR('3.3'!L17="x",'3.3'!L17=".",'3.3'!L17="*",'3.3'!L17=0),'3.3'!L17,
'3.3'!L17/'3.3'!$B17*100)</f>
        <v>1.5588954130879764</v>
      </c>
      <c r="M17" s="164"/>
      <c r="N17" s="164"/>
      <c r="O17" s="164"/>
      <c r="P17" s="164"/>
      <c r="Q17" s="164"/>
    </row>
    <row r="18" spans="1:17" s="155" customFormat="1" ht="18.75" customHeight="1" x14ac:dyDescent="0.2">
      <c r="A18" s="156" t="s">
        <v>73</v>
      </c>
      <c r="B18" s="81">
        <f>IF(OR('3.3'!B18="x",'3.3'!B18=".",'3.3'!B18="*",'3.3'!B18=0),'3.3'!B18,
'3.3'!B18/'3.3'!$B18*100)</f>
        <v>100</v>
      </c>
      <c r="C18" s="95">
        <f>IF(OR('3.3'!C18="x",'3.3'!C18=".",'3.3'!C18="*",'3.3'!C18=0),'3.3'!C18,
'3.3'!C18/'3.3'!$B18*100)</f>
        <v>26.949816872422005</v>
      </c>
      <c r="D18" s="95">
        <f>IF(OR('3.3'!D18="x",'3.3'!D18=".",'3.3'!D18="*",'3.3'!D18=0),'3.3'!D18,
'3.3'!D18/'3.3'!$B18*100)</f>
        <v>73.058285748019586</v>
      </c>
      <c r="E18" s="95">
        <f>IF(OR('3.3'!E18="x",'3.3'!E18=".",'3.3'!E18="*",'3.3'!E18=0),'3.3'!E18,
'3.3'!E18/'3.3'!$B18*100)</f>
        <v>51.931412497500673</v>
      </c>
      <c r="F18" s="95">
        <f>IF(OR('3.3'!F18="x",'3.3'!F18=".",'3.3'!F18="*",'3.3'!F18=0),'3.3'!F18,
'3.3'!F18/'3.3'!$B18*100)</f>
        <v>46.938387128310069</v>
      </c>
      <c r="G18" s="95">
        <f>IF(OR('3.3'!G18="x",'3.3'!G18=".",'3.3'!G18="*",'3.3'!G18=0),'3.3'!G18,
'3.3'!G18/'3.3'!$B18*100)</f>
        <v>4.8989521349204921</v>
      </c>
      <c r="H18" s="95">
        <f>IF(OR('3.3'!H18="x",'3.3'!H18=".",'3.3'!H18="*",'3.3'!H18=0),'3.3'!H18,
'3.3'!H18/'3.3'!$B18*100)</f>
        <v>0.66564517869192741</v>
      </c>
      <c r="I18" s="95">
        <f>IF(OR('3.3'!I18="x",'3.3'!I18=".",'3.3'!I18="*",'3.3'!I18=0),'3.3'!I18,
'3.3'!I18/'3.3'!$B18*100)</f>
        <v>19.277038738481696</v>
      </c>
      <c r="J18" s="95">
        <f>IF(OR('3.3'!J18="x",'3.3'!J18=".",'3.3'!J18="*",'3.3'!J18=0),'3.3'!J18,
'3.3'!J18/'3.3'!$B18*100)</f>
        <v>5.0046957863629737</v>
      </c>
      <c r="K18" s="95">
        <f>IF(OR('3.3'!K18="x",'3.3'!K18=".",'3.3'!K18="*",'3.3'!K18=0),'3.3'!K18,
'3.3'!K18/'3.3'!$B18*100)</f>
        <v>14.247299065015786</v>
      </c>
      <c r="L18" s="96">
        <f>IF(OR('3.3'!L18="x",'3.3'!L18=".",'3.3'!L18="*",'3.3'!L18=0),'3.3'!L18,
'3.3'!L18/'3.3'!$B18*100)</f>
        <v>1.8498345120371431</v>
      </c>
      <c r="M18" s="164"/>
      <c r="N18" s="164"/>
      <c r="O18" s="164"/>
      <c r="P18" s="164"/>
      <c r="Q18" s="164"/>
    </row>
    <row r="19" spans="1:17" s="155" customFormat="1" ht="15" customHeight="1" x14ac:dyDescent="0.2">
      <c r="A19" s="136" t="s">
        <v>74</v>
      </c>
      <c r="B19" s="81">
        <f>IF(OR('3.3'!B19="x",'3.3'!B19=".",'3.3'!B19="*",'3.3'!B19=0),'3.3'!B19,
'3.3'!B19/'3.3'!$B19*100)</f>
        <v>100</v>
      </c>
      <c r="C19" s="95">
        <f>IF(OR('3.3'!C19="x",'3.3'!C19=".",'3.3'!C19="*",'3.3'!C19=0),'3.3'!C19,
'3.3'!C19/'3.3'!$B19*100)</f>
        <v>37.380881669195283</v>
      </c>
      <c r="D19" s="95">
        <f>IF(OR('3.3'!D19="x",'3.3'!D19=".",'3.3'!D19="*",'3.3'!D19=0),'3.3'!D19,
'3.3'!D19/'3.3'!$B19*100)</f>
        <v>62.707178895863279</v>
      </c>
      <c r="E19" s="95">
        <f>IF(OR('3.3'!E19="x",'3.3'!E19=".",'3.3'!E19="*",'3.3'!E19=0),'3.3'!E19,
'3.3'!E19/'3.3'!$B19*100)</f>
        <v>47.504474860766173</v>
      </c>
      <c r="F19" s="95">
        <f>IF(OR('3.3'!F19="x",'3.3'!F19=".",'3.3'!F19="*",'3.3'!F19=0),'3.3'!F19,
'3.3'!F19/'3.3'!$B19*100)</f>
        <v>40.96491872984582</v>
      </c>
      <c r="G19" s="95">
        <f>IF(OR('3.3'!G19="x",'3.3'!G19=".",'3.3'!G19="*",'3.3'!G19=0),'3.3'!G19,
'3.3'!G19/'3.3'!$B19*100)</f>
        <v>6.4829062819043122</v>
      </c>
      <c r="H19" s="95">
        <f>IF(OR('3.3'!H19="x",'3.3'!H19=".",'3.3'!H19="*",'3.3'!H19=0),'3.3'!H19,
'3.3'!H19/'3.3'!$B19*100)</f>
        <v>1.3970030533833633</v>
      </c>
      <c r="I19" s="95">
        <f>IF(OR('3.3'!I19="x",'3.3'!I19=".",'3.3'!I19="*",'3.3'!I19=0),'3.3'!I19,
'3.3'!I19/'3.3'!$B19*100)</f>
        <v>13.690915386389179</v>
      </c>
      <c r="J19" s="95">
        <f>IF(OR('3.3'!J19="x",'3.3'!J19=".",'3.3'!J19="*",'3.3'!J19=0),'3.3'!J19,
'3.3'!J19/'3.3'!$B19*100)</f>
        <v>6.0623928841008867</v>
      </c>
      <c r="K19" s="95">
        <f>IF(OR('3.3'!K19="x",'3.3'!K19=".",'3.3'!K19="*",'3.3'!K19=0),'3.3'!K19,
'3.3'!K19/'3.3'!$B19*100)</f>
        <v>7.5947916599943852</v>
      </c>
      <c r="L19" s="96">
        <f>IF(OR('3.3'!L19="x",'3.3'!L19=".",'3.3'!L19="*",'3.3'!L19=0),'3.3'!L19,
'3.3'!L19/'3.3'!$B19*100)</f>
        <v>1.5117886487078929</v>
      </c>
    </row>
    <row r="20" spans="1:17" s="155" customFormat="1" ht="15" customHeight="1" x14ac:dyDescent="0.2">
      <c r="A20" s="136" t="s">
        <v>75</v>
      </c>
      <c r="B20" s="81">
        <f>IF(OR('3.3'!B20="x",'3.3'!B20=".",'3.3'!B20="*",'3.3'!B20=0),'3.3'!B20,
'3.3'!B20/'3.3'!$B20*100)</f>
        <v>100</v>
      </c>
      <c r="C20" s="95">
        <f>IF(OR('3.3'!C20="x",'3.3'!C20=".",'3.3'!C20="*",'3.3'!C20=0),'3.3'!C20,
'3.3'!C20/'3.3'!$B20*100)</f>
        <v>35.952397774431468</v>
      </c>
      <c r="D20" s="95">
        <f>IF(OR('3.3'!D20="x",'3.3'!D20=".",'3.3'!D20="*",'3.3'!D20=0),'3.3'!D20,
'3.3'!D20/'3.3'!$B20*100)</f>
        <v>64.059060967401464</v>
      </c>
      <c r="E20" s="95">
        <f>IF(OR('3.3'!E20="x",'3.3'!E20=".",'3.3'!E20="*",'3.3'!E20=0),'3.3'!E20,
'3.3'!E20/'3.3'!$B20*100)</f>
        <v>53.479302809100659</v>
      </c>
      <c r="F20" s="95">
        <f>IF(OR('3.3'!F20="x",'3.3'!F20=".",'3.3'!F20="*",'3.3'!F20=0),'3.3'!F20,
'3.3'!F20/'3.3'!$B20*100)</f>
        <v>43.856974148624495</v>
      </c>
      <c r="G20" s="95">
        <f>IF(OR('3.3'!G20="x",'3.3'!G20=".",'3.3'!G20="*",'3.3'!G20=0),'3.3'!G20,
'3.3'!G20/'3.3'!$B20*100)</f>
        <v>9.5590205625130995</v>
      </c>
      <c r="H20" s="95">
        <f>IF(OR('3.3'!H20="x",'3.3'!H20=".",'3.3'!H20="*",'3.3'!H20=0),'3.3'!H20,
'3.3'!H20/'3.3'!$B20*100)</f>
        <v>3.0695426110456667</v>
      </c>
      <c r="I20" s="95">
        <f>IF(OR('3.3'!I20="x",'3.3'!I20=".",'3.3'!I20="*",'3.3'!I20=0),'3.3'!I20,
'3.3'!I20/'3.3'!$B20*100)</f>
        <v>9.1858349581723004</v>
      </c>
      <c r="J20" s="95">
        <f>IF(OR('3.3'!J20="x",'3.3'!J20=".",'3.3'!J20="*",'3.3'!J20=0),'3.3'!J20,
'3.3'!J20/'3.3'!$B20*100)</f>
        <v>4.814470872180511</v>
      </c>
      <c r="K20" s="95">
        <f>IF(OR('3.3'!K20="x",'3.3'!K20=".",'3.3'!K20="*",'3.3'!K20=0),'3.3'!K20,
'3.3'!K20/'3.3'!$B20*100)</f>
        <v>4.3493178427757231</v>
      </c>
      <c r="L20" s="96">
        <f>IF(OR('3.3'!L20="x",'3.3'!L20=".",'3.3'!L20="*",'3.3'!L20=0),'3.3'!L20,
'3.3'!L20/'3.3'!$B20*100)</f>
        <v>1.3939232001284705</v>
      </c>
    </row>
    <row r="21" spans="1:17" s="155" customFormat="1" ht="15" customHeight="1" x14ac:dyDescent="0.2">
      <c r="A21" s="136" t="s">
        <v>76</v>
      </c>
      <c r="B21" s="81">
        <f>IF(OR('3.3'!B21="x",'3.3'!B21=".",'3.3'!B21="*",'3.3'!B21=0),'3.3'!B21,
'3.3'!B21/'3.3'!$B21*100)</f>
        <v>100</v>
      </c>
      <c r="C21" s="95">
        <f>IF(OR('3.3'!C21="x",'3.3'!C21=".",'3.3'!C21="*",'3.3'!C21=0),'3.3'!C21,
'3.3'!C21/'3.3'!$B21*100)</f>
        <v>34.727166687007113</v>
      </c>
      <c r="D21" s="95">
        <f>IF(OR('3.3'!D21="x",'3.3'!D21=".",'3.3'!D21="*",'3.3'!D21=0),'3.3'!D21,
'3.3'!D21/'3.3'!$B21*100)</f>
        <v>65.227328478539476</v>
      </c>
      <c r="E21" s="95">
        <f>IF(OR('3.3'!E21="x",'3.3'!E21=".",'3.3'!E21="*",'3.3'!E21=0),'3.3'!E21,
'3.3'!E21/'3.3'!$B21*100)</f>
        <v>55.686116161075503</v>
      </c>
      <c r="F21" s="95">
        <f>IF(OR('3.3'!F21="x",'3.3'!F21=".",'3.3'!F21="*",'3.3'!F21=0),'3.3'!F21,
'3.3'!F21/'3.3'!$B21*100)</f>
        <v>44.027894497712509</v>
      </c>
      <c r="G21" s="95">
        <f>IF(OR('3.3'!G21="x",'3.3'!G21=".",'3.3'!G21="*",'3.3'!G21=0),'3.3'!G21,
'3.3'!G21/'3.3'!$B21*100)</f>
        <v>11.574913582085756</v>
      </c>
      <c r="H21" s="95">
        <f>IF(OR('3.3'!H21="x",'3.3'!H21=".",'3.3'!H21="*",'3.3'!H21=0),'3.3'!H21,
'3.3'!H21/'3.3'!$B21*100)</f>
        <v>3.5953516385772417</v>
      </c>
      <c r="I21" s="95">
        <f>IF(OR('3.3'!I21="x",'3.3'!I21=".",'3.3'!I21="*",'3.3'!I21=0),'3.3'!I21,
'3.3'!I21/'3.3'!$B21*100)</f>
        <v>7.9586773899157235</v>
      </c>
      <c r="J21" s="95">
        <f>IF(OR('3.3'!J21="x",'3.3'!J21=".",'3.3'!J21="*",'3.3'!J21=0),'3.3'!J21,
'3.3'!J21/'3.3'!$B21*100)</f>
        <v>4.7675745732231123</v>
      </c>
      <c r="K21" s="95">
        <f>IF(OR('3.3'!K21="x",'3.3'!K21=".",'3.3'!K21="*",'3.3'!K21=0),'3.3'!K21,
'3.3'!K21/'3.3'!$B21*100)</f>
        <v>3.1740371086099435</v>
      </c>
      <c r="L21" s="96">
        <f>IF(OR('3.3'!L21="x",'3.3'!L21=".",'3.3'!L21="*",'3.3'!L21=0),'3.3'!L21,
'3.3'!L21/'3.3'!$B21*100)</f>
        <v>1.5825349275482601</v>
      </c>
    </row>
    <row r="22" spans="1:17" s="155" customFormat="1" ht="15" customHeight="1" x14ac:dyDescent="0.2">
      <c r="A22" s="136" t="s">
        <v>77</v>
      </c>
      <c r="B22" s="81">
        <f>IF(OR('3.3'!B22="x",'3.3'!B22=".",'3.3'!B22="*",'3.3'!B22=0),'3.3'!B22,
'3.3'!B22/'3.3'!$B22*100)</f>
        <v>100</v>
      </c>
      <c r="C22" s="95">
        <f>IF(OR('3.3'!C22="x",'3.3'!C22=".",'3.3'!C22="*",'3.3'!C22=0),'3.3'!C22,
'3.3'!C22/'3.3'!$B22*100)</f>
        <v>48.354064398088262</v>
      </c>
      <c r="D22" s="95">
        <f>IF(OR('3.3'!D22="x",'3.3'!D22=".",'3.3'!D22="*",'3.3'!D22=0),'3.3'!D22,
'3.3'!D22/'3.3'!$B22*100)</f>
        <v>51.570313947516468</v>
      </c>
      <c r="E22" s="95">
        <f>IF(OR('3.3'!E22="x",'3.3'!E22=".",'3.3'!E22="*",'3.3'!E22=0),'3.3'!E22,
'3.3'!E22/'3.3'!$B22*100)</f>
        <v>45.490906907319122</v>
      </c>
      <c r="F22" s="95">
        <f>IF(OR('3.3'!F22="x",'3.3'!F22=".",'3.3'!F22="*",'3.3'!F22=0),'3.3'!F22,
'3.3'!F22/'3.3'!$B22*100)</f>
        <v>31.626337646300502</v>
      </c>
      <c r="G22" s="95">
        <f>IF(OR('3.3'!G22="x",'3.3'!G22=".",'3.3'!G22="*",'3.3'!G22=0),'3.3'!G22,
'3.3'!G22/'3.3'!$B22*100)</f>
        <v>13.788681262836214</v>
      </c>
      <c r="H22" s="95">
        <f>IF(OR('3.3'!H22="x",'3.3'!H22=".",'3.3'!H22="*",'3.3'!H22=0),'3.3'!H22,
'3.3'!H22/'3.3'!$B22*100)</f>
        <v>4.4738388888732299</v>
      </c>
      <c r="I22" s="95">
        <f>IF(OR('3.3'!I22="x",'3.3'!I22=".",'3.3'!I22="*",'3.3'!I22=0),'3.3'!I22,
'3.3'!I22/'3.3'!$B22*100)</f>
        <v>4.8982733256738467</v>
      </c>
      <c r="J22" s="95">
        <f>IF(OR('3.3'!J22="x",'3.3'!J22=".",'3.3'!J22="*",'3.3'!J22=0),'3.3'!J22,
'3.3'!J22/'3.3'!$B22*100)</f>
        <v>2.4772416456891841</v>
      </c>
      <c r="K22" s="95">
        <f>IF(OR('3.3'!K22="x",'3.3'!K22=".",'3.3'!K22="*",'3.3'!K22=0),'3.3'!K22,
'3.3'!K22/'3.3'!$B22*100)</f>
        <v>2.4132472788238868</v>
      </c>
      <c r="L22" s="96">
        <f>IF(OR('3.3'!L22="x",'3.3'!L22=".",'3.3'!L22="*",'3.3'!L22=0),'3.3'!L22,
'3.3'!L22/'3.3'!$B22*100)</f>
        <v>1.1811337145235483</v>
      </c>
    </row>
    <row r="23" spans="1:17" s="155" customFormat="1" ht="26.25" customHeight="1" x14ac:dyDescent="0.2">
      <c r="A23" s="156" t="s">
        <v>112</v>
      </c>
      <c r="B23" s="81">
        <f>IF(OR('3.3'!B23="x",'3.3'!B23=".",'3.3'!B23="*",'3.3'!B23=0),'3.3'!B23,
'3.3'!B23/'3.3'!$B23*100)</f>
        <v>100</v>
      </c>
      <c r="C23" s="95">
        <f>IF(OR('3.3'!C23="x",'3.3'!C23=".",'3.3'!C23="*",'3.3'!C23=0),'3.3'!C23,
'3.3'!C23/'3.3'!$B23*100)</f>
        <v>31.93971437544797</v>
      </c>
      <c r="D23" s="95">
        <f>IF(OR('3.3'!D23="x",'3.3'!D23=".",'3.3'!D23="*",'3.3'!D23=0),'3.3'!D23,
'3.3'!D23/'3.3'!$B23*100)</f>
        <v>69.081205323480702</v>
      </c>
      <c r="E23" s="95">
        <f>IF(OR('3.3'!E23="x",'3.3'!E23=".",'3.3'!E23="*",'3.3'!E23=0),'3.3'!E23,
'3.3'!E23/'3.3'!$B23*100)</f>
        <v>56.349764757268659</v>
      </c>
      <c r="F23" s="95">
        <f>IF(OR('3.3'!F23="x",'3.3'!F23=".",'3.3'!F23="*",'3.3'!F23=0),'3.3'!F23,
'3.3'!F23/'3.3'!$B23*100)</f>
        <v>45.54789850854749</v>
      </c>
      <c r="G23" s="95">
        <f>IF(OR('3.3'!G23="x",'3.3'!G23=".",'3.3'!G23="*",'3.3'!G23=0),'3.3'!G23,
'3.3'!G23/'3.3'!$B23*100)</f>
        <v>10.713985673282622</v>
      </c>
      <c r="H23" s="95">
        <f>IF(OR('3.3'!H23="x",'3.3'!H23=".",'3.3'!H23="*",'3.3'!H23=0),'3.3'!H23,
'3.3'!H23/'3.3'!$B23*100)</f>
        <v>2.9134837649502825</v>
      </c>
      <c r="I23" s="95">
        <f>IF(OR('3.3'!I23="x",'3.3'!I23=".",'3.3'!I23="*",'3.3'!I23=0),'3.3'!I23,
'3.3'!I23/'3.3'!$B23*100)</f>
        <v>11.060066541905481</v>
      </c>
      <c r="J23" s="95">
        <f>IF(OR('3.3'!J23="x",'3.3'!J23=".",'3.3'!J23="*",'3.3'!J23=0),'3.3'!J23,
'3.3'!J23/'3.3'!$B23*100)</f>
        <v>4.9478696252446639</v>
      </c>
      <c r="K23" s="95">
        <f>IF(OR('3.3'!K23="x",'3.3'!K23=".",'3.3'!K23="*",'3.3'!K23=0),'3.3'!K23,
'3.3'!K23/'3.3'!$B23*100)</f>
        <v>6.0928641041614657</v>
      </c>
      <c r="L23" s="96">
        <f>IF(OR('3.3'!L23="x",'3.3'!L23=".",'3.3'!L23="*",'3.3'!L23=0),'3.3'!L23,
'3.3'!L23/'3.3'!$B23*100)</f>
        <v>1.6713740243065747</v>
      </c>
    </row>
    <row r="24" spans="1:17" s="155" customFormat="1" ht="15" customHeight="1" x14ac:dyDescent="0.2">
      <c r="A24" s="156" t="s">
        <v>113</v>
      </c>
      <c r="B24" s="117">
        <f>IF(OR('3.3'!B24="x",'3.3'!B24=".",'3.3'!B24="*",'3.3'!B24=0),'3.3'!B24,
'3.3'!B24/'3.3'!$B24*100)</f>
        <v>100</v>
      </c>
      <c r="C24" s="99">
        <f>IF(OR('3.3'!C24="x",'3.3'!C24=".",'3.3'!C24="*",'3.3'!C24=0),'3.3'!C24,
'3.3'!C24/'3.3'!$B24*100)</f>
        <v>37.772281796882709</v>
      </c>
      <c r="D24" s="99">
        <f>IF(OR('3.3'!D24="x",'3.3'!D24=".",'3.3'!D24="*",'3.3'!D24=0),'3.3'!D24,
'3.3'!D24/'3.3'!$B24*100)</f>
        <v>62.227718203113227</v>
      </c>
      <c r="E24" s="99">
        <f>IF(OR('3.3'!E24="x",'3.3'!E24=".",'3.3'!E24="*",'3.3'!E24=0),'3.3'!E24,
'3.3'!E24/'3.3'!$B24*100)</f>
        <v>50.136617568161959</v>
      </c>
      <c r="F24" s="99">
        <f>IF(OR('3.3'!F24="x",'3.3'!F24=".",'3.3'!F24="*",'3.3'!F24=0),'3.3'!F24,
'3.3'!F24/'3.3'!$B24*100)</f>
        <v>40.805453086730701</v>
      </c>
      <c r="G24" s="99">
        <f>IF(OR('3.3'!G24="x",'3.3'!G24=".",'3.3'!G24="*",'3.3'!G24=0),'3.3'!G24,
'3.3'!G24/'3.3'!$B24*100)</f>
        <v>9.2547087219777069</v>
      </c>
      <c r="H24" s="99">
        <f>IF(OR('3.3'!H24="x",'3.3'!H24=".",'3.3'!H24="*",'3.3'!H24=0),'3.3'!H24,
'3.3'!H24/'3.3'!$B24*100)</f>
        <v>2.8654891110074607</v>
      </c>
      <c r="I24" s="99">
        <f>IF(OR('3.3'!I24="x",'3.3'!I24=".",'3.3'!I24="*",'3.3'!I24=0),'3.3'!I24,
'3.3'!I24/'3.3'!$B24*100)</f>
        <v>10.582757834941194</v>
      </c>
      <c r="J24" s="99">
        <f>IF(OR('3.3'!J24="x",'3.3'!J24=".",'3.3'!J24="*",'3.3'!J24=0),'3.3'!J24,
'3.3'!J24/'3.3'!$B24*100)</f>
        <v>4.6884815527332568</v>
      </c>
      <c r="K24" s="99">
        <f>IF(OR('3.3'!K24="x",'3.3'!K24=".",'3.3'!K24="*",'3.3'!K24=0),'3.3'!K24,
'3.3'!K24/'3.3'!$B24*100)</f>
        <v>5.8723299251442738</v>
      </c>
      <c r="L24" s="100">
        <f>IF(OR('3.3'!L24="x",'3.3'!L24=".",'3.3'!L24="*",'3.3'!L24=0),'3.3'!L24,
'3.3'!L24/'3.3'!$B24*100)</f>
        <v>1.5083428000100634</v>
      </c>
    </row>
    <row r="25" spans="1:17" ht="11.25" customHeight="1" x14ac:dyDescent="0.3">
      <c r="A25" s="138"/>
      <c r="B25" s="140"/>
      <c r="C25" s="140"/>
      <c r="D25" s="140"/>
      <c r="E25" s="140"/>
      <c r="F25" s="140"/>
      <c r="G25" s="140"/>
      <c r="H25" s="140"/>
      <c r="I25" s="140"/>
      <c r="J25" s="140"/>
      <c r="K25" s="140"/>
      <c r="L25" s="141" t="s">
        <v>25</v>
      </c>
    </row>
    <row r="26" spans="1:17" ht="11.25" customHeight="1" x14ac:dyDescent="0.3">
      <c r="A26" s="132"/>
      <c r="B26" s="132"/>
      <c r="C26" s="132"/>
      <c r="D26" s="132"/>
      <c r="E26" s="132"/>
      <c r="F26" s="132"/>
      <c r="G26" s="132"/>
      <c r="H26" s="132"/>
      <c r="I26" s="132"/>
      <c r="J26" s="132"/>
      <c r="K26" s="132"/>
      <c r="L26" s="143"/>
    </row>
    <row r="27" spans="1:17" ht="11.25" customHeight="1" x14ac:dyDescent="0.3">
      <c r="A27" s="236" t="s">
        <v>66</v>
      </c>
      <c r="B27" s="236"/>
      <c r="C27" s="236"/>
      <c r="D27" s="236"/>
      <c r="E27" s="236"/>
      <c r="F27" s="236"/>
      <c r="G27" s="236"/>
      <c r="H27" s="236"/>
      <c r="I27" s="236"/>
      <c r="J27" s="236"/>
      <c r="K27" s="236"/>
      <c r="L27" s="236"/>
    </row>
    <row r="28" spans="1:17" ht="11.25" customHeight="1" x14ac:dyDescent="0.3">
      <c r="A28" s="245" t="s">
        <v>114</v>
      </c>
      <c r="B28" s="245"/>
      <c r="C28" s="245"/>
      <c r="D28" s="245"/>
      <c r="E28" s="245"/>
      <c r="F28" s="245"/>
      <c r="G28" s="245"/>
      <c r="H28" s="245"/>
      <c r="I28" s="245"/>
      <c r="J28" s="245"/>
      <c r="K28" s="245"/>
      <c r="L28" s="245"/>
    </row>
    <row r="29" spans="1:17" ht="11.25" customHeight="1" x14ac:dyDescent="0.3">
      <c r="A29" s="162" t="s">
        <v>115</v>
      </c>
      <c r="B29" s="144"/>
      <c r="C29" s="144"/>
      <c r="D29" s="144"/>
      <c r="E29" s="144"/>
      <c r="F29" s="144"/>
      <c r="G29" s="144"/>
      <c r="H29" s="144"/>
      <c r="I29" s="144"/>
      <c r="J29" s="144"/>
      <c r="K29" s="144"/>
      <c r="L29" s="144"/>
    </row>
    <row r="30" spans="1:17" ht="11.25" customHeight="1" x14ac:dyDescent="0.3">
      <c r="A30" s="145" t="s">
        <v>160</v>
      </c>
      <c r="B30" s="144"/>
      <c r="C30" s="144"/>
      <c r="D30" s="144"/>
      <c r="E30" s="144"/>
      <c r="F30" s="144"/>
      <c r="G30" s="144"/>
      <c r="H30" s="144"/>
      <c r="I30" s="144"/>
      <c r="J30" s="144"/>
      <c r="K30" s="144"/>
      <c r="L30" s="144"/>
    </row>
    <row r="31" spans="1:17" ht="18.75" customHeight="1" x14ac:dyDescent="0.3">
      <c r="A31" s="231" t="str">
        <f>IF(MID('3.3'!$A$31,1,89)="( ) Erhöhte Unsicherheit der Ergebnisse aufgrund geringer Fallzahlen (Kriterium 3). Bitte","",'3.3'!$A$31)</f>
        <v/>
      </c>
      <c r="B31" s="231"/>
      <c r="C31" s="231"/>
      <c r="D31" s="231"/>
      <c r="E31" s="231"/>
      <c r="F31" s="231"/>
      <c r="G31" s="231"/>
      <c r="H31" s="231"/>
      <c r="I31" s="231"/>
      <c r="J31" s="231"/>
      <c r="K31" s="231"/>
      <c r="L31" s="231"/>
    </row>
    <row r="32" spans="1:17" ht="18.75" customHeight="1" x14ac:dyDescent="0.3">
      <c r="A32" s="231" t="str">
        <f>IF(MID('3.3'!$A$32,1,89)="( ) Erhöhte Unsicherheit der Ergebnisse aufgrund geringer Fallzahlen (Kriterium 3). Bitte","",'3.3'!$A$32)</f>
        <v/>
      </c>
      <c r="B32" s="231"/>
      <c r="C32" s="231"/>
      <c r="D32" s="231"/>
      <c r="E32" s="231"/>
      <c r="F32" s="231"/>
      <c r="G32" s="231"/>
      <c r="H32" s="231"/>
      <c r="I32" s="231"/>
      <c r="J32" s="231"/>
      <c r="K32" s="231"/>
      <c r="L32" s="231"/>
    </row>
    <row r="33" spans="1:12" x14ac:dyDescent="0.3">
      <c r="A33" s="231" t="str">
        <f>IF(MID('3.3'!$A$33,1,89)="( ) Erhöhte Unsicherheit der Ergebnisse aufgrund geringer Fallzahlen (Kriterium 3). Bitte","",'3.3'!$A$33)</f>
        <v/>
      </c>
      <c r="B33" s="231"/>
      <c r="C33" s="231"/>
      <c r="D33" s="231"/>
      <c r="E33" s="231"/>
      <c r="F33" s="231"/>
      <c r="G33" s="231"/>
      <c r="H33" s="231"/>
      <c r="I33" s="231"/>
      <c r="J33" s="231"/>
      <c r="K33" s="231"/>
      <c r="L33" s="231"/>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41</v>
      </c>
      <c r="M1" s="132"/>
      <c r="N1" s="132"/>
      <c r="O1" s="132"/>
    </row>
    <row r="2" spans="1:24" ht="11.25" customHeight="1" x14ac:dyDescent="0.3"/>
    <row r="3" spans="1:24" ht="26.25" customHeight="1" x14ac:dyDescent="0.3">
      <c r="A3" s="251" t="s">
        <v>221</v>
      </c>
      <c r="B3" s="251"/>
      <c r="C3" s="251"/>
      <c r="D3" s="251"/>
      <c r="E3" s="251"/>
      <c r="F3" s="251"/>
      <c r="G3" s="251"/>
      <c r="H3" s="251"/>
      <c r="I3" s="251"/>
      <c r="J3" s="251"/>
      <c r="K3" s="124"/>
      <c r="L3" s="124"/>
    </row>
    <row r="4" spans="1:24" ht="11.25" customHeight="1" x14ac:dyDescent="0.3">
      <c r="A4" s="126" t="str">
        <f>'3.3'!A4</f>
        <v>Deutschland (Gebietsstand Dezember 2025)</v>
      </c>
    </row>
    <row r="5" spans="1:24" ht="11.25" customHeight="1" x14ac:dyDescent="0.3">
      <c r="A5" s="44" t="s">
        <v>251</v>
      </c>
      <c r="F5" s="151"/>
      <c r="I5" s="149"/>
    </row>
    <row r="6" spans="1:24" ht="11.25" customHeight="1" x14ac:dyDescent="0.3">
      <c r="A6" s="44"/>
      <c r="F6" s="151"/>
      <c r="I6" s="149"/>
    </row>
    <row r="7" spans="1:24" ht="11.25" customHeight="1" x14ac:dyDescent="0.3">
      <c r="A7" s="44" t="s">
        <v>106</v>
      </c>
      <c r="F7" s="163"/>
      <c r="I7" s="149"/>
    </row>
    <row r="8" spans="1:24" ht="11.25" customHeight="1" x14ac:dyDescent="0.3"/>
    <row r="9" spans="1:24" ht="15" customHeight="1" x14ac:dyDescent="0.3">
      <c r="A9" s="240" t="s">
        <v>68</v>
      </c>
      <c r="B9" s="240" t="s">
        <v>107</v>
      </c>
      <c r="C9" s="215" t="s">
        <v>161</v>
      </c>
      <c r="D9" s="215"/>
      <c r="E9" s="215"/>
      <c r="F9" s="215"/>
      <c r="G9" s="215"/>
      <c r="H9" s="215"/>
      <c r="I9" s="215"/>
      <c r="J9" s="215"/>
      <c r="K9" s="215"/>
      <c r="L9" s="215"/>
    </row>
    <row r="10" spans="1:24" ht="15" customHeight="1" x14ac:dyDescent="0.3">
      <c r="A10" s="249"/>
      <c r="B10" s="240"/>
      <c r="C10" s="224" t="s">
        <v>51</v>
      </c>
      <c r="D10" s="226" t="s">
        <v>70</v>
      </c>
      <c r="E10" s="226"/>
      <c r="F10" s="226"/>
      <c r="G10" s="226"/>
      <c r="H10" s="226"/>
      <c r="I10" s="226"/>
      <c r="J10" s="226"/>
      <c r="K10" s="226"/>
      <c r="L10" s="226"/>
    </row>
    <row r="11" spans="1:24" ht="15" customHeight="1" x14ac:dyDescent="0.3">
      <c r="A11" s="249"/>
      <c r="B11" s="240"/>
      <c r="C11" s="224"/>
      <c r="D11" s="224" t="s">
        <v>53</v>
      </c>
      <c r="E11" s="228" t="s">
        <v>54</v>
      </c>
      <c r="F11" s="228"/>
      <c r="G11" s="228"/>
      <c r="H11" s="228"/>
      <c r="I11" s="228" t="s">
        <v>55</v>
      </c>
      <c r="J11" s="228"/>
      <c r="K11" s="228"/>
      <c r="L11" s="213" t="s">
        <v>56</v>
      </c>
    </row>
    <row r="12" spans="1:24" ht="11.25" customHeight="1" x14ac:dyDescent="0.3">
      <c r="A12" s="249"/>
      <c r="B12" s="240"/>
      <c r="C12" s="224"/>
      <c r="D12" s="224"/>
      <c r="E12" s="213" t="s">
        <v>53</v>
      </c>
      <c r="F12" s="215" t="s">
        <v>57</v>
      </c>
      <c r="G12" s="215"/>
      <c r="H12" s="215"/>
      <c r="I12" s="213" t="s">
        <v>53</v>
      </c>
      <c r="J12" s="215" t="s">
        <v>57</v>
      </c>
      <c r="K12" s="215"/>
      <c r="L12" s="213"/>
    </row>
    <row r="13" spans="1:24" ht="56.25" customHeight="1" x14ac:dyDescent="0.3">
      <c r="A13" s="249"/>
      <c r="B13" s="242"/>
      <c r="C13" s="225"/>
      <c r="D13" s="225"/>
      <c r="E13" s="214"/>
      <c r="F13" s="47" t="s">
        <v>58</v>
      </c>
      <c r="G13" s="47" t="s">
        <v>59</v>
      </c>
      <c r="H13" s="47" t="s">
        <v>60</v>
      </c>
      <c r="I13" s="214"/>
      <c r="J13" s="47" t="s">
        <v>58</v>
      </c>
      <c r="K13" s="47" t="s">
        <v>61</v>
      </c>
      <c r="L13" s="214"/>
      <c r="M13" s="164"/>
      <c r="N13" s="164"/>
      <c r="O13" s="164"/>
      <c r="P13" s="164"/>
      <c r="Q13" s="164"/>
    </row>
    <row r="14" spans="1:24" s="133" customFormat="1" ht="11.25" customHeight="1" x14ac:dyDescent="0.3">
      <c r="A14" s="250"/>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53</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71</v>
      </c>
      <c r="B16" s="121">
        <f>IFERROR(IF(OR('3.3'!B16="x",'3.3'!B16=".",'3.3'!B16="*",'3.3'!B16=0),'3.3'!B16,
'3.3'!B16/'3.3'!B$15*100),"x")</f>
        <v>49.450057359199754</v>
      </c>
      <c r="C16" s="95">
        <f>IFERROR(IF(OR('3.3'!C16="x",'3.3'!C16=".",'3.3'!C16="*",'3.3'!C16=0),'3.3'!C16,
'3.3'!C16/'3.3'!C$15*100),"x")</f>
        <v>53.255216368419688</v>
      </c>
      <c r="D16" s="95">
        <f>IFERROR(IF(OR('3.3'!D16="x",'3.3'!D16=".",'3.3'!D16="*",'3.3'!D16=0),'3.3'!D16,
'3.3'!D16/'3.3'!D$15*100),"x")</f>
        <v>47.251948628298237</v>
      </c>
      <c r="E16" s="95">
        <f>IFERROR(IF(OR('3.3'!E16="x",'3.3'!E16=".",'3.3'!E16="*",'3.3'!E16=0),'3.3'!E16,
'3.3'!E16/'3.3'!E$15*100),"x")</f>
        <v>46.655787126571624</v>
      </c>
      <c r="F16" s="95">
        <f>IFERROR(IF(OR('3.3'!F16="x",'3.3'!F16=".",'3.3'!F16="*",'3.3'!F16=0),'3.3'!F16,
'3.3'!F16/'3.3'!F$15*100),"x")</f>
        <v>45.659047558296635</v>
      </c>
      <c r="G16" s="95">
        <f>IFERROR(IF(OR('3.3'!G16="x",'3.3'!G16=".",'3.3'!G16="*",'3.3'!G16=0),'3.3'!G16,
'3.3'!G16/'3.3'!G$15*100),"x")</f>
        <v>51.170136088023213</v>
      </c>
      <c r="H16" s="95">
        <f>IFERROR(IF(OR('3.3'!H16="x",'3.3'!H16=".",'3.3'!H16="*",'3.3'!H16=0),'3.3'!H16,
'3.3'!H16/'3.3'!H$15*100),"x")</f>
        <v>49.216591121847877</v>
      </c>
      <c r="I16" s="95">
        <f>IFERROR(IF(OR('3.3'!I16="x",'3.3'!I16=".",'3.3'!I16="*",'3.3'!I16=0),'3.3'!I16,
'3.3'!I16/'3.3'!I$15*100),"x")</f>
        <v>49.962928100473476</v>
      </c>
      <c r="J16" s="95">
        <f>IFERROR(IF(OR('3.3'!J16="x",'3.3'!J16=".",'3.3'!J16="*",'3.3'!J16=0),'3.3'!J16,
'3.3'!J16/'3.3'!J$15*100),"x")</f>
        <v>49.005326163301135</v>
      </c>
      <c r="K16" s="95">
        <f>IFERROR(IF(OR('3.3'!K16="x",'3.3'!K16=".",'3.3'!K16="*",'3.3'!K16=0),'3.3'!K16,
'3.3'!K16/'3.3'!K$15*100),"x")</f>
        <v>50.651911417465456</v>
      </c>
      <c r="L16" s="96">
        <f>IFERROR(IF(OR('3.3'!L16="x",'3.3'!L16=".",'3.3'!L16="*",'3.3'!L16=0),'3.3'!L16,
'3.3'!L16/'3.3'!L$15*100),"x")</f>
        <v>47.473002602411427</v>
      </c>
      <c r="M16" s="164"/>
      <c r="N16" s="165"/>
      <c r="O16" s="165"/>
      <c r="P16" s="165"/>
      <c r="Q16" s="165"/>
      <c r="R16" s="166"/>
      <c r="S16" s="166"/>
      <c r="T16" s="166"/>
      <c r="U16" s="166"/>
      <c r="V16" s="166"/>
      <c r="W16" s="166"/>
      <c r="X16" s="166"/>
    </row>
    <row r="17" spans="1:17" s="155" customFormat="1" x14ac:dyDescent="0.2">
      <c r="A17" s="136" t="s">
        <v>72</v>
      </c>
      <c r="B17" s="121">
        <f>IFERROR(IF(OR('3.3'!B17="x",'3.3'!B17=".",'3.3'!B17="*",'3.3'!B17=0),'3.3'!B17,
'3.3'!B17/'3.3'!B$15*100),"x")</f>
        <v>50.549942640800239</v>
      </c>
      <c r="C17" s="95">
        <f>IFERROR(IF(OR('3.3'!C17="x",'3.3'!C17=".",'3.3'!C17="*",'3.3'!C17=0),'3.3'!C17,
'3.3'!C17/'3.3'!C$15*100),"x")</f>
        <v>46.74478363158066</v>
      </c>
      <c r="D17" s="95">
        <f>IFERROR(IF(OR('3.3'!D17="x",'3.3'!D17=".",'3.3'!D17="*",'3.3'!D17=0),'3.3'!D17,
'3.3'!D17/'3.3'!D$15*100),"x")</f>
        <v>52.748051371701351</v>
      </c>
      <c r="E17" s="95">
        <f>IFERROR(IF(OR('3.3'!E17="x",'3.3'!E17=".",'3.3'!E17="*",'3.3'!E17=0),'3.3'!E17,
'3.3'!E17/'3.3'!E$15*100),"x")</f>
        <v>53.344212873428589</v>
      </c>
      <c r="F17" s="95">
        <f>IFERROR(IF(OR('3.3'!F17="x",'3.3'!F17=".",'3.3'!F17="*",'3.3'!F17=0),'3.3'!F17,
'3.3'!F17/'3.3'!F$15*100),"x")</f>
        <v>54.340952441703053</v>
      </c>
      <c r="G17" s="95">
        <f>IFERROR(IF(OR('3.3'!G17="x",'3.3'!G17=".",'3.3'!G17="*",'3.3'!G17=0),'3.3'!G17,
'3.3'!G17/'3.3'!G$15*100),"x")</f>
        <v>48.829863911976801</v>
      </c>
      <c r="H17" s="95">
        <f>IFERROR(IF(OR('3.3'!H17="x",'3.3'!H17=".",'3.3'!H17="*",'3.3'!H17=0),'3.3'!H17,
'3.3'!H17/'3.3'!H$15*100),"x")</f>
        <v>50.783408878152024</v>
      </c>
      <c r="I17" s="95">
        <f>IFERROR(IF(OR('3.3'!I17="x",'3.3'!I17=".",'3.3'!I17="*",'3.3'!I17=0),'3.3'!I17,
'3.3'!I17/'3.3'!I$15*100),"x")</f>
        <v>50.037071899526289</v>
      </c>
      <c r="J17" s="95">
        <f>IFERROR(IF(OR('3.3'!J17="x",'3.3'!J17=".",'3.3'!J17="*",'3.3'!J17=0),'3.3'!J17,
'3.3'!J17/'3.3'!J$15*100),"x")</f>
        <v>50.994673836698659</v>
      </c>
      <c r="K17" s="95">
        <f>IFERROR(IF(OR('3.3'!K17="x",'3.3'!K17=".",'3.3'!K17="*",'3.3'!K17=0),'3.3'!K17,
'3.3'!K17/'3.3'!K$15*100),"x")</f>
        <v>49.348088582534551</v>
      </c>
      <c r="L17" s="96">
        <f>IFERROR(IF(OR('3.3'!L17="x",'3.3'!L17=".",'3.3'!L17="*",'3.3'!L17=0),'3.3'!L17,
'3.3'!L17/'3.3'!L$15*100),"x")</f>
        <v>52.52699739758858</v>
      </c>
      <c r="M17" s="164"/>
      <c r="N17" s="164"/>
      <c r="O17" s="164"/>
      <c r="P17" s="164"/>
      <c r="Q17" s="164"/>
    </row>
    <row r="18" spans="1:17" s="155" customFormat="1" ht="18.75" customHeight="1" x14ac:dyDescent="0.2">
      <c r="A18" s="156" t="s">
        <v>73</v>
      </c>
      <c r="B18" s="121">
        <f>IFERROR(IF(OR('3.3'!B18="x",'3.3'!B18=".",'3.3'!B18="*",'3.3'!B18=0),'3.3'!B18,
'3.3'!B18/'3.3'!B$15*100),"x")</f>
        <v>19.551158031481584</v>
      </c>
      <c r="C18" s="95">
        <f>IFERROR(IF(OR('3.3'!C18="x",'3.3'!C18=".",'3.3'!C18="*",'3.3'!C18=0),'3.3'!C18,
'3.3'!C18/'3.3'!C$15*100),"x")</f>
        <v>14.390200538187816</v>
      </c>
      <c r="D18" s="95">
        <f>IFERROR(IF(OR('3.3'!D18="x",'3.3'!D18=".",'3.3'!D18="*",'3.3'!D18=0),'3.3'!D18,
'3.3'!D18/'3.3'!D$15*100),"x")</f>
        <v>22.534963914940679</v>
      </c>
      <c r="E18" s="95">
        <f>IFERROR(IF(OR('3.3'!E18="x",'3.3'!E18=".",'3.3'!E18="*",'3.3'!E18=0),'3.3'!E18,
'3.3'!E18/'3.3'!E$15*100),"x")</f>
        <v>19.975104187796536</v>
      </c>
      <c r="F18" s="95">
        <f>IFERROR(IF(OR('3.3'!F18="x",'3.3'!F18=".",'3.3'!F18="*",'3.3'!F18=0),'3.3'!F18,
'3.3'!F18/'3.3'!F$15*100),"x")</f>
        <v>22.069159704417274</v>
      </c>
      <c r="G18" s="95">
        <f>IFERROR(IF(OR('3.3'!G18="x",'3.3'!G18=".",'3.3'!G18="*",'3.3'!G18=0),'3.3'!G18,
'3.3'!G18/'3.3'!G$15*100),"x")</f>
        <v>10.44214271173642</v>
      </c>
      <c r="H18" s="95">
        <f>IFERROR(IF(OR('3.3'!H18="x",'3.3'!H18=".",'3.3'!H18="*",'3.3'!H18=0),'3.3'!H18,
'3.3'!H18/'3.3'!H$15*100),"x")</f>
        <v>4.9769789993818216</v>
      </c>
      <c r="I18" s="95">
        <f>IFERROR(IF(OR('3.3'!I18="x",'3.3'!I18=".",'3.3'!I18="*",'3.3'!I18=0),'3.3'!I18,
'3.3'!I18/'3.3'!I$15*100),"x")</f>
        <v>34.091071852294213</v>
      </c>
      <c r="J18" s="95">
        <f>IFERROR(IF(OR('3.3'!J18="x",'3.3'!J18=".",'3.3'!J18="*",'3.3'!J18=0),'3.3'!J18,
'3.3'!J18/'3.3'!J$15*100),"x")</f>
        <v>21.009956313161691</v>
      </c>
      <c r="K18" s="95">
        <f>IFERROR(IF(OR('3.3'!K18="x",'3.3'!K18=".",'3.3'!K18="*",'3.3'!K18=0),'3.3'!K18,
'3.3'!K18/'3.3'!K$15*100),"x")</f>
        <v>43.682746804045252</v>
      </c>
      <c r="L18" s="96">
        <f>IFERROR(IF(OR('3.3'!L18="x",'3.3'!L18=".",'3.3'!L18="*",'3.3'!L18=0),'3.3'!L18,
'3.3'!L18/'3.3'!L$15*100),"x")</f>
        <v>24.107395533582313</v>
      </c>
      <c r="M18" s="164"/>
      <c r="N18" s="164"/>
      <c r="O18" s="164"/>
      <c r="P18" s="164"/>
      <c r="Q18" s="164"/>
    </row>
    <row r="19" spans="1:17" s="155" customFormat="1" ht="15" customHeight="1" x14ac:dyDescent="0.2">
      <c r="A19" s="136" t="s">
        <v>74</v>
      </c>
      <c r="B19" s="121">
        <f>IFERROR(IF(OR('3.3'!B19="x",'3.3'!B19=".",'3.3'!B19="*",'3.3'!B19=0),'3.3'!B19,
'3.3'!B19/'3.3'!B$15*100),"x")</f>
        <v>20.507415771956715</v>
      </c>
      <c r="C19" s="95">
        <f>IFERROR(IF(OR('3.3'!C19="x",'3.3'!C19=".",'3.3'!C19="*",'3.3'!C19=0),'3.3'!C19,
'3.3'!C19/'3.3'!C$15*100),"x")</f>
        <v>20.936255930652482</v>
      </c>
      <c r="D19" s="95">
        <f>IFERROR(IF(OR('3.3'!D19="x",'3.3'!D19=".",'3.3'!D19="*",'3.3'!D19=0),'3.3'!D19,
'3.3'!D19/'3.3'!D$15*100),"x")</f>
        <v>20.288180621525655</v>
      </c>
      <c r="E19" s="95">
        <f>IFERROR(IF(OR('3.3'!E19="x",'3.3'!E19=".",'3.3'!E19="*",'3.3'!E19=0),'3.3'!E19,
'3.3'!E19/'3.3'!E$15*100),"x")</f>
        <v>19.166017920027336</v>
      </c>
      <c r="F19" s="95">
        <f>IFERROR(IF(OR('3.3'!F19="x",'3.3'!F19=".",'3.3'!F19="*",'3.3'!F19=0),'3.3'!F19,
'3.3'!F19/'3.3'!F$15*100),"x")</f>
        <v>20.202642693576848</v>
      </c>
      <c r="G19" s="95">
        <f>IFERROR(IF(OR('3.3'!G19="x",'3.3'!G19=".",'3.3'!G19="*",'3.3'!G19=0),'3.3'!G19,
'3.3'!G19/'3.3'!G$15*100),"x")</f>
        <v>14.494212423545768</v>
      </c>
      <c r="H19" s="95">
        <f>IFERROR(IF(OR('3.3'!H19="x",'3.3'!H19=".",'3.3'!H19="*",'3.3'!H19=0),'3.3'!H19,
'3.3'!H19/'3.3'!H$15*100),"x")</f>
        <v>10.9561715360978</v>
      </c>
      <c r="I19" s="95">
        <f>IFERROR(IF(OR('3.3'!I19="x",'3.3'!I19=".",'3.3'!I19="*",'3.3'!I19=0),'3.3'!I19,
'3.3'!I19/'3.3'!I$15*100),"x")</f>
        <v>25.396348188642897</v>
      </c>
      <c r="J19" s="95">
        <f>IFERROR(IF(OR('3.3'!J19="x",'3.3'!J19=".",'3.3'!J19="*",'3.3'!J19=0),'3.3'!J19,
'3.3'!J19/'3.3'!J$15*100),"x")</f>
        <v>26.695004238585451</v>
      </c>
      <c r="K19" s="95">
        <f>IFERROR(IF(OR('3.3'!K19="x",'3.3'!K19=".",'3.3'!K19="*",'3.3'!K19=0),'3.3'!K19,
'3.3'!K19/'3.3'!K$15*100),"x")</f>
        <v>24.424839233516298</v>
      </c>
      <c r="L19" s="96">
        <f>IFERROR(IF(OR('3.3'!L19="x",'3.3'!L19=".",'3.3'!L19="*",'3.3'!L19=0),'3.3'!L19,
'3.3'!L19/'3.3'!L$15*100),"x")</f>
        <v>20.665548952387379</v>
      </c>
    </row>
    <row r="20" spans="1:17" s="155" customFormat="1" ht="15" customHeight="1" x14ac:dyDescent="0.2">
      <c r="A20" s="136" t="s">
        <v>75</v>
      </c>
      <c r="B20" s="121">
        <f>IFERROR(IF(OR('3.3'!B20="x",'3.3'!B20=".",'3.3'!B20="*",'3.3'!B20=0),'3.3'!B20,
'3.3'!B20/'3.3'!B$15*100),"x")</f>
        <v>23.401031967162155</v>
      </c>
      <c r="C20" s="95">
        <f>IFERROR(IF(OR('3.3'!C20="x",'3.3'!C20=".",'3.3'!C20="*",'3.3'!C20=0),'3.3'!C20,
'3.3'!C20/'3.3'!C$15*100),"x")</f>
        <v>22.977427878310969</v>
      </c>
      <c r="D20" s="95">
        <f>IFERROR(IF(OR('3.3'!D20="x",'3.3'!D20=".",'3.3'!D20="*",'3.3'!D20=0),'3.3'!D20,
'3.3'!D20/'3.3'!D$15*100),"x")</f>
        <v>23.64996384864731</v>
      </c>
      <c r="E20" s="95">
        <f>IFERROR(IF(OR('3.3'!E20="x",'3.3'!E20=".",'3.3'!E20="*",'3.3'!E20=0),'3.3'!E20,
'3.3'!E20/'3.3'!E$15*100),"x")</f>
        <v>24.621084497331722</v>
      </c>
      <c r="F20" s="95">
        <f>IFERROR(IF(OR('3.3'!F20="x",'3.3'!F20=".",'3.3'!F20="*",'3.3'!F20=0),'3.3'!F20,
'3.3'!F20/'3.3'!F$15*100),"x")</f>
        <v>24.680776744312485</v>
      </c>
      <c r="G20" s="95">
        <f>IFERROR(IF(OR('3.3'!G20="x",'3.3'!G20=".",'3.3'!G20="*",'3.3'!G20=0),'3.3'!G20,
'3.3'!G20/'3.3'!G$15*100),"x")</f>
        <v>24.387222899233269</v>
      </c>
      <c r="H20" s="95">
        <f>IFERROR(IF(OR('3.3'!H20="x",'3.3'!H20=".",'3.3'!H20="*",'3.3'!H20=0),'3.3'!H20,
'3.3'!H20/'3.3'!H$15*100),"x")</f>
        <v>27.470034688105819</v>
      </c>
      <c r="I20" s="95">
        <f>IFERROR(IF(OR('3.3'!I20="x",'3.3'!I20=".",'3.3'!I20="*",'3.3'!I20=0),'3.3'!I20,
'3.3'!I20/'3.3'!I$15*100),"x")</f>
        <v>19.443815787025752</v>
      </c>
      <c r="J20" s="95">
        <f>IFERROR(IF(OR('3.3'!J20="x",'3.3'!J20=".",'3.3'!J20="*",'3.3'!J20=0),'3.3'!J20,
'3.3'!J20/'3.3'!J$15*100),"x")</f>
        <v>24.191263551959615</v>
      </c>
      <c r="K20" s="95">
        <f>IFERROR(IF(OR('3.3'!K20="x",'3.3'!K20=".",'3.3'!K20="*",'3.3'!K20=0),'3.3'!K20,
'3.3'!K20/'3.3'!K$15*100),"x")</f>
        <v>15.961035698302556</v>
      </c>
      <c r="L20" s="96">
        <f>IFERROR(IF(OR('3.3'!L20="x",'3.3'!L20=".",'3.3'!L20="*",'3.3'!L20=0),'3.3'!L20,
'3.3'!L20/'3.3'!L$15*100),"x")</f>
        <v>21.742965959845904</v>
      </c>
    </row>
    <row r="21" spans="1:17" s="155" customFormat="1" ht="15" customHeight="1" x14ac:dyDescent="0.2">
      <c r="A21" s="136" t="s">
        <v>76</v>
      </c>
      <c r="B21" s="121">
        <f>IFERROR(IF(OR('3.3'!B21="x",'3.3'!B21=".",'3.3'!B21="*",'3.3'!B21=0),'3.3'!B21,
'3.3'!B21/'3.3'!B$15*100),"x")</f>
        <v>17.624319146430047</v>
      </c>
      <c r="C21" s="95">
        <f>IFERROR(IF(OR('3.3'!C21="x",'3.3'!C21=".",'3.3'!C21="*",'3.3'!C21=0),'3.3'!C21,
'3.3'!C21/'3.3'!C$15*100),"x")</f>
        <v>16.715533481976212</v>
      </c>
      <c r="D21" s="95">
        <f>IFERROR(IF(OR('3.3'!D21="x",'3.3'!D21=".",'3.3'!D21="*",'3.3'!D21=0),'3.3'!D21,
'3.3'!D21/'3.3'!D$15*100),"x")</f>
        <v>18.136640441892833</v>
      </c>
      <c r="E21" s="95">
        <f>IFERROR(IF(OR('3.3'!E21="x",'3.3'!E21=".",'3.3'!E21="*",'3.3'!E21=0),'3.3'!E21,
'3.3'!E21/'3.3'!E$15*100),"x")</f>
        <v>19.308374308785918</v>
      </c>
      <c r="F21" s="95">
        <f>IFERROR(IF(OR('3.3'!F21="x",'3.3'!F21=".",'3.3'!F21="*",'3.3'!F21=0),'3.3'!F21,
'3.3'!F21/'3.3'!F$15*100),"x")</f>
        <v>18.660591873025719</v>
      </c>
      <c r="G21" s="95">
        <f>IFERROR(IF(OR('3.3'!G21="x",'3.3'!G21=".",'3.3'!G21="*",'3.3'!G21=0),'3.3'!G21,
'3.3'!G21/'3.3'!G$15*100),"x")</f>
        <v>22.240474458588494</v>
      </c>
      <c r="H21" s="95">
        <f>IFERROR(IF(OR('3.3'!H21="x",'3.3'!H21=".",'3.3'!H21="*",'3.3'!H21=0),'3.3'!H21,
'3.3'!H21/'3.3'!H$15*100),"x")</f>
        <v>24.232836510578789</v>
      </c>
      <c r="I21" s="95">
        <f>IFERROR(IF(OR('3.3'!I21="x",'3.3'!I21=".",'3.3'!I21="*",'3.3'!I21=0),'3.3'!I21,
'3.3'!I21/'3.3'!I$15*100),"x")</f>
        <v>12.687647349071179</v>
      </c>
      <c r="J21" s="95">
        <f>IFERROR(IF(OR('3.3'!J21="x",'3.3'!J21=".",'3.3'!J21="*",'3.3'!J21=0),'3.3'!J21,
'3.3'!J21/'3.3'!J$15*100),"x")</f>
        <v>18.042006001066532</v>
      </c>
      <c r="K21" s="95">
        <f>IFERROR(IF(OR('3.3'!K21="x",'3.3'!K21=".",'3.3'!K21="*",'3.3'!K21=0),'3.3'!K21,
'3.3'!K21/'3.3'!K$15*100),"x")</f>
        <v>8.7726188563141942</v>
      </c>
      <c r="L21" s="96">
        <f>IFERROR(IF(OR('3.3'!L21="x",'3.3'!L21=".",'3.3'!L21="*",'3.3'!L21=0),'3.3'!L21,
'3.3'!L21/'3.3'!L$15*100),"x")</f>
        <v>18.591335237845055</v>
      </c>
    </row>
    <row r="22" spans="1:17" s="155" customFormat="1" ht="15" customHeight="1" x14ac:dyDescent="0.2">
      <c r="A22" s="136" t="s">
        <v>77</v>
      </c>
      <c r="B22" s="121">
        <f>IFERROR(IF(OR('3.3'!B22="x",'3.3'!B22=".",'3.3'!B22="*",'3.3'!B22=0),'3.3'!B22,
'3.3'!B22/'3.3'!B$15*100),"x")</f>
        <v>18.916075082969499</v>
      </c>
      <c r="C22" s="95">
        <f>IFERROR(IF(OR('3.3'!C22="x",'3.3'!C22=".",'3.3'!C22="*",'3.3'!C22=0),'3.3'!C22,
'3.3'!C22/'3.3'!C$15*100),"x")</f>
        <v>24.980582170872871</v>
      </c>
      <c r="D22" s="95">
        <f>IFERROR(IF(OR('3.3'!D22="x",'3.3'!D22=".",'3.3'!D22="*",'3.3'!D22=0),'3.3'!D22,
'3.3'!D22/'3.3'!D$15*100),"x")</f>
        <v>15.390251172993445</v>
      </c>
      <c r="E22" s="95">
        <f>IFERROR(IF(OR('3.3'!E22="x",'3.3'!E22=".",'3.3'!E22="*",'3.3'!E22=0),'3.3'!E22,
'3.3'!E22/'3.3'!E$15*100),"x")</f>
        <v>16.929419086058754</v>
      </c>
      <c r="F22" s="95">
        <f>IFERROR(IF(OR('3.3'!F22="x",'3.3'!F22=".",'3.3'!F22="*",'3.3'!F22=0),'3.3'!F22,
'3.3'!F22/'3.3'!F$15*100),"x")</f>
        <v>14.386828984667424</v>
      </c>
      <c r="G22" s="95">
        <f>IFERROR(IF(OR('3.3'!G22="x",'3.3'!G22=".",'3.3'!G22="*",'3.3'!G22=0),'3.3'!G22,
'3.3'!G22/'3.3'!G$15*100),"x")</f>
        <v>28.435947506895936</v>
      </c>
      <c r="H22" s="95">
        <f>IFERROR(IF(OR('3.3'!H22="x",'3.3'!H22=".",'3.3'!H22="*",'3.3'!H22=0),'3.3'!H22,
'3.3'!H22/'3.3'!H$15*100),"x")</f>
        <v>32.363978265835684</v>
      </c>
      <c r="I22" s="95">
        <f>IFERROR(IF(OR('3.3'!I22="x",'3.3'!I22=".",'3.3'!I22="*",'3.3'!I22=0),'3.3'!I22,
'3.3'!I22/'3.3'!I$15*100),"x")</f>
        <v>8.3811168229657227</v>
      </c>
      <c r="J22" s="95">
        <f>IFERROR(IF(OR('3.3'!J22="x",'3.3'!J22=".",'3.3'!J22="*",'3.3'!J22=0),'3.3'!J22,
'3.3'!J22/'3.3'!J$15*100),"x")</f>
        <v>10.061769895226492</v>
      </c>
      <c r="K22" s="95">
        <f>IFERROR(IF(OR('3.3'!K22="x",'3.3'!K22=".",'3.3'!K22="*",'3.3'!K22=0),'3.3'!K22,
'3.3'!K22/'3.3'!K$15*100),"x")</f>
        <v>7.1587594078217753</v>
      </c>
      <c r="L22" s="96">
        <f>IFERROR(IF(OR('3.3'!L22="x",'3.3'!L22=".",'3.3'!L22="*",'3.3'!L22=0),'3.3'!L22,
'3.3'!L22/'3.3'!L$15*100),"x")</f>
        <v>14.89275431633944</v>
      </c>
    </row>
    <row r="23" spans="1:17" s="155" customFormat="1" ht="26.25" customHeight="1" x14ac:dyDescent="0.2">
      <c r="A23" s="156" t="s">
        <v>112</v>
      </c>
      <c r="B23" s="121">
        <f>IFERROR(IF(OR('3.3'!B23="x",'3.3'!B23=".",'3.3'!B23="*",'3.3'!B23=0),'3.3'!B23,
'3.3'!B23/'3.3'!B$15*100),"x")</f>
        <v>20.992522710859003</v>
      </c>
      <c r="C23" s="95">
        <f>IFERROR(IF(OR('3.3'!C23="x",'3.3'!C23=".",'3.3'!C23="*",'3.3'!C23=0),'3.3'!C23,
'3.3'!C23/'3.3'!C$15*100),"x")</f>
        <v>18.311933453697673</v>
      </c>
      <c r="D23" s="95">
        <f>IFERROR(IF(OR('3.3'!D23="x",'3.3'!D23=".",'3.3'!D23="*",'3.3'!D23=0),'3.3'!D23,
'3.3'!D23/'3.3'!D$15*100),"x")</f>
        <v>22.879126598446714</v>
      </c>
      <c r="E23" s="95">
        <f>IFERROR(IF(OR('3.3'!E23="x",'3.3'!E23=".",'3.3'!E23="*",'3.3'!E23=0),'3.3'!E23,
'3.3'!E23/'3.3'!E$15*100),"x")</f>
        <v>23.272507068727695</v>
      </c>
      <c r="F23" s="95">
        <f>IFERROR(IF(OR('3.3'!F23="x",'3.3'!F23=".",'3.3'!F23="*",'3.3'!F23=0),'3.3'!F23,
'3.3'!F23/'3.3'!F$15*100),"x")</f>
        <v>22.994190487132094</v>
      </c>
      <c r="G23" s="95">
        <f>IFERROR(IF(OR('3.3'!G23="x",'3.3'!G23=".",'3.3'!G23="*",'3.3'!G23=0),'3.3'!G23,
'3.3'!G23/'3.3'!G$15*100),"x")</f>
        <v>24.520517692618476</v>
      </c>
      <c r="H23" s="95">
        <f>IFERROR(IF(OR('3.3'!H23="x",'3.3'!H23=".",'3.3'!H23="*",'3.3'!H23=0),'3.3'!H23,
'3.3'!H23/'3.3'!H$15*100),"x")</f>
        <v>23.389867706900716</v>
      </c>
      <c r="I23" s="95">
        <f>IFERROR(IF(OR('3.3'!I23="x",'3.3'!I23=".",'3.3'!I23="*",'3.3'!I23=0),'3.3'!I23,
'3.3'!I23/'3.3'!I$15*100),"x")</f>
        <v>21.001495488821426</v>
      </c>
      <c r="J23" s="95">
        <f>IFERROR(IF(OR('3.3'!J23="x",'3.3'!J23=".",'3.3'!J23="*",'3.3'!J23=0),'3.3'!J23,
'3.3'!J23/'3.3'!J$15*100),"x")</f>
        <v>22.302721372336094</v>
      </c>
      <c r="K23" s="95">
        <f>IFERROR(IF(OR('3.3'!K23="x",'3.3'!K23=".",'3.3'!K23="*",'3.3'!K23=0),'3.3'!K23,
'3.3'!K23/'3.3'!K$15*100),"x")</f>
        <v>20.05815744333513</v>
      </c>
      <c r="L23" s="96">
        <f>IFERROR(IF(OR('3.3'!L23="x",'3.3'!L23=".",'3.3'!L23="*",'3.3'!L23=0),'3.3'!L23,
'3.3'!L23/'3.3'!L$15*100),"x")</f>
        <v>23.38746817879111</v>
      </c>
    </row>
    <row r="24" spans="1:17" s="155" customFormat="1" ht="14.25" customHeight="1" x14ac:dyDescent="0.2">
      <c r="A24" s="156" t="s">
        <v>113</v>
      </c>
      <c r="B24" s="121">
        <f>IFERROR(IF(OR('3.3'!B24="x",'3.3'!B24=".",'3.3'!B24="*",'3.3'!B24=0),'3.3'!B24,
'3.3'!B24/'3.3'!B$15*100),"x")</f>
        <v>67.177132501718944</v>
      </c>
      <c r="C24" s="99">
        <f>IFERROR(IF(OR('3.3'!C24="x",'3.3'!C24=".",'3.3'!C24="*",'3.3'!C24=0),'3.3'!C24,
'3.3'!C24/'3.3'!C$15*100),"x")</f>
        <v>69.299998377348629</v>
      </c>
      <c r="D24" s="99">
        <f>IFERROR(IF(OR('3.3'!D24="x",'3.3'!D24=".",'3.3'!D24="*",'3.3'!D24=0),'3.3'!D24,
'3.3'!D24/'3.3'!D$15*100),"x")</f>
        <v>65.950826319910519</v>
      </c>
      <c r="E24" s="99">
        <f>IFERROR(IF(OR('3.3'!E24="x",'3.3'!E24=".",'3.3'!E24="*",'3.3'!E24=0),'3.3'!E24,
'3.3'!E24/'3.3'!E$15*100),"x")</f>
        <v>66.261753548182767</v>
      </c>
      <c r="F24" s="99">
        <f>IFERROR(IF(OR('3.3'!F24="x",'3.3'!F24=".",'3.3'!F24="*",'3.3'!F24=0),'3.3'!F24,
'3.3'!F24/'3.3'!F$15*100),"x")</f>
        <v>65.921156068316748</v>
      </c>
      <c r="G24" s="99">
        <f>IFERROR(IF(OR('3.3'!G24="x",'3.3'!G24=".",'3.3'!G24="*",'3.3'!G24=0),'3.3'!G24,
'3.3'!G24/'3.3'!G$15*100),"x")</f>
        <v>67.779468406252889</v>
      </c>
      <c r="H24" s="99">
        <f>IFERROR(IF(OR('3.3'!H24="x",'3.3'!H24=".",'3.3'!H24="*",'3.3'!H24=0),'3.3'!H24,
'3.3'!H24/'3.3'!H$15*100),"x")</f>
        <v>73.615752464370559</v>
      </c>
      <c r="I24" s="99">
        <f>IFERROR(IF(OR('3.3'!I24="x",'3.3'!I24=".",'3.3'!I24="*",'3.3'!I24=0),'3.3'!I24,
'3.3'!I24/'3.3'!I$15*100),"x")</f>
        <v>64.305507472923438</v>
      </c>
      <c r="J24" s="99">
        <f>IFERROR(IF(OR('3.3'!J24="x",'3.3'!J24=".",'3.3'!J24="*",'3.3'!J24=0),'3.3'!J24,
'3.3'!J24/'3.3'!J$15*100),"x")</f>
        <v>67.62832838902267</v>
      </c>
      <c r="K24" s="99">
        <f>IFERROR(IF(OR('3.3'!K24="x",'3.3'!K24=".",'3.3'!K24="*",'3.3'!K24=0),'3.3'!K24,
'3.3'!K24/'3.3'!K$15*100),"x")</f>
        <v>61.86383258042887</v>
      </c>
      <c r="L24" s="100">
        <f>IFERROR(IF(OR('3.3'!L24="x",'3.3'!L24=".",'3.3'!L24="*",'3.3'!L24=0),'3.3'!L24,
'3.3'!L24/'3.3'!L$15*100),"x")</f>
        <v>67.540838183084148</v>
      </c>
    </row>
    <row r="25" spans="1:17" ht="11.25" customHeight="1" x14ac:dyDescent="0.3">
      <c r="A25" s="138"/>
      <c r="B25" s="140"/>
      <c r="C25" s="132"/>
      <c r="D25" s="132"/>
      <c r="E25" s="132"/>
      <c r="F25" s="132"/>
      <c r="G25" s="132"/>
      <c r="H25" s="132"/>
      <c r="I25" s="132"/>
      <c r="J25" s="132"/>
      <c r="K25" s="132"/>
      <c r="L25" s="143" t="s">
        <v>25</v>
      </c>
    </row>
    <row r="26" spans="1:17" ht="11.25" customHeight="1" x14ac:dyDescent="0.3">
      <c r="A26" s="132"/>
      <c r="B26" s="132"/>
      <c r="C26" s="132"/>
      <c r="D26" s="132"/>
      <c r="E26" s="132"/>
      <c r="F26" s="132"/>
      <c r="G26" s="132"/>
      <c r="H26" s="132"/>
      <c r="I26" s="132"/>
      <c r="J26" s="132"/>
      <c r="K26" s="132"/>
      <c r="L26" s="143"/>
    </row>
    <row r="27" spans="1:17" ht="11.25" customHeight="1" x14ac:dyDescent="0.3">
      <c r="A27" s="236" t="s">
        <v>66</v>
      </c>
      <c r="B27" s="236"/>
      <c r="C27" s="236"/>
      <c r="D27" s="236"/>
      <c r="E27" s="236"/>
      <c r="F27" s="236"/>
      <c r="G27" s="236"/>
      <c r="H27" s="236"/>
      <c r="I27" s="236"/>
      <c r="J27" s="236"/>
      <c r="K27" s="236"/>
      <c r="L27" s="236"/>
    </row>
    <row r="28" spans="1:17" ht="11.25" customHeight="1" x14ac:dyDescent="0.3">
      <c r="A28" s="245" t="s">
        <v>114</v>
      </c>
      <c r="B28" s="245"/>
      <c r="C28" s="245"/>
      <c r="D28" s="245"/>
      <c r="E28" s="245"/>
      <c r="F28" s="245"/>
      <c r="G28" s="245"/>
      <c r="H28" s="245"/>
      <c r="I28" s="245"/>
      <c r="J28" s="245"/>
      <c r="K28" s="245"/>
      <c r="L28" s="245"/>
    </row>
    <row r="29" spans="1:17" ht="11.25" customHeight="1" x14ac:dyDescent="0.3">
      <c r="A29" s="162" t="s">
        <v>115</v>
      </c>
      <c r="B29" s="144"/>
      <c r="C29" s="144"/>
      <c r="D29" s="144"/>
      <c r="E29" s="144"/>
      <c r="F29" s="144"/>
      <c r="G29" s="144"/>
      <c r="H29" s="144"/>
      <c r="I29" s="144"/>
      <c r="J29" s="144"/>
      <c r="K29" s="144"/>
      <c r="L29" s="144"/>
    </row>
    <row r="30" spans="1:17" ht="11.25" customHeight="1" x14ac:dyDescent="0.3">
      <c r="A30" s="145" t="s">
        <v>160</v>
      </c>
      <c r="B30" s="144"/>
      <c r="C30" s="144"/>
      <c r="D30" s="144"/>
      <c r="E30" s="144"/>
      <c r="F30" s="144"/>
      <c r="G30" s="144"/>
      <c r="H30" s="144"/>
      <c r="I30" s="144"/>
      <c r="J30" s="144"/>
      <c r="K30" s="144"/>
      <c r="L30" s="144"/>
    </row>
    <row r="31" spans="1:17" ht="18.75" customHeight="1" x14ac:dyDescent="0.3">
      <c r="A31" s="231" t="str">
        <f>IF(MID('3.3'!$A$31,1,89)="( ) Erhöhte Unsicherheit der Ergebnisse aufgrund geringer Fallzahlen (Kriterium 3). Bitte","",'3.3'!$A$31)</f>
        <v/>
      </c>
      <c r="B31" s="231"/>
      <c r="C31" s="231"/>
      <c r="D31" s="231"/>
      <c r="E31" s="231"/>
      <c r="F31" s="231"/>
      <c r="G31" s="231"/>
      <c r="H31" s="231"/>
      <c r="I31" s="231"/>
      <c r="J31" s="231"/>
      <c r="K31" s="231"/>
      <c r="L31" s="231"/>
    </row>
    <row r="32" spans="1:17" ht="18.75" customHeight="1" x14ac:dyDescent="0.3">
      <c r="A32" s="231" t="str">
        <f>IF(MID('3.3'!$A$32,1,89)="( ) Erhöhte Unsicherheit der Ergebnisse aufgrund geringer Fallzahlen (Kriterium 3). Bitte","",'3.3'!$A$32)</f>
        <v/>
      </c>
      <c r="B32" s="231"/>
      <c r="C32" s="231"/>
      <c r="D32" s="231"/>
      <c r="E32" s="231"/>
      <c r="F32" s="231"/>
      <c r="G32" s="231"/>
      <c r="H32" s="231"/>
      <c r="I32" s="231"/>
      <c r="J32" s="231"/>
      <c r="K32" s="231"/>
      <c r="L32" s="231"/>
    </row>
    <row r="33" spans="1:12" x14ac:dyDescent="0.3">
      <c r="A33" s="231" t="str">
        <f>IF(MID('3.3'!$A$33,1,89)="( ) Erhöhte Unsicherheit der Ergebnisse aufgrund geringer Fallzahlen (Kriterium 3). Bitte","",'3.3'!$A$33)</f>
        <v/>
      </c>
      <c r="B33" s="231"/>
      <c r="C33" s="231"/>
      <c r="D33" s="231"/>
      <c r="E33" s="231"/>
      <c r="F33" s="231"/>
      <c r="G33" s="231"/>
      <c r="H33" s="231"/>
      <c r="I33" s="231"/>
      <c r="J33" s="231"/>
      <c r="K33" s="231"/>
      <c r="L33" s="231"/>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9F4E-E3C3-4E75-8008-D1B8BDA954A3}">
  <dimension ref="A1:M47"/>
  <sheetViews>
    <sheetView showGridLines="0" zoomScaleNormal="100" workbookViewId="0">
      <selection activeCell="A6" sqref="A6:H6"/>
    </sheetView>
  </sheetViews>
  <sheetFormatPr baseColWidth="10" defaultRowHeight="16.5" customHeight="1" x14ac:dyDescent="0.25"/>
  <cols>
    <col min="1" max="1" width="2.6328125" style="294" customWidth="1"/>
    <col min="2" max="2" width="17.36328125" style="294" customWidth="1"/>
    <col min="3" max="3" width="23.36328125" style="294" customWidth="1"/>
    <col min="4" max="5" width="11.453125" style="294" customWidth="1"/>
    <col min="6" max="6" width="10.6328125" style="294" customWidth="1"/>
    <col min="7" max="7" width="10.453125" style="294" customWidth="1"/>
    <col min="8" max="8" width="9.54296875" style="294" customWidth="1"/>
    <col min="9" max="9" width="7.54296875" style="294" customWidth="1"/>
    <col min="10" max="256" width="10.90625" style="294"/>
    <col min="257" max="257" width="2.6328125" style="294" customWidth="1"/>
    <col min="258" max="258" width="17.36328125" style="294" customWidth="1"/>
    <col min="259" max="259" width="23.36328125" style="294" customWidth="1"/>
    <col min="260" max="264" width="11.453125" style="294" customWidth="1"/>
    <col min="265" max="512" width="10.90625" style="294"/>
    <col min="513" max="513" width="2.6328125" style="294" customWidth="1"/>
    <col min="514" max="514" width="17.36328125" style="294" customWidth="1"/>
    <col min="515" max="515" width="23.36328125" style="294" customWidth="1"/>
    <col min="516" max="520" width="11.453125" style="294" customWidth="1"/>
    <col min="521" max="768" width="10.90625" style="294"/>
    <col min="769" max="769" width="2.6328125" style="294" customWidth="1"/>
    <col min="770" max="770" width="17.36328125" style="294" customWidth="1"/>
    <col min="771" max="771" width="23.36328125" style="294" customWidth="1"/>
    <col min="772" max="776" width="11.453125" style="294" customWidth="1"/>
    <col min="777" max="1024" width="10.90625" style="294"/>
    <col min="1025" max="1025" width="2.6328125" style="294" customWidth="1"/>
    <col min="1026" max="1026" width="17.36328125" style="294" customWidth="1"/>
    <col min="1027" max="1027" width="23.36328125" style="294" customWidth="1"/>
    <col min="1028" max="1032" width="11.453125" style="294" customWidth="1"/>
    <col min="1033" max="1280" width="10.90625" style="294"/>
    <col min="1281" max="1281" width="2.6328125" style="294" customWidth="1"/>
    <col min="1282" max="1282" width="17.36328125" style="294" customWidth="1"/>
    <col min="1283" max="1283" width="23.36328125" style="294" customWidth="1"/>
    <col min="1284" max="1288" width="11.453125" style="294" customWidth="1"/>
    <col min="1289" max="1536" width="10.90625" style="294"/>
    <col min="1537" max="1537" width="2.6328125" style="294" customWidth="1"/>
    <col min="1538" max="1538" width="17.36328125" style="294" customWidth="1"/>
    <col min="1539" max="1539" width="23.36328125" style="294" customWidth="1"/>
    <col min="1540" max="1544" width="11.453125" style="294" customWidth="1"/>
    <col min="1545" max="1792" width="10.90625" style="294"/>
    <col min="1793" max="1793" width="2.6328125" style="294" customWidth="1"/>
    <col min="1794" max="1794" width="17.36328125" style="294" customWidth="1"/>
    <col min="1795" max="1795" width="23.36328125" style="294" customWidth="1"/>
    <col min="1796" max="1800" width="11.453125" style="294" customWidth="1"/>
    <col min="1801" max="2048" width="10.90625" style="294"/>
    <col min="2049" max="2049" width="2.6328125" style="294" customWidth="1"/>
    <col min="2050" max="2050" width="17.36328125" style="294" customWidth="1"/>
    <col min="2051" max="2051" width="23.36328125" style="294" customWidth="1"/>
    <col min="2052" max="2056" width="11.453125" style="294" customWidth="1"/>
    <col min="2057" max="2304" width="10.90625" style="294"/>
    <col min="2305" max="2305" width="2.6328125" style="294" customWidth="1"/>
    <col min="2306" max="2306" width="17.36328125" style="294" customWidth="1"/>
    <col min="2307" max="2307" width="23.36328125" style="294" customWidth="1"/>
    <col min="2308" max="2312" width="11.453125" style="294" customWidth="1"/>
    <col min="2313" max="2560" width="10.90625" style="294"/>
    <col min="2561" max="2561" width="2.6328125" style="294" customWidth="1"/>
    <col min="2562" max="2562" width="17.36328125" style="294" customWidth="1"/>
    <col min="2563" max="2563" width="23.36328125" style="294" customWidth="1"/>
    <col min="2564" max="2568" width="11.453125" style="294" customWidth="1"/>
    <col min="2569" max="2816" width="10.90625" style="294"/>
    <col min="2817" max="2817" width="2.6328125" style="294" customWidth="1"/>
    <col min="2818" max="2818" width="17.36328125" style="294" customWidth="1"/>
    <col min="2819" max="2819" width="23.36328125" style="294" customWidth="1"/>
    <col min="2820" max="2824" width="11.453125" style="294" customWidth="1"/>
    <col min="2825" max="3072" width="10.90625" style="294"/>
    <col min="3073" max="3073" width="2.6328125" style="294" customWidth="1"/>
    <col min="3074" max="3074" width="17.36328125" style="294" customWidth="1"/>
    <col min="3075" max="3075" width="23.36328125" style="294" customWidth="1"/>
    <col min="3076" max="3080" width="11.453125" style="294" customWidth="1"/>
    <col min="3081" max="3328" width="10.90625" style="294"/>
    <col min="3329" max="3329" width="2.6328125" style="294" customWidth="1"/>
    <col min="3330" max="3330" width="17.36328125" style="294" customWidth="1"/>
    <col min="3331" max="3331" width="23.36328125" style="294" customWidth="1"/>
    <col min="3332" max="3336" width="11.453125" style="294" customWidth="1"/>
    <col min="3337" max="3584" width="10.90625" style="294"/>
    <col min="3585" max="3585" width="2.6328125" style="294" customWidth="1"/>
    <col min="3586" max="3586" width="17.36328125" style="294" customWidth="1"/>
    <col min="3587" max="3587" width="23.36328125" style="294" customWidth="1"/>
    <col min="3588" max="3592" width="11.453125" style="294" customWidth="1"/>
    <col min="3593" max="3840" width="10.90625" style="294"/>
    <col min="3841" max="3841" width="2.6328125" style="294" customWidth="1"/>
    <col min="3842" max="3842" width="17.36328125" style="294" customWidth="1"/>
    <col min="3843" max="3843" width="23.36328125" style="294" customWidth="1"/>
    <col min="3844" max="3848" width="11.453125" style="294" customWidth="1"/>
    <col min="3849" max="4096" width="10.90625" style="294"/>
    <col min="4097" max="4097" width="2.6328125" style="294" customWidth="1"/>
    <col min="4098" max="4098" width="17.36328125" style="294" customWidth="1"/>
    <col min="4099" max="4099" width="23.36328125" style="294" customWidth="1"/>
    <col min="4100" max="4104" width="11.453125" style="294" customWidth="1"/>
    <col min="4105" max="4352" width="10.90625" style="294"/>
    <col min="4353" max="4353" width="2.6328125" style="294" customWidth="1"/>
    <col min="4354" max="4354" width="17.36328125" style="294" customWidth="1"/>
    <col min="4355" max="4355" width="23.36328125" style="294" customWidth="1"/>
    <col min="4356" max="4360" width="11.453125" style="294" customWidth="1"/>
    <col min="4361" max="4608" width="10.90625" style="294"/>
    <col min="4609" max="4609" width="2.6328125" style="294" customWidth="1"/>
    <col min="4610" max="4610" width="17.36328125" style="294" customWidth="1"/>
    <col min="4611" max="4611" width="23.36328125" style="294" customWidth="1"/>
    <col min="4612" max="4616" width="11.453125" style="294" customWidth="1"/>
    <col min="4617" max="4864" width="10.90625" style="294"/>
    <col min="4865" max="4865" width="2.6328125" style="294" customWidth="1"/>
    <col min="4866" max="4866" width="17.36328125" style="294" customWidth="1"/>
    <col min="4867" max="4867" width="23.36328125" style="294" customWidth="1"/>
    <col min="4868" max="4872" width="11.453125" style="294" customWidth="1"/>
    <col min="4873" max="5120" width="10.90625" style="294"/>
    <col min="5121" max="5121" width="2.6328125" style="294" customWidth="1"/>
    <col min="5122" max="5122" width="17.36328125" style="294" customWidth="1"/>
    <col min="5123" max="5123" width="23.36328125" style="294" customWidth="1"/>
    <col min="5124" max="5128" width="11.453125" style="294" customWidth="1"/>
    <col min="5129" max="5376" width="10.90625" style="294"/>
    <col min="5377" max="5377" width="2.6328125" style="294" customWidth="1"/>
    <col min="5378" max="5378" width="17.36328125" style="294" customWidth="1"/>
    <col min="5379" max="5379" width="23.36328125" style="294" customWidth="1"/>
    <col min="5380" max="5384" width="11.453125" style="294" customWidth="1"/>
    <col min="5385" max="5632" width="10.90625" style="294"/>
    <col min="5633" max="5633" width="2.6328125" style="294" customWidth="1"/>
    <col min="5634" max="5634" width="17.36328125" style="294" customWidth="1"/>
    <col min="5635" max="5635" width="23.36328125" style="294" customWidth="1"/>
    <col min="5636" max="5640" width="11.453125" style="294" customWidth="1"/>
    <col min="5641" max="5888" width="10.90625" style="294"/>
    <col min="5889" max="5889" width="2.6328125" style="294" customWidth="1"/>
    <col min="5890" max="5890" width="17.36328125" style="294" customWidth="1"/>
    <col min="5891" max="5891" width="23.36328125" style="294" customWidth="1"/>
    <col min="5892" max="5896" width="11.453125" style="294" customWidth="1"/>
    <col min="5897" max="6144" width="10.90625" style="294"/>
    <col min="6145" max="6145" width="2.6328125" style="294" customWidth="1"/>
    <col min="6146" max="6146" width="17.36328125" style="294" customWidth="1"/>
    <col min="6147" max="6147" width="23.36328125" style="294" customWidth="1"/>
    <col min="6148" max="6152" width="11.453125" style="294" customWidth="1"/>
    <col min="6153" max="6400" width="10.90625" style="294"/>
    <col min="6401" max="6401" width="2.6328125" style="294" customWidth="1"/>
    <col min="6402" max="6402" width="17.36328125" style="294" customWidth="1"/>
    <col min="6403" max="6403" width="23.36328125" style="294" customWidth="1"/>
    <col min="6404" max="6408" width="11.453125" style="294" customWidth="1"/>
    <col min="6409" max="6656" width="10.90625" style="294"/>
    <col min="6657" max="6657" width="2.6328125" style="294" customWidth="1"/>
    <col min="6658" max="6658" width="17.36328125" style="294" customWidth="1"/>
    <col min="6659" max="6659" width="23.36328125" style="294" customWidth="1"/>
    <col min="6660" max="6664" width="11.453125" style="294" customWidth="1"/>
    <col min="6665" max="6912" width="10.90625" style="294"/>
    <col min="6913" max="6913" width="2.6328125" style="294" customWidth="1"/>
    <col min="6914" max="6914" width="17.36328125" style="294" customWidth="1"/>
    <col min="6915" max="6915" width="23.36328125" style="294" customWidth="1"/>
    <col min="6916" max="6920" width="11.453125" style="294" customWidth="1"/>
    <col min="6921" max="7168" width="10.90625" style="294"/>
    <col min="7169" max="7169" width="2.6328125" style="294" customWidth="1"/>
    <col min="7170" max="7170" width="17.36328125" style="294" customWidth="1"/>
    <col min="7171" max="7171" width="23.36328125" style="294" customWidth="1"/>
    <col min="7172" max="7176" width="11.453125" style="294" customWidth="1"/>
    <col min="7177" max="7424" width="10.90625" style="294"/>
    <col min="7425" max="7425" width="2.6328125" style="294" customWidth="1"/>
    <col min="7426" max="7426" width="17.36328125" style="294" customWidth="1"/>
    <col min="7427" max="7427" width="23.36328125" style="294" customWidth="1"/>
    <col min="7428" max="7432" width="11.453125" style="294" customWidth="1"/>
    <col min="7433" max="7680" width="10.90625" style="294"/>
    <col min="7681" max="7681" width="2.6328125" style="294" customWidth="1"/>
    <col min="7682" max="7682" width="17.36328125" style="294" customWidth="1"/>
    <col min="7683" max="7683" width="23.36328125" style="294" customWidth="1"/>
    <col min="7684" max="7688" width="11.453125" style="294" customWidth="1"/>
    <col min="7689" max="7936" width="10.90625" style="294"/>
    <col min="7937" max="7937" width="2.6328125" style="294" customWidth="1"/>
    <col min="7938" max="7938" width="17.36328125" style="294" customWidth="1"/>
    <col min="7939" max="7939" width="23.36328125" style="294" customWidth="1"/>
    <col min="7940" max="7944" width="11.453125" style="294" customWidth="1"/>
    <col min="7945" max="8192" width="10.90625" style="294"/>
    <col min="8193" max="8193" width="2.6328125" style="294" customWidth="1"/>
    <col min="8194" max="8194" width="17.36328125" style="294" customWidth="1"/>
    <col min="8195" max="8195" width="23.36328125" style="294" customWidth="1"/>
    <col min="8196" max="8200" width="11.453125" style="294" customWidth="1"/>
    <col min="8201" max="8448" width="10.90625" style="294"/>
    <col min="8449" max="8449" width="2.6328125" style="294" customWidth="1"/>
    <col min="8450" max="8450" width="17.36328125" style="294" customWidth="1"/>
    <col min="8451" max="8451" width="23.36328125" style="294" customWidth="1"/>
    <col min="8452" max="8456" width="11.453125" style="294" customWidth="1"/>
    <col min="8457" max="8704" width="10.90625" style="294"/>
    <col min="8705" max="8705" width="2.6328125" style="294" customWidth="1"/>
    <col min="8706" max="8706" width="17.36328125" style="294" customWidth="1"/>
    <col min="8707" max="8707" width="23.36328125" style="294" customWidth="1"/>
    <col min="8708" max="8712" width="11.453125" style="294" customWidth="1"/>
    <col min="8713" max="8960" width="10.90625" style="294"/>
    <col min="8961" max="8961" width="2.6328125" style="294" customWidth="1"/>
    <col min="8962" max="8962" width="17.36328125" style="294" customWidth="1"/>
    <col min="8963" max="8963" width="23.36328125" style="294" customWidth="1"/>
    <col min="8964" max="8968" width="11.453125" style="294" customWidth="1"/>
    <col min="8969" max="9216" width="10.90625" style="294"/>
    <col min="9217" max="9217" width="2.6328125" style="294" customWidth="1"/>
    <col min="9218" max="9218" width="17.36328125" style="294" customWidth="1"/>
    <col min="9219" max="9219" width="23.36328125" style="294" customWidth="1"/>
    <col min="9220" max="9224" width="11.453125" style="294" customWidth="1"/>
    <col min="9225" max="9472" width="10.90625" style="294"/>
    <col min="9473" max="9473" width="2.6328125" style="294" customWidth="1"/>
    <col min="9474" max="9474" width="17.36328125" style="294" customWidth="1"/>
    <col min="9475" max="9475" width="23.36328125" style="294" customWidth="1"/>
    <col min="9476" max="9480" width="11.453125" style="294" customWidth="1"/>
    <col min="9481" max="9728" width="10.90625" style="294"/>
    <col min="9729" max="9729" width="2.6328125" style="294" customWidth="1"/>
    <col min="9730" max="9730" width="17.36328125" style="294" customWidth="1"/>
    <col min="9731" max="9731" width="23.36328125" style="294" customWidth="1"/>
    <col min="9732" max="9736" width="11.453125" style="294" customWidth="1"/>
    <col min="9737" max="9984" width="10.90625" style="294"/>
    <col min="9985" max="9985" width="2.6328125" style="294" customWidth="1"/>
    <col min="9986" max="9986" width="17.36328125" style="294" customWidth="1"/>
    <col min="9987" max="9987" width="23.36328125" style="294" customWidth="1"/>
    <col min="9988" max="9992" width="11.453125" style="294" customWidth="1"/>
    <col min="9993" max="10240" width="10.90625" style="294"/>
    <col min="10241" max="10241" width="2.6328125" style="294" customWidth="1"/>
    <col min="10242" max="10242" width="17.36328125" style="294" customWidth="1"/>
    <col min="10243" max="10243" width="23.36328125" style="294" customWidth="1"/>
    <col min="10244" max="10248" width="11.453125" style="294" customWidth="1"/>
    <col min="10249" max="10496" width="10.90625" style="294"/>
    <col min="10497" max="10497" width="2.6328125" style="294" customWidth="1"/>
    <col min="10498" max="10498" width="17.36328125" style="294" customWidth="1"/>
    <col min="10499" max="10499" width="23.36328125" style="294" customWidth="1"/>
    <col min="10500" max="10504" width="11.453125" style="294" customWidth="1"/>
    <col min="10505" max="10752" width="10.90625" style="294"/>
    <col min="10753" max="10753" width="2.6328125" style="294" customWidth="1"/>
    <col min="10754" max="10754" width="17.36328125" style="294" customWidth="1"/>
    <col min="10755" max="10755" width="23.36328125" style="294" customWidth="1"/>
    <col min="10756" max="10760" width="11.453125" style="294" customWidth="1"/>
    <col min="10761" max="11008" width="10.90625" style="294"/>
    <col min="11009" max="11009" width="2.6328125" style="294" customWidth="1"/>
    <col min="11010" max="11010" width="17.36328125" style="294" customWidth="1"/>
    <col min="11011" max="11011" width="23.36328125" style="294" customWidth="1"/>
    <col min="11012" max="11016" width="11.453125" style="294" customWidth="1"/>
    <col min="11017" max="11264" width="10.90625" style="294"/>
    <col min="11265" max="11265" width="2.6328125" style="294" customWidth="1"/>
    <col min="11266" max="11266" width="17.36328125" style="294" customWidth="1"/>
    <col min="11267" max="11267" width="23.36328125" style="294" customWidth="1"/>
    <col min="11268" max="11272" width="11.453125" style="294" customWidth="1"/>
    <col min="11273" max="11520" width="10.90625" style="294"/>
    <col min="11521" max="11521" width="2.6328125" style="294" customWidth="1"/>
    <col min="11522" max="11522" width="17.36328125" style="294" customWidth="1"/>
    <col min="11523" max="11523" width="23.36328125" style="294" customWidth="1"/>
    <col min="11524" max="11528" width="11.453125" style="294" customWidth="1"/>
    <col min="11529" max="11776" width="10.90625" style="294"/>
    <col min="11777" max="11777" width="2.6328125" style="294" customWidth="1"/>
    <col min="11778" max="11778" width="17.36328125" style="294" customWidth="1"/>
    <col min="11779" max="11779" width="23.36328125" style="294" customWidth="1"/>
    <col min="11780" max="11784" width="11.453125" style="294" customWidth="1"/>
    <col min="11785" max="12032" width="10.90625" style="294"/>
    <col min="12033" max="12033" width="2.6328125" style="294" customWidth="1"/>
    <col min="12034" max="12034" width="17.36328125" style="294" customWidth="1"/>
    <col min="12035" max="12035" width="23.36328125" style="294" customWidth="1"/>
    <col min="12036" max="12040" width="11.453125" style="294" customWidth="1"/>
    <col min="12041" max="12288" width="10.90625" style="294"/>
    <col min="12289" max="12289" width="2.6328125" style="294" customWidth="1"/>
    <col min="12290" max="12290" width="17.36328125" style="294" customWidth="1"/>
    <col min="12291" max="12291" width="23.36328125" style="294" customWidth="1"/>
    <col min="12292" max="12296" width="11.453125" style="294" customWidth="1"/>
    <col min="12297" max="12544" width="10.90625" style="294"/>
    <col min="12545" max="12545" width="2.6328125" style="294" customWidth="1"/>
    <col min="12546" max="12546" width="17.36328125" style="294" customWidth="1"/>
    <col min="12547" max="12547" width="23.36328125" style="294" customWidth="1"/>
    <col min="12548" max="12552" width="11.453125" style="294" customWidth="1"/>
    <col min="12553" max="12800" width="10.90625" style="294"/>
    <col min="12801" max="12801" width="2.6328125" style="294" customWidth="1"/>
    <col min="12802" max="12802" width="17.36328125" style="294" customWidth="1"/>
    <col min="12803" max="12803" width="23.36328125" style="294" customWidth="1"/>
    <col min="12804" max="12808" width="11.453125" style="294" customWidth="1"/>
    <col min="12809" max="13056" width="10.90625" style="294"/>
    <col min="13057" max="13057" width="2.6328125" style="294" customWidth="1"/>
    <col min="13058" max="13058" width="17.36328125" style="294" customWidth="1"/>
    <col min="13059" max="13059" width="23.36328125" style="294" customWidth="1"/>
    <col min="13060" max="13064" width="11.453125" style="294" customWidth="1"/>
    <col min="13065" max="13312" width="10.90625" style="294"/>
    <col min="13313" max="13313" width="2.6328125" style="294" customWidth="1"/>
    <col min="13314" max="13314" width="17.36328125" style="294" customWidth="1"/>
    <col min="13315" max="13315" width="23.36328125" style="294" customWidth="1"/>
    <col min="13316" max="13320" width="11.453125" style="294" customWidth="1"/>
    <col min="13321" max="13568" width="10.90625" style="294"/>
    <col min="13569" max="13569" width="2.6328125" style="294" customWidth="1"/>
    <col min="13570" max="13570" width="17.36328125" style="294" customWidth="1"/>
    <col min="13571" max="13571" width="23.36328125" style="294" customWidth="1"/>
    <col min="13572" max="13576" width="11.453125" style="294" customWidth="1"/>
    <col min="13577" max="13824" width="10.90625" style="294"/>
    <col min="13825" max="13825" width="2.6328125" style="294" customWidth="1"/>
    <col min="13826" max="13826" width="17.36328125" style="294" customWidth="1"/>
    <col min="13827" max="13827" width="23.36328125" style="294" customWidth="1"/>
    <col min="13828" max="13832" width="11.453125" style="294" customWidth="1"/>
    <col min="13833" max="14080" width="10.90625" style="294"/>
    <col min="14081" max="14081" width="2.6328125" style="294" customWidth="1"/>
    <col min="14082" max="14082" width="17.36328125" style="294" customWidth="1"/>
    <col min="14083" max="14083" width="23.36328125" style="294" customWidth="1"/>
    <col min="14084" max="14088" width="11.453125" style="294" customWidth="1"/>
    <col min="14089" max="14336" width="10.90625" style="294"/>
    <col min="14337" max="14337" width="2.6328125" style="294" customWidth="1"/>
    <col min="14338" max="14338" width="17.36328125" style="294" customWidth="1"/>
    <col min="14339" max="14339" width="23.36328125" style="294" customWidth="1"/>
    <col min="14340" max="14344" width="11.453125" style="294" customWidth="1"/>
    <col min="14345" max="14592" width="10.90625" style="294"/>
    <col min="14593" max="14593" width="2.6328125" style="294" customWidth="1"/>
    <col min="14594" max="14594" width="17.36328125" style="294" customWidth="1"/>
    <col min="14595" max="14595" width="23.36328125" style="294" customWidth="1"/>
    <col min="14596" max="14600" width="11.453125" style="294" customWidth="1"/>
    <col min="14601" max="14848" width="10.90625" style="294"/>
    <col min="14849" max="14849" width="2.6328125" style="294" customWidth="1"/>
    <col min="14850" max="14850" width="17.36328125" style="294" customWidth="1"/>
    <col min="14851" max="14851" width="23.36328125" style="294" customWidth="1"/>
    <col min="14852" max="14856" width="11.453125" style="294" customWidth="1"/>
    <col min="14857" max="15104" width="10.90625" style="294"/>
    <col min="15105" max="15105" width="2.6328125" style="294" customWidth="1"/>
    <col min="15106" max="15106" width="17.36328125" style="294" customWidth="1"/>
    <col min="15107" max="15107" width="23.36328125" style="294" customWidth="1"/>
    <col min="15108" max="15112" width="11.453125" style="294" customWidth="1"/>
    <col min="15113" max="15360" width="10.90625" style="294"/>
    <col min="15361" max="15361" width="2.6328125" style="294" customWidth="1"/>
    <col min="15362" max="15362" width="17.36328125" style="294" customWidth="1"/>
    <col min="15363" max="15363" width="23.36328125" style="294" customWidth="1"/>
    <col min="15364" max="15368" width="11.453125" style="294" customWidth="1"/>
    <col min="15369" max="15616" width="10.90625" style="294"/>
    <col min="15617" max="15617" width="2.6328125" style="294" customWidth="1"/>
    <col min="15618" max="15618" width="17.36328125" style="294" customWidth="1"/>
    <col min="15619" max="15619" width="23.36328125" style="294" customWidth="1"/>
    <col min="15620" max="15624" width="11.453125" style="294" customWidth="1"/>
    <col min="15625" max="15872" width="10.90625" style="294"/>
    <col min="15873" max="15873" width="2.6328125" style="294" customWidth="1"/>
    <col min="15874" max="15874" width="17.36328125" style="294" customWidth="1"/>
    <col min="15875" max="15875" width="23.36328125" style="294" customWidth="1"/>
    <col min="15876" max="15880" width="11.453125" style="294" customWidth="1"/>
    <col min="15881" max="16128" width="10.90625" style="294"/>
    <col min="16129" max="16129" width="2.6328125" style="294" customWidth="1"/>
    <col min="16130" max="16130" width="17.36328125" style="294" customWidth="1"/>
    <col min="16131" max="16131" width="23.36328125" style="294" customWidth="1"/>
    <col min="16132" max="16136" width="11.453125" style="294" customWidth="1"/>
    <col min="16137" max="16384" width="10.90625" style="294"/>
  </cols>
  <sheetData>
    <row r="1" spans="1:13" s="278" customFormat="1" ht="33" customHeight="1" x14ac:dyDescent="0.25">
      <c r="A1" s="194"/>
      <c r="B1" s="277"/>
      <c r="C1" s="277"/>
      <c r="D1" s="277"/>
      <c r="E1" s="277"/>
      <c r="F1" s="277"/>
      <c r="G1" s="277"/>
      <c r="H1" s="277"/>
      <c r="I1" s="277"/>
      <c r="J1" s="277"/>
      <c r="K1" s="277"/>
      <c r="M1" s="169"/>
    </row>
    <row r="2" spans="1:13" s="208" customFormat="1" ht="13.25" customHeight="1" x14ac:dyDescent="0.25">
      <c r="A2" s="279"/>
      <c r="G2" s="280"/>
      <c r="I2" s="281"/>
      <c r="J2" s="281"/>
      <c r="K2" s="281" t="s">
        <v>256</v>
      </c>
    </row>
    <row r="3" spans="1:13" s="278" customFormat="1" ht="19.25" customHeight="1" x14ac:dyDescent="0.4">
      <c r="A3" s="282" t="s">
        <v>47</v>
      </c>
      <c r="D3" s="283"/>
      <c r="E3" s="180"/>
    </row>
    <row r="4" spans="1:13" s="278" customFormat="1" ht="19.25" customHeight="1" x14ac:dyDescent="0.4">
      <c r="A4" s="282"/>
      <c r="D4" s="283"/>
      <c r="E4" s="180"/>
    </row>
    <row r="5" spans="1:13" s="208" customFormat="1" ht="12.5" x14ac:dyDescent="0.25">
      <c r="A5" s="279"/>
      <c r="G5" s="280"/>
      <c r="H5" s="193"/>
    </row>
    <row r="6" spans="1:13" s="208" customFormat="1" ht="13.25" customHeight="1" x14ac:dyDescent="0.3">
      <c r="A6" s="268" t="s">
        <v>226</v>
      </c>
      <c r="B6" s="267"/>
      <c r="C6" s="267"/>
      <c r="D6" s="267"/>
      <c r="E6" s="267"/>
      <c r="F6" s="268"/>
      <c r="G6" s="268"/>
      <c r="H6" s="268"/>
    </row>
    <row r="7" spans="1:13" s="208" customFormat="1" ht="13.25" customHeight="1" x14ac:dyDescent="0.25">
      <c r="A7" s="279"/>
      <c r="G7" s="280"/>
      <c r="H7" s="193"/>
    </row>
    <row r="8" spans="1:13" s="280" customFormat="1" ht="13.25" customHeight="1" x14ac:dyDescent="0.3">
      <c r="B8" s="284" t="s">
        <v>190</v>
      </c>
      <c r="C8" s="181"/>
      <c r="D8" s="181"/>
      <c r="E8" s="285"/>
      <c r="F8" s="286"/>
      <c r="G8" s="286"/>
      <c r="H8" s="193"/>
    </row>
    <row r="9" spans="1:13" s="280" customFormat="1" ht="13.25" customHeight="1" x14ac:dyDescent="0.25">
      <c r="A9" s="287"/>
      <c r="B9" s="264" t="s">
        <v>191</v>
      </c>
      <c r="C9" s="264"/>
      <c r="D9" s="269"/>
      <c r="E9" s="186"/>
      <c r="F9" s="186"/>
      <c r="H9" s="193"/>
    </row>
    <row r="10" spans="1:13" s="280" customFormat="1" ht="13.25" customHeight="1" x14ac:dyDescent="0.25">
      <c r="A10" s="287"/>
      <c r="B10" s="270" t="s">
        <v>123</v>
      </c>
      <c r="C10" s="270"/>
      <c r="D10" s="288"/>
      <c r="E10" s="289"/>
      <c r="G10" s="290"/>
      <c r="H10" s="193"/>
    </row>
    <row r="11" spans="1:13" s="280" customFormat="1" ht="13.25" customHeight="1" x14ac:dyDescent="0.25">
      <c r="A11" s="287"/>
      <c r="B11" s="263" t="s">
        <v>124</v>
      </c>
      <c r="C11" s="264"/>
      <c r="D11" s="288"/>
      <c r="E11" s="289"/>
      <c r="G11" s="290"/>
      <c r="H11" s="291"/>
    </row>
    <row r="12" spans="1:13" s="280" customFormat="1" ht="13.25" customHeight="1" x14ac:dyDescent="0.25">
      <c r="A12" s="287"/>
      <c r="B12" s="255" t="s">
        <v>129</v>
      </c>
      <c r="C12" s="255"/>
      <c r="D12" s="288"/>
      <c r="E12" s="289"/>
      <c r="G12" s="290"/>
      <c r="H12" s="291"/>
    </row>
    <row r="13" spans="1:13" s="280" customFormat="1" ht="13.25" customHeight="1" x14ac:dyDescent="0.25">
      <c r="A13" s="287"/>
      <c r="B13" s="255" t="s">
        <v>125</v>
      </c>
      <c r="C13" s="255"/>
      <c r="D13" s="288"/>
      <c r="E13" s="289"/>
      <c r="G13" s="290"/>
    </row>
    <row r="14" spans="1:13" s="280" customFormat="1" ht="13.25" customHeight="1" x14ac:dyDescent="0.25">
      <c r="A14" s="287"/>
      <c r="B14" s="255" t="s">
        <v>192</v>
      </c>
      <c r="C14" s="255"/>
      <c r="D14" s="288"/>
      <c r="E14" s="289"/>
      <c r="G14" s="290"/>
    </row>
    <row r="15" spans="1:13" s="280" customFormat="1" ht="13.25" customHeight="1" x14ac:dyDescent="0.25">
      <c r="A15" s="287"/>
      <c r="B15" s="255" t="s">
        <v>41</v>
      </c>
      <c r="C15" s="255"/>
      <c r="D15" s="288"/>
      <c r="E15" s="289"/>
      <c r="G15" s="290"/>
    </row>
    <row r="16" spans="1:13" s="280" customFormat="1" ht="13.25" customHeight="1" x14ac:dyDescent="0.25">
      <c r="A16" s="287"/>
      <c r="B16" s="266" t="s">
        <v>126</v>
      </c>
      <c r="C16" s="266"/>
      <c r="D16" s="288"/>
      <c r="E16" s="289"/>
      <c r="G16" s="290"/>
    </row>
    <row r="17" spans="1:11" s="280" customFormat="1" ht="13.25" customHeight="1" x14ac:dyDescent="0.25">
      <c r="A17" s="287"/>
      <c r="B17" s="266"/>
      <c r="C17" s="266"/>
      <c r="D17" s="288"/>
      <c r="E17" s="289"/>
      <c r="G17" s="290"/>
    </row>
    <row r="18" spans="1:11" s="280" customFormat="1" ht="13.25" customHeight="1" x14ac:dyDescent="0.25">
      <c r="B18" s="284" t="s">
        <v>193</v>
      </c>
      <c r="C18" s="182"/>
      <c r="D18" s="288"/>
      <c r="E18" s="289"/>
      <c r="G18" s="290"/>
    </row>
    <row r="19" spans="1:11" s="280" customFormat="1" ht="13.25" customHeight="1" x14ac:dyDescent="0.25">
      <c r="A19" s="287"/>
      <c r="B19" s="263" t="s">
        <v>127</v>
      </c>
      <c r="C19" s="264"/>
      <c r="D19" s="288"/>
      <c r="E19" s="289"/>
      <c r="G19" s="290"/>
    </row>
    <row r="20" spans="1:11" s="280" customFormat="1" ht="13.25" customHeight="1" x14ac:dyDescent="0.25">
      <c r="A20" s="287"/>
      <c r="B20" s="266" t="s">
        <v>128</v>
      </c>
      <c r="C20" s="266"/>
      <c r="D20" s="288"/>
      <c r="E20" s="289"/>
      <c r="G20" s="290"/>
    </row>
    <row r="21" spans="1:11" s="280" customFormat="1" ht="13.25" customHeight="1" x14ac:dyDescent="0.25">
      <c r="A21" s="287"/>
      <c r="B21" s="255" t="s">
        <v>194</v>
      </c>
      <c r="C21" s="255"/>
      <c r="D21" s="288"/>
      <c r="E21" s="289"/>
      <c r="G21" s="290"/>
    </row>
    <row r="22" spans="1:11" s="280" customFormat="1" ht="13.25" customHeight="1" x14ac:dyDescent="0.25">
      <c r="A22" s="287"/>
      <c r="B22" s="255" t="s">
        <v>195</v>
      </c>
      <c r="C22" s="255"/>
      <c r="D22" s="288"/>
      <c r="E22" s="289"/>
      <c r="G22" s="290"/>
    </row>
    <row r="23" spans="1:11" s="280" customFormat="1" ht="13.25" customHeight="1" x14ac:dyDescent="0.25">
      <c r="A23" s="287"/>
      <c r="B23" s="255" t="s">
        <v>196</v>
      </c>
      <c r="C23" s="255"/>
      <c r="D23" s="288"/>
      <c r="E23" s="289"/>
      <c r="G23" s="290"/>
    </row>
    <row r="24" spans="1:11" s="280" customFormat="1" ht="13.25" customHeight="1" x14ac:dyDescent="0.25">
      <c r="A24" s="287"/>
      <c r="B24" s="255" t="s">
        <v>130</v>
      </c>
      <c r="C24" s="255"/>
      <c r="D24" s="288"/>
      <c r="E24" s="289"/>
      <c r="G24" s="208"/>
    </row>
    <row r="25" spans="1:11" s="280" customFormat="1" ht="13.25" customHeight="1" x14ac:dyDescent="0.25">
      <c r="A25" s="287"/>
      <c r="B25" s="263" t="s">
        <v>131</v>
      </c>
      <c r="C25" s="264"/>
      <c r="D25" s="288"/>
      <c r="E25" s="289"/>
      <c r="G25" s="208"/>
      <c r="H25" s="208"/>
      <c r="I25" s="208"/>
      <c r="J25" s="208"/>
      <c r="K25" s="208"/>
    </row>
    <row r="26" spans="1:11" s="280" customFormat="1" ht="13.25" customHeight="1" x14ac:dyDescent="0.25">
      <c r="A26" s="287"/>
      <c r="B26" s="263" t="s">
        <v>207</v>
      </c>
      <c r="C26" s="264"/>
      <c r="D26" s="288"/>
      <c r="E26" s="289"/>
      <c r="G26" s="208"/>
      <c r="H26" s="208"/>
      <c r="I26" s="208"/>
      <c r="J26" s="208"/>
      <c r="K26" s="208"/>
    </row>
    <row r="27" spans="1:11" s="208" customFormat="1" ht="13.25" customHeight="1" x14ac:dyDescent="0.25">
      <c r="A27" s="287"/>
      <c r="B27" s="263" t="s">
        <v>132</v>
      </c>
      <c r="C27" s="264"/>
      <c r="D27" s="288"/>
      <c r="E27" s="289"/>
      <c r="F27" s="280"/>
    </row>
    <row r="28" spans="1:11" s="208" customFormat="1" ht="13.25" customHeight="1" x14ac:dyDescent="0.25">
      <c r="A28" s="287"/>
      <c r="B28" s="255" t="s">
        <v>197</v>
      </c>
      <c r="C28" s="265"/>
      <c r="D28" s="288"/>
      <c r="E28" s="289"/>
      <c r="H28" s="210"/>
    </row>
    <row r="29" spans="1:11" s="208" customFormat="1" ht="13.25" customHeight="1" x14ac:dyDescent="0.25">
      <c r="A29" s="287"/>
      <c r="B29" s="255" t="s">
        <v>133</v>
      </c>
      <c r="C29" s="255"/>
      <c r="D29" s="288"/>
      <c r="E29" s="289"/>
      <c r="H29" s="195"/>
    </row>
    <row r="30" spans="1:11" s="208" customFormat="1" ht="13.25" customHeight="1" x14ac:dyDescent="0.25">
      <c r="A30" s="287"/>
      <c r="B30" s="255" t="s">
        <v>134</v>
      </c>
      <c r="C30" s="255"/>
      <c r="D30" s="288"/>
      <c r="E30" s="289"/>
      <c r="H30" s="195"/>
    </row>
    <row r="31" spans="1:11" s="208" customFormat="1" ht="13.25" customHeight="1" x14ac:dyDescent="0.25">
      <c r="A31" s="287"/>
      <c r="B31" s="205" t="s">
        <v>215</v>
      </c>
      <c r="C31" s="205"/>
      <c r="D31" s="288"/>
      <c r="E31" s="289"/>
      <c r="H31" s="195"/>
    </row>
    <row r="32" spans="1:11" s="208" customFormat="1" ht="13.25" customHeight="1" x14ac:dyDescent="0.25">
      <c r="A32" s="287"/>
      <c r="B32" s="255" t="s">
        <v>135</v>
      </c>
      <c r="C32" s="255"/>
      <c r="D32" s="288"/>
      <c r="E32" s="289"/>
    </row>
    <row r="33" spans="1:11" s="208" customFormat="1" ht="13.25" customHeight="1" x14ac:dyDescent="0.25">
      <c r="A33" s="287"/>
      <c r="B33" s="255" t="s">
        <v>198</v>
      </c>
      <c r="C33" s="255"/>
      <c r="D33" s="288"/>
      <c r="E33" s="289"/>
      <c r="H33" s="184"/>
      <c r="I33" s="184"/>
      <c r="J33" s="184"/>
      <c r="K33" s="184"/>
    </row>
    <row r="34" spans="1:11" s="208" customFormat="1" ht="13.25" customHeight="1" x14ac:dyDescent="0.25">
      <c r="A34" s="287"/>
      <c r="B34" s="292"/>
      <c r="C34" s="293"/>
      <c r="D34" s="288"/>
      <c r="E34" s="289"/>
      <c r="H34" s="294"/>
      <c r="I34" s="294"/>
      <c r="J34" s="294"/>
      <c r="K34" s="294"/>
    </row>
    <row r="35" spans="1:11" s="208" customFormat="1" ht="13.25" customHeight="1" x14ac:dyDescent="0.25">
      <c r="A35" s="256" t="s">
        <v>208</v>
      </c>
      <c r="B35" s="257"/>
      <c r="C35" s="257"/>
      <c r="D35" s="257"/>
      <c r="E35" s="257"/>
      <c r="F35" s="209"/>
      <c r="G35" s="209"/>
      <c r="H35" s="211"/>
      <c r="I35" s="185"/>
      <c r="J35" s="211"/>
      <c r="K35" s="211"/>
    </row>
    <row r="36" spans="1:11" s="208" customFormat="1" ht="13.25" customHeight="1" x14ac:dyDescent="0.3">
      <c r="A36" s="196"/>
      <c r="B36" s="295"/>
      <c r="C36" s="295"/>
      <c r="D36" s="195"/>
      <c r="E36" s="195"/>
      <c r="F36" s="195"/>
      <c r="G36" s="195"/>
      <c r="H36" s="206"/>
      <c r="I36" s="294"/>
      <c r="J36" s="294"/>
      <c r="K36" s="294"/>
    </row>
    <row r="37" spans="1:11" ht="13.25" customHeight="1" x14ac:dyDescent="0.25">
      <c r="A37" s="253" t="s">
        <v>209</v>
      </c>
      <c r="B37" s="253"/>
      <c r="C37" s="253"/>
      <c r="D37" s="253"/>
      <c r="E37" s="253"/>
      <c r="F37" s="253"/>
      <c r="G37" s="253"/>
    </row>
    <row r="38" spans="1:11" ht="13.25" customHeight="1" x14ac:dyDescent="0.25">
      <c r="A38" s="258" t="s">
        <v>216</v>
      </c>
      <c r="B38" s="258"/>
      <c r="C38" s="258"/>
      <c r="D38" s="258"/>
      <c r="E38" s="258"/>
      <c r="F38" s="259"/>
      <c r="G38" s="259"/>
      <c r="H38" s="260"/>
      <c r="I38" s="260"/>
      <c r="J38" s="260"/>
      <c r="K38" s="260"/>
    </row>
    <row r="39" spans="1:11" ht="13.25" customHeight="1" x14ac:dyDescent="0.25">
      <c r="A39" s="259"/>
      <c r="B39" s="259"/>
      <c r="C39" s="259"/>
      <c r="D39" s="259"/>
      <c r="E39" s="259"/>
      <c r="F39" s="259"/>
      <c r="G39" s="259"/>
      <c r="H39" s="260"/>
      <c r="I39" s="260"/>
      <c r="J39" s="260"/>
      <c r="K39" s="260"/>
    </row>
    <row r="40" spans="1:11" ht="13.25" customHeight="1" x14ac:dyDescent="0.25">
      <c r="A40" s="296"/>
      <c r="B40" s="296"/>
      <c r="C40" s="296"/>
      <c r="D40" s="296"/>
      <c r="E40" s="296"/>
    </row>
    <row r="41" spans="1:11" ht="13.25" customHeight="1" x14ac:dyDescent="0.25">
      <c r="A41" s="261" t="s">
        <v>210</v>
      </c>
      <c r="B41" s="261"/>
      <c r="C41" s="261"/>
      <c r="D41" s="261"/>
      <c r="E41" s="261"/>
      <c r="F41" s="261"/>
      <c r="G41" s="262" t="s">
        <v>211</v>
      </c>
      <c r="H41" s="260"/>
      <c r="I41" s="208" t="s">
        <v>212</v>
      </c>
      <c r="J41" s="211" t="s">
        <v>213</v>
      </c>
      <c r="K41" s="208"/>
    </row>
    <row r="42" spans="1:11" ht="13.25" customHeight="1" x14ac:dyDescent="0.25">
      <c r="A42" s="252" t="s">
        <v>214</v>
      </c>
      <c r="B42" s="253"/>
      <c r="C42" s="254"/>
      <c r="D42" s="207"/>
      <c r="E42" s="207"/>
      <c r="F42" s="207"/>
      <c r="G42" s="207"/>
    </row>
    <row r="43" spans="1:11" ht="13.25" customHeight="1" x14ac:dyDescent="0.25">
      <c r="A43" s="261"/>
      <c r="B43" s="261"/>
      <c r="C43" s="261"/>
      <c r="D43" s="261"/>
      <c r="E43" s="261"/>
      <c r="F43" s="261"/>
      <c r="G43" s="262"/>
      <c r="H43" s="260"/>
      <c r="I43" s="208"/>
      <c r="J43" s="211"/>
      <c r="K43" s="208"/>
    </row>
    <row r="44" spans="1:11" ht="13.25" customHeight="1" x14ac:dyDescent="0.25">
      <c r="A44" s="252"/>
      <c r="B44" s="253"/>
      <c r="C44" s="254"/>
      <c r="D44" s="207"/>
      <c r="E44" s="207"/>
      <c r="F44" s="207"/>
      <c r="G44" s="207"/>
    </row>
    <row r="45" spans="1:11" ht="12.75" customHeight="1" x14ac:dyDescent="0.25"/>
    <row r="46" spans="1:11" ht="13.25" customHeight="1" x14ac:dyDescent="0.25"/>
    <row r="47" spans="1:11" ht="13.25" customHeight="1" x14ac:dyDescent="0.25"/>
  </sheetData>
  <mergeCells count="33">
    <mergeCell ref="A43:F43"/>
    <mergeCell ref="G43:H43"/>
    <mergeCell ref="A44:C44"/>
    <mergeCell ref="A35:E35"/>
    <mergeCell ref="A37:G37"/>
    <mergeCell ref="A38:K39"/>
    <mergeCell ref="A41:F41"/>
    <mergeCell ref="G41:H41"/>
    <mergeCell ref="A42:C42"/>
    <mergeCell ref="B27:C27"/>
    <mergeCell ref="B28:C28"/>
    <mergeCell ref="B29:C29"/>
    <mergeCell ref="B30:C30"/>
    <mergeCell ref="B32:C32"/>
    <mergeCell ref="B33:C33"/>
    <mergeCell ref="B21:C21"/>
    <mergeCell ref="B22:C22"/>
    <mergeCell ref="B23:C23"/>
    <mergeCell ref="B24:C24"/>
    <mergeCell ref="B25:C25"/>
    <mergeCell ref="B26:C26"/>
    <mergeCell ref="B14:C14"/>
    <mergeCell ref="B15:C15"/>
    <mergeCell ref="B16:C16"/>
    <mergeCell ref="B17:C17"/>
    <mergeCell ref="B19:C19"/>
    <mergeCell ref="B20:C20"/>
    <mergeCell ref="A6:H6"/>
    <mergeCell ref="B9:D9"/>
    <mergeCell ref="B10:C10"/>
    <mergeCell ref="B11:C11"/>
    <mergeCell ref="B12:C12"/>
    <mergeCell ref="B13:C13"/>
  </mergeCells>
  <hyperlinks>
    <hyperlink ref="A33:H33" r:id="rId1" display="Das Glossar enthält Erläuterungen zu allen statistisch relevanten Begriffen, die in den verschiedenen Produkten der Statistik der BA Verwendung finden." xr:uid="{CF3756BB-333B-4521-AE63-E6588920DEF0}"/>
    <hyperlink ref="A28:H28" r:id="rId2" display="Die Methodischen Hinweise der Statistik bieten ergänzende Informationen." xr:uid="{97C47912-CA72-4CEE-AE94-009E3100265A}"/>
    <hyperlink ref="A33:K33" r:id="rId3" display="Das Glossar enthält Erläuterungen zu allen statistisch relevanten Begriffen, die in den verschiedenen Produkten der Statistik der BA Verwendung finden." xr:uid="{3F25744C-ABD4-484A-80E6-87523BBB18F0}"/>
    <hyperlink ref="A39:E39" r:id="rId4" display="Das Glossar enthält Erläuterungen zu allen statistisch relevanten Begriffen, die in den verschiedenen Produkten der Statistik der BA verwendung finden." xr:uid="{3E8DF279-D2EF-41BA-818C-56C017E1C55B}"/>
    <hyperlink ref="A39:G39" r:id="rId5" display="Das Glossar enthält Erläuterungen zu allen statistisch relevanten Begriffen, die in den verschiedenen Produkten der Statistik der BA Verwendung finden." xr:uid="{ACCA3E1F-44DA-4A0E-871B-CF2E5902FE56}"/>
    <hyperlink ref="A37:G37" r:id="rId6" display="Die Qualitätsberichte der Statistik erläutern die Entstehung und Aussagekraft der jeweiligen Fachstatistik." xr:uid="{700F5D98-6177-434D-B42A-60E0A3860BCA}"/>
    <hyperlink ref="B9:D9" r:id="rId7" display="Arbeitsuche, Arbeitslosigkeit und Unterbeschäftigung" xr:uid="{CA638E38-2380-4165-8EEE-38495DB18F34}"/>
    <hyperlink ref="B10:C10" r:id="rId8" display="Ausbildungsmarkt" xr:uid="{8A57B967-F865-4543-AE1C-B1C807BD1732}"/>
    <hyperlink ref="B11:C11" r:id="rId9" display="Beschäftigung" xr:uid="{9F23937D-F213-4114-A531-EB0C18169672}"/>
    <hyperlink ref="B12:C12" r:id="rId10" display="Einnahmen/Ausgaben" xr:uid="{89F5B7DF-A6BB-4212-B1CC-BC2DC161DD7A}"/>
    <hyperlink ref="B13:C13" r:id="rId11" display="Förderung und berufliche Rehabilitation" xr:uid="{0DE00B0C-BB4F-4AD5-9B6D-78ADF2A8B87F}"/>
    <hyperlink ref="B14:C14" r:id="rId12" display="Gemeldete Arbeitsstellen" xr:uid="{FEEB1C3B-34DC-46B6-B977-F45928EBFBF7}"/>
    <hyperlink ref="B15:C15" r:id="rId13" display="Grundsicherung für Arbeitsuchende (SGB II)" xr:uid="{780DFF3B-295C-4946-A607-D4E980922108}"/>
    <hyperlink ref="B16:C16" r:id="rId14" display="Leistungen SGB III" xr:uid="{67A2728B-A25C-4969-BFFE-ACEB706F114A}"/>
    <hyperlink ref="B19:C19" r:id="rId15" display="Berufe" xr:uid="{9934E74E-CAB4-4672-8B4E-C09E0384090C}"/>
    <hyperlink ref="B20:C20" r:id="rId16" display="Bildung" xr:uid="{1F154FB4-19BA-4682-830A-C2418AEF7D74}"/>
    <hyperlink ref="B21:C21" r:id="rId17" display="Demografie" xr:uid="{E8B19D8A-5E2B-4809-A99B-DFC9F03B3B76}"/>
    <hyperlink ref="B22:C22" r:id="rId18" display="Entgelt" xr:uid="{84E2E9C2-569A-446D-AD30-0809195AEC22}"/>
    <hyperlink ref="B23:C23" r:id="rId19" display="Fachkräftebedarf" xr:uid="{FD245AE4-1070-43F9-9A0F-1DABFC870656}"/>
    <hyperlink ref="B24:C24" r:id="rId20" display="Familien und Kinder" xr:uid="{75FAA16C-C112-41D4-ABA4-55032BC869C9}"/>
    <hyperlink ref="B25:C25" r:id="rId21" display="Frauen und Männer" xr:uid="{4C809EBA-06BA-4BD9-A1DD-5D408206CBF8}"/>
    <hyperlink ref="B27:C27" r:id="rId22" display="Langzeitarbeitslosigkeit" xr:uid="{CCFD8849-914D-4E10-9582-0AA5CE542151}"/>
    <hyperlink ref="B28:C28" r:id="rId23" display="Menschen mit Behinderungen" xr:uid="{DB97838D-BA35-4292-949E-5D3BA2A375AA}"/>
    <hyperlink ref="B29:C29" r:id="rId24" display="Migration" xr:uid="{92F94200-74CA-4E43-879D-38E3603FEC72}"/>
    <hyperlink ref="B30:C30" r:id="rId25" display="Regionale Mobilität" xr:uid="{B01E6D39-05F2-47E3-ADB1-6E8FD9433B8A}"/>
    <hyperlink ref="B32:C32" r:id="rId26" display="Wirtschaftszweige" xr:uid="{20D415AE-8971-4E15-9B1B-E1DF6940E827}"/>
    <hyperlink ref="B33:C33" r:id="rId27" display="Zeitarbeit" xr:uid="{4B74B560-B6EE-4634-AF16-868A19A18175}"/>
    <hyperlink ref="G41:H41" r:id="rId28" display="Abkürzungsverzeichnis" xr:uid="{8961D748-A35C-4F3B-965B-D1B184E53D1F}"/>
    <hyperlink ref="J41" r:id="rId29" xr:uid="{987B2E3D-35AA-46ED-86C4-510B2DDDB204}"/>
    <hyperlink ref="B26:C26" r:id="rId30" display="Jüngere" xr:uid="{BC2FDB6D-1B2B-4A0E-BF06-7282A23D0F56}"/>
    <hyperlink ref="A35:E35" r:id="rId31" display="Die Methodischen Hinweise der Statistik bieten ergänzende Informationen." xr:uid="{85766D02-F52B-46AF-940C-E9A3D32083CF}"/>
    <hyperlink ref="A38:K39" r:id="rId32" display="Das Glossar enthält Erläuterungen zu allen statistisch relevanten Begriffen, die in den verschiedenen Produkten der Statistik der BA Verwendung finden." xr:uid="{CAB0F01E-25B8-41EC-B0AF-0443B722D9B9}"/>
    <hyperlink ref="B31" r:id="rId33" xr:uid="{49F2D5E8-98CC-4E67-B2CE-6369BD70B8CB}"/>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191"/>
  <sheetViews>
    <sheetView workbookViewId="0">
      <selection activeCell="B1" sqref="B1"/>
    </sheetView>
  </sheetViews>
  <sheetFormatPr baseColWidth="10" defaultRowHeight="12.5" x14ac:dyDescent="0.25"/>
  <sheetData>
    <row r="1" spans="1:16" x14ac:dyDescent="0.25">
      <c r="A1" t="s">
        <v>228</v>
      </c>
      <c r="B1" t="s">
        <v>68</v>
      </c>
      <c r="C1" t="s">
        <v>229</v>
      </c>
      <c r="D1" t="s">
        <v>136</v>
      </c>
      <c r="E1" t="s">
        <v>230</v>
      </c>
      <c r="F1" t="s">
        <v>137</v>
      </c>
      <c r="G1" t="s">
        <v>108</v>
      </c>
      <c r="H1" t="s">
        <v>54</v>
      </c>
      <c r="I1" t="s">
        <v>109</v>
      </c>
      <c r="J1" t="s">
        <v>110</v>
      </c>
      <c r="K1" t="s">
        <v>138</v>
      </c>
      <c r="L1" t="s">
        <v>55</v>
      </c>
      <c r="M1" t="s">
        <v>111</v>
      </c>
      <c r="N1" t="s">
        <v>139</v>
      </c>
      <c r="O1" t="s">
        <v>140</v>
      </c>
      <c r="P1" t="e">
        <v>#N/A</v>
      </c>
    </row>
    <row r="2" spans="1:16" x14ac:dyDescent="0.25">
      <c r="A2">
        <v>202512</v>
      </c>
      <c r="B2" t="s">
        <v>5</v>
      </c>
      <c r="C2" t="s">
        <v>141</v>
      </c>
      <c r="D2">
        <v>3811943</v>
      </c>
      <c r="E2">
        <v>3811942.9999999502</v>
      </c>
      <c r="F2">
        <v>1395750.7065701501</v>
      </c>
      <c r="G2">
        <v>2416192.2934297998</v>
      </c>
      <c r="H2">
        <v>1937581.4419215899</v>
      </c>
      <c r="I2">
        <v>1585116.7280101699</v>
      </c>
      <c r="J2">
        <v>349649.13322413998</v>
      </c>
      <c r="K2">
        <v>99677.208441498195</v>
      </c>
      <c r="L2">
        <v>421423.30450105999</v>
      </c>
      <c r="M2">
        <v>177529.86324051599</v>
      </c>
      <c r="N2">
        <v>243075.66663579401</v>
      </c>
      <c r="O2">
        <v>57187.547007143097</v>
      </c>
      <c r="P2" t="e">
        <v>#N/A</v>
      </c>
    </row>
    <row r="3" spans="1:16" x14ac:dyDescent="0.25">
      <c r="A3">
        <v>202512</v>
      </c>
      <c r="B3" t="s">
        <v>5</v>
      </c>
      <c r="C3" t="s">
        <v>142</v>
      </c>
      <c r="D3">
        <v>1885008</v>
      </c>
      <c r="E3">
        <v>1885008.00000003</v>
      </c>
      <c r="F3">
        <v>743310.05874768004</v>
      </c>
      <c r="G3">
        <v>1141697.9412523501</v>
      </c>
      <c r="H3">
        <v>903993.87294689403</v>
      </c>
      <c r="I3">
        <v>723749.20069667895</v>
      </c>
      <c r="J3">
        <v>178915.937301386</v>
      </c>
      <c r="K3">
        <v>49057.724120324201</v>
      </c>
      <c r="L3">
        <v>210555.42262650401</v>
      </c>
      <c r="M3">
        <v>86999.088518277305</v>
      </c>
      <c r="N3">
        <v>123122.47134177601</v>
      </c>
      <c r="O3">
        <v>27148.645678956302</v>
      </c>
      <c r="P3" t="e">
        <v>#N/A</v>
      </c>
    </row>
    <row r="4" spans="1:16" x14ac:dyDescent="0.25">
      <c r="A4">
        <v>202512</v>
      </c>
      <c r="B4" t="s">
        <v>5</v>
      </c>
      <c r="C4" t="s">
        <v>143</v>
      </c>
      <c r="D4">
        <v>1926935</v>
      </c>
      <c r="E4">
        <v>1926934.9999999199</v>
      </c>
      <c r="F4">
        <v>652440.64782247494</v>
      </c>
      <c r="G4">
        <v>1274494.35217744</v>
      </c>
      <c r="H4">
        <v>1033587.5689747001</v>
      </c>
      <c r="I4">
        <v>861367.52731348597</v>
      </c>
      <c r="J4">
        <v>170733.19592275401</v>
      </c>
      <c r="K4">
        <v>50619.484321173899</v>
      </c>
      <c r="L4">
        <v>210867.88187455499</v>
      </c>
      <c r="M4">
        <v>90530.774722238304</v>
      </c>
      <c r="N4">
        <v>119953.19529401801</v>
      </c>
      <c r="O4">
        <v>30038.901328186799</v>
      </c>
      <c r="P4" t="e">
        <v>#N/A</v>
      </c>
    </row>
    <row r="5" spans="1:16" x14ac:dyDescent="0.25">
      <c r="A5">
        <v>202512</v>
      </c>
      <c r="B5" t="s">
        <v>5</v>
      </c>
      <c r="C5" t="s">
        <v>144</v>
      </c>
      <c r="D5">
        <v>745279</v>
      </c>
      <c r="E5">
        <v>745339.38712860097</v>
      </c>
      <c r="F5">
        <v>200851.325688618</v>
      </c>
      <c r="G5">
        <v>544488.06143998296</v>
      </c>
      <c r="H5">
        <v>387033.91174724803</v>
      </c>
      <c r="I5">
        <v>349821.942205998</v>
      </c>
      <c r="J5">
        <v>36510.861481614098</v>
      </c>
      <c r="K5">
        <v>4960.9137313034098</v>
      </c>
      <c r="L5">
        <v>143667.721539769</v>
      </c>
      <c r="M5">
        <v>37298.946709648102</v>
      </c>
      <c r="N5">
        <v>106182.127998759</v>
      </c>
      <c r="O5">
        <v>13786.4281529653</v>
      </c>
      <c r="P5" t="e">
        <v>#N/A</v>
      </c>
    </row>
    <row r="6" spans="1:16" x14ac:dyDescent="0.25">
      <c r="A6">
        <v>202512</v>
      </c>
      <c r="B6" t="s">
        <v>5</v>
      </c>
      <c r="C6" t="s">
        <v>145</v>
      </c>
      <c r="D6">
        <v>781731</v>
      </c>
      <c r="E6">
        <v>782419.39673583803</v>
      </c>
      <c r="F6">
        <v>292217.94008141698</v>
      </c>
      <c r="G6">
        <v>490201.456654421</v>
      </c>
      <c r="H6">
        <v>371357.20637381601</v>
      </c>
      <c r="I6">
        <v>320235.46883601102</v>
      </c>
      <c r="J6">
        <v>50678.888106593397</v>
      </c>
      <c r="K6">
        <v>10920.805939244299</v>
      </c>
      <c r="L6">
        <v>107026.129759174</v>
      </c>
      <c r="M6">
        <v>47391.604516810701</v>
      </c>
      <c r="N6">
        <v>59370.840791590701</v>
      </c>
      <c r="O6">
        <v>11818.120521430699</v>
      </c>
      <c r="P6" t="e">
        <v>#N/A</v>
      </c>
    </row>
    <row r="7" spans="1:16" x14ac:dyDescent="0.25">
      <c r="A7">
        <v>202512</v>
      </c>
      <c r="B7" t="s">
        <v>5</v>
      </c>
      <c r="C7" t="s">
        <v>146</v>
      </c>
      <c r="D7">
        <v>892034</v>
      </c>
      <c r="E7">
        <v>892136.21587312105</v>
      </c>
      <c r="F7">
        <v>320707.61196317198</v>
      </c>
      <c r="G7">
        <v>571428.60390995</v>
      </c>
      <c r="H7">
        <v>477053.564020133</v>
      </c>
      <c r="I7">
        <v>391219.12077694101</v>
      </c>
      <c r="J7">
        <v>85269.713484608103</v>
      </c>
      <c r="K7">
        <v>27381.3637350151</v>
      </c>
      <c r="L7">
        <v>81940.771010782701</v>
      </c>
      <c r="M7">
        <v>42946.717099946698</v>
      </c>
      <c r="N7">
        <v>38797.393925625998</v>
      </c>
      <c r="O7">
        <v>12434.268879034</v>
      </c>
      <c r="P7" t="e">
        <v>#N/A</v>
      </c>
    </row>
    <row r="8" spans="1:16" x14ac:dyDescent="0.25">
      <c r="A8">
        <v>202512</v>
      </c>
      <c r="B8" t="s">
        <v>5</v>
      </c>
      <c r="C8" t="s">
        <v>147</v>
      </c>
      <c r="D8">
        <v>671829</v>
      </c>
      <c r="E8">
        <v>671523.28532574</v>
      </c>
      <c r="F8">
        <v>233307.17668165301</v>
      </c>
      <c r="G8">
        <v>438216.10864408698</v>
      </c>
      <c r="H8">
        <v>374115.47734379198</v>
      </c>
      <c r="I8">
        <v>295792.16332503699</v>
      </c>
      <c r="J8">
        <v>77763.626169390904</v>
      </c>
      <c r="K8">
        <v>24154.614959937098</v>
      </c>
      <c r="L8">
        <v>53468.702721896901</v>
      </c>
      <c r="M8">
        <v>32029.948579539101</v>
      </c>
      <c r="N8">
        <v>21324.101766403099</v>
      </c>
      <c r="O8">
        <v>10631.9285783982</v>
      </c>
      <c r="P8" t="e">
        <v>#N/A</v>
      </c>
    </row>
    <row r="9" spans="1:16" x14ac:dyDescent="0.25">
      <c r="A9">
        <v>202512</v>
      </c>
      <c r="B9" t="s">
        <v>5</v>
      </c>
      <c r="C9" t="s">
        <v>148</v>
      </c>
      <c r="D9">
        <v>721070</v>
      </c>
      <c r="E9">
        <v>720524.71493665199</v>
      </c>
      <c r="F9">
        <v>348666.65215529501</v>
      </c>
      <c r="G9">
        <v>371858.06278135697</v>
      </c>
      <c r="H9">
        <v>328021.28243660601</v>
      </c>
      <c r="I9">
        <v>228048.03286617901</v>
      </c>
      <c r="J9">
        <v>99426.043981933093</v>
      </c>
      <c r="K9">
        <v>32259.510075998202</v>
      </c>
      <c r="L9">
        <v>35319.979469436403</v>
      </c>
      <c r="M9">
        <v>17862.646334571</v>
      </c>
      <c r="N9">
        <v>17401.202153415401</v>
      </c>
      <c r="O9">
        <v>8516.8008753149497</v>
      </c>
      <c r="P9" t="e">
        <v>#N/A</v>
      </c>
    </row>
    <row r="10" spans="1:16" x14ac:dyDescent="0.25">
      <c r="A10">
        <v>202512</v>
      </c>
      <c r="B10" t="s">
        <v>5</v>
      </c>
      <c r="C10" t="s">
        <v>149</v>
      </c>
      <c r="D10">
        <v>800223</v>
      </c>
      <c r="E10">
        <v>808392.63424235804</v>
      </c>
      <c r="F10">
        <v>255588.94056664099</v>
      </c>
      <c r="G10">
        <v>552803.69367571699</v>
      </c>
      <c r="H10">
        <v>450923.77803355799</v>
      </c>
      <c r="I10">
        <v>364484.759882054</v>
      </c>
      <c r="J10">
        <v>85735.777574312393</v>
      </c>
      <c r="K10">
        <v>23314.367188398101</v>
      </c>
      <c r="L10">
        <v>88505.196283632293</v>
      </c>
      <c r="M10">
        <v>39593.990751221601</v>
      </c>
      <c r="N10">
        <v>48756.499920244001</v>
      </c>
      <c r="O10">
        <v>13374.7193585268</v>
      </c>
      <c r="P10" t="e">
        <v>#N/A</v>
      </c>
    </row>
    <row r="11" spans="1:16" x14ac:dyDescent="0.25">
      <c r="A11">
        <v>202512</v>
      </c>
      <c r="B11" t="s">
        <v>5</v>
      </c>
      <c r="C11" t="s">
        <v>150</v>
      </c>
      <c r="D11">
        <v>2560754</v>
      </c>
      <c r="E11">
        <v>2560753.9999998999</v>
      </c>
      <c r="F11">
        <v>967255.21700494597</v>
      </c>
      <c r="G11">
        <v>1593498.78299495</v>
      </c>
      <c r="H11">
        <v>1283875.4398414099</v>
      </c>
      <c r="I11">
        <v>1044927.27213658</v>
      </c>
      <c r="J11">
        <v>236990.32378639301</v>
      </c>
      <c r="K11">
        <v>73378.127029687996</v>
      </c>
      <c r="L11">
        <v>270998.39456857002</v>
      </c>
      <c r="M11">
        <v>120060.478900879</v>
      </c>
      <c r="N11">
        <v>150375.923451329</v>
      </c>
      <c r="O11">
        <v>38624.948584969701</v>
      </c>
      <c r="P11" t="e">
        <v>#N/A</v>
      </c>
    </row>
    <row r="12" spans="1:16" x14ac:dyDescent="0.25">
      <c r="A12">
        <v>202512</v>
      </c>
      <c r="B12" t="s">
        <v>231</v>
      </c>
      <c r="C12" t="s">
        <v>141</v>
      </c>
      <c r="D12">
        <v>2930367</v>
      </c>
      <c r="E12">
        <v>2930366.9999999702</v>
      </c>
      <c r="F12">
        <v>946572.63698845101</v>
      </c>
      <c r="G12">
        <v>1983794.3630115199</v>
      </c>
      <c r="H12">
        <v>1588662.0910809101</v>
      </c>
      <c r="I12">
        <v>1290273.0683943899</v>
      </c>
      <c r="J12">
        <v>296529.60757822101</v>
      </c>
      <c r="K12">
        <v>84289.294511014799</v>
      </c>
      <c r="L12">
        <v>349679.69559600099</v>
      </c>
      <c r="M12">
        <v>149602.72203939399</v>
      </c>
      <c r="N12">
        <v>199403.074709262</v>
      </c>
      <c r="O12">
        <v>45452.576334603298</v>
      </c>
      <c r="P12" t="e">
        <v>#N/A</v>
      </c>
    </row>
    <row r="13" spans="1:16" x14ac:dyDescent="0.25">
      <c r="A13">
        <v>202512</v>
      </c>
      <c r="B13" t="s">
        <v>231</v>
      </c>
      <c r="C13" t="s">
        <v>142</v>
      </c>
      <c r="D13">
        <v>1429253</v>
      </c>
      <c r="E13">
        <v>1429253.00000004</v>
      </c>
      <c r="F13">
        <v>496596.19043972198</v>
      </c>
      <c r="G13">
        <v>932656.80956031696</v>
      </c>
      <c r="H13">
        <v>736813.541589548</v>
      </c>
      <c r="I13">
        <v>585118.66209157801</v>
      </c>
      <c r="J13">
        <v>150827.279578374</v>
      </c>
      <c r="K13">
        <v>41456.633020599198</v>
      </c>
      <c r="L13">
        <v>174485.99064758001</v>
      </c>
      <c r="M13">
        <v>73409.641293409994</v>
      </c>
      <c r="N13">
        <v>100706.056172501</v>
      </c>
      <c r="O13">
        <v>21357.277323189199</v>
      </c>
      <c r="P13" t="e">
        <v>#N/A</v>
      </c>
    </row>
    <row r="14" spans="1:16" x14ac:dyDescent="0.25">
      <c r="A14">
        <v>202512</v>
      </c>
      <c r="B14" t="s">
        <v>231</v>
      </c>
      <c r="C14" t="s">
        <v>143</v>
      </c>
      <c r="D14">
        <v>1501114</v>
      </c>
      <c r="E14">
        <v>1501113.9999999299</v>
      </c>
      <c r="F14">
        <v>449976.44654873002</v>
      </c>
      <c r="G14">
        <v>1051137.5534512</v>
      </c>
      <c r="H14">
        <v>851848.54949136602</v>
      </c>
      <c r="I14">
        <v>705154.40630280797</v>
      </c>
      <c r="J14">
        <v>145702.32799984701</v>
      </c>
      <c r="K14">
        <v>42832.661490415601</v>
      </c>
      <c r="L14">
        <v>175193.70494842099</v>
      </c>
      <c r="M14">
        <v>76193.080745983694</v>
      </c>
      <c r="N14">
        <v>98697.018536760806</v>
      </c>
      <c r="O14">
        <v>24095.299011414099</v>
      </c>
      <c r="P14" t="e">
        <v>#N/A</v>
      </c>
    </row>
    <row r="15" spans="1:16" x14ac:dyDescent="0.25">
      <c r="A15">
        <v>202512</v>
      </c>
      <c r="B15" t="s">
        <v>231</v>
      </c>
      <c r="C15" t="s">
        <v>144</v>
      </c>
      <c r="D15">
        <v>580181</v>
      </c>
      <c r="E15">
        <v>580243.35537959402</v>
      </c>
      <c r="F15">
        <v>137030.75505763301</v>
      </c>
      <c r="G15">
        <v>443212.60032196197</v>
      </c>
      <c r="H15">
        <v>311968.80826310202</v>
      </c>
      <c r="I15">
        <v>282054.61986410897</v>
      </c>
      <c r="J15">
        <v>29445.549197962198</v>
      </c>
      <c r="K15">
        <v>3877.4125398617002</v>
      </c>
      <c r="L15">
        <v>120324.044019796</v>
      </c>
      <c r="M15">
        <v>31882.9339407058</v>
      </c>
      <c r="N15">
        <v>88281.243790321401</v>
      </c>
      <c r="O15">
        <v>10919.748039064099</v>
      </c>
      <c r="P15" t="e">
        <v>#N/A</v>
      </c>
    </row>
    <row r="16" spans="1:16" x14ac:dyDescent="0.25">
      <c r="A16">
        <v>202512</v>
      </c>
      <c r="B16" t="s">
        <v>231</v>
      </c>
      <c r="C16" t="s">
        <v>145</v>
      </c>
      <c r="D16">
        <v>612444</v>
      </c>
      <c r="E16">
        <v>612993.54466305103</v>
      </c>
      <c r="F16">
        <v>214250.07295880999</v>
      </c>
      <c r="G16">
        <v>398743.47170424199</v>
      </c>
      <c r="H16">
        <v>299877.61862639798</v>
      </c>
      <c r="I16">
        <v>257156.87651475001</v>
      </c>
      <c r="J16">
        <v>42407.271990652502</v>
      </c>
      <c r="K16">
        <v>9166.79567075868</v>
      </c>
      <c r="L16">
        <v>89272.183304639897</v>
      </c>
      <c r="M16">
        <v>40089.063399359897</v>
      </c>
      <c r="N16">
        <v>48971.872936537897</v>
      </c>
      <c r="O16">
        <v>9593.66977320365</v>
      </c>
      <c r="P16" t="e">
        <v>#N/A</v>
      </c>
    </row>
    <row r="17" spans="1:16" x14ac:dyDescent="0.25">
      <c r="A17">
        <v>202512</v>
      </c>
      <c r="B17" t="s">
        <v>231</v>
      </c>
      <c r="C17" t="s">
        <v>146</v>
      </c>
      <c r="D17">
        <v>677523</v>
      </c>
      <c r="E17">
        <v>677584.66238742997</v>
      </c>
      <c r="F17">
        <v>208283.17990753599</v>
      </c>
      <c r="G17">
        <v>469301.48247989401</v>
      </c>
      <c r="H17">
        <v>391755.93955754099</v>
      </c>
      <c r="I17">
        <v>318355.92641121399</v>
      </c>
      <c r="J17">
        <v>73021.928791180806</v>
      </c>
      <c r="K17">
        <v>23690.806735357401</v>
      </c>
      <c r="L17">
        <v>67532.120603042102</v>
      </c>
      <c r="M17">
        <v>35698.477130489999</v>
      </c>
      <c r="N17">
        <v>31665.7998397306</v>
      </c>
      <c r="O17">
        <v>10013.422319311099</v>
      </c>
      <c r="P17" t="e">
        <v>#N/A</v>
      </c>
    </row>
    <row r="18" spans="1:16" x14ac:dyDescent="0.25">
      <c r="A18">
        <v>202512</v>
      </c>
      <c r="B18" t="s">
        <v>231</v>
      </c>
      <c r="C18" t="s">
        <v>147</v>
      </c>
      <c r="D18">
        <v>516908</v>
      </c>
      <c r="E18">
        <v>516640.78747996798</v>
      </c>
      <c r="F18">
        <v>154311.76174349099</v>
      </c>
      <c r="G18">
        <v>362329.02573647699</v>
      </c>
      <c r="H18">
        <v>309591.56727865402</v>
      </c>
      <c r="I18">
        <v>242480.49737891901</v>
      </c>
      <c r="J18">
        <v>66756.462654760602</v>
      </c>
      <c r="K18">
        <v>20623.5754381275</v>
      </c>
      <c r="L18">
        <v>44483.165016004299</v>
      </c>
      <c r="M18">
        <v>26976.752964894898</v>
      </c>
      <c r="N18">
        <v>17414.4097954846</v>
      </c>
      <c r="O18">
        <v>8254.2934418184595</v>
      </c>
      <c r="P18" t="e">
        <v>#N/A</v>
      </c>
    </row>
    <row r="19" spans="1:16" x14ac:dyDescent="0.25">
      <c r="A19">
        <v>202512</v>
      </c>
      <c r="B19" t="s">
        <v>231</v>
      </c>
      <c r="C19" t="s">
        <v>148</v>
      </c>
      <c r="D19">
        <v>543311</v>
      </c>
      <c r="E19">
        <v>542904.65008992597</v>
      </c>
      <c r="F19">
        <v>232696.867320983</v>
      </c>
      <c r="G19">
        <v>310207.782768943</v>
      </c>
      <c r="H19">
        <v>275468.15735521802</v>
      </c>
      <c r="I19">
        <v>190225.14822539399</v>
      </c>
      <c r="J19">
        <v>84898.394943664796</v>
      </c>
      <c r="K19">
        <v>26930.704126909499</v>
      </c>
      <c r="L19">
        <v>28068.182652518801</v>
      </c>
      <c r="M19">
        <v>14955.494603943</v>
      </c>
      <c r="N19">
        <v>13069.7483471874</v>
      </c>
      <c r="O19">
        <v>6671.4427612059599</v>
      </c>
      <c r="P19" t="e">
        <v>#N/A</v>
      </c>
    </row>
    <row r="20" spans="1:16" x14ac:dyDescent="0.25">
      <c r="A20">
        <v>202512</v>
      </c>
      <c r="B20" t="s">
        <v>231</v>
      </c>
      <c r="C20" t="s">
        <v>149</v>
      </c>
      <c r="D20">
        <v>628161</v>
      </c>
      <c r="E20">
        <v>635627.01700949599</v>
      </c>
      <c r="F20">
        <v>174868.48065604901</v>
      </c>
      <c r="G20">
        <v>460758.53635344701</v>
      </c>
      <c r="H20">
        <v>375778.252549336</v>
      </c>
      <c r="I20">
        <v>302498.08095138799</v>
      </c>
      <c r="J20">
        <v>72818.734787039793</v>
      </c>
      <c r="K20">
        <v>19615.762850682899</v>
      </c>
      <c r="L20">
        <v>74408.361571461894</v>
      </c>
      <c r="M20">
        <v>33452.637956421298</v>
      </c>
      <c r="N20">
        <v>40833.448581869503</v>
      </c>
      <c r="O20">
        <v>10571.9222326489</v>
      </c>
      <c r="P20" t="e">
        <v>#N/A</v>
      </c>
    </row>
    <row r="21" spans="1:16" x14ac:dyDescent="0.25">
      <c r="A21">
        <v>202512</v>
      </c>
      <c r="B21" t="s">
        <v>231</v>
      </c>
      <c r="C21" t="s">
        <v>150</v>
      </c>
      <c r="D21">
        <v>1951272</v>
      </c>
      <c r="E21">
        <v>1951271.9999999099</v>
      </c>
      <c r="F21">
        <v>646071.71001971595</v>
      </c>
      <c r="G21">
        <v>1305200.2899801999</v>
      </c>
      <c r="H21">
        <v>1053332.29646389</v>
      </c>
      <c r="I21">
        <v>852058.96056457597</v>
      </c>
      <c r="J21">
        <v>200031.86282276901</v>
      </c>
      <c r="K21">
        <v>61510.187221468397</v>
      </c>
      <c r="L21">
        <v>221420.06316334399</v>
      </c>
      <c r="M21">
        <v>100126.82056213899</v>
      </c>
      <c r="N21">
        <v>120846.661037033</v>
      </c>
      <c r="O21">
        <v>30447.930352958901</v>
      </c>
      <c r="P21" t="e">
        <v>#N/A</v>
      </c>
    </row>
    <row r="22" spans="1:16" x14ac:dyDescent="0.25">
      <c r="A22">
        <v>202512</v>
      </c>
      <c r="B22" t="s">
        <v>232</v>
      </c>
      <c r="C22" t="s">
        <v>141</v>
      </c>
      <c r="D22">
        <v>134055</v>
      </c>
      <c r="E22">
        <v>134055.000000003</v>
      </c>
      <c r="F22">
        <v>57503.249627700701</v>
      </c>
      <c r="G22">
        <v>76551.7503723025</v>
      </c>
      <c r="H22">
        <v>64550.2559015761</v>
      </c>
      <c r="I22">
        <v>52843.393743967703</v>
      </c>
      <c r="J22">
        <v>11626.8774870588</v>
      </c>
      <c r="K22">
        <v>2809.7236802636899</v>
      </c>
      <c r="L22">
        <v>10980.098834819801</v>
      </c>
      <c r="M22">
        <v>4479.2213354900496</v>
      </c>
      <c r="N22">
        <v>6478.2449605858801</v>
      </c>
      <c r="O22">
        <v>1021.39563590671</v>
      </c>
      <c r="P22" t="e">
        <v>#N/A</v>
      </c>
    </row>
    <row r="23" spans="1:16" x14ac:dyDescent="0.25">
      <c r="A23">
        <v>202512</v>
      </c>
      <c r="B23" t="s">
        <v>232</v>
      </c>
      <c r="C23" t="s">
        <v>142</v>
      </c>
      <c r="D23">
        <v>66720</v>
      </c>
      <c r="E23">
        <v>66720.000000001004</v>
      </c>
      <c r="F23">
        <v>30033.6691724788</v>
      </c>
      <c r="G23">
        <v>36686.330827522201</v>
      </c>
      <c r="H23">
        <v>30522.301146992901</v>
      </c>
      <c r="I23">
        <v>24321.649755032598</v>
      </c>
      <c r="J23">
        <v>6164.4976164932395</v>
      </c>
      <c r="K23">
        <v>1440.5386006824499</v>
      </c>
      <c r="L23">
        <v>5655.7947658855801</v>
      </c>
      <c r="M23">
        <v>2272.18497112567</v>
      </c>
      <c r="N23">
        <v>3367.76512252474</v>
      </c>
      <c r="O23">
        <v>508.23491464378799</v>
      </c>
      <c r="P23" t="e">
        <v>#N/A</v>
      </c>
    </row>
    <row r="24" spans="1:16" x14ac:dyDescent="0.25">
      <c r="A24">
        <v>202512</v>
      </c>
      <c r="B24" t="s">
        <v>232</v>
      </c>
      <c r="C24" t="s">
        <v>143</v>
      </c>
      <c r="D24">
        <v>67335</v>
      </c>
      <c r="E24">
        <v>67335.000000002299</v>
      </c>
      <c r="F24">
        <v>27469.580455221902</v>
      </c>
      <c r="G24">
        <v>39865.419544780299</v>
      </c>
      <c r="H24">
        <v>34027.954754583203</v>
      </c>
      <c r="I24">
        <v>28521.743988935199</v>
      </c>
      <c r="J24">
        <v>5462.3798705655499</v>
      </c>
      <c r="K24">
        <v>1369.18507958123</v>
      </c>
      <c r="L24">
        <v>5324.3040689341797</v>
      </c>
      <c r="M24">
        <v>2207.03636436438</v>
      </c>
      <c r="N24">
        <v>3110.4798380611501</v>
      </c>
      <c r="O24">
        <v>513.16072126292295</v>
      </c>
      <c r="P24" t="e">
        <v>#N/A</v>
      </c>
    </row>
    <row r="25" spans="1:16" x14ac:dyDescent="0.25">
      <c r="A25">
        <v>202512</v>
      </c>
      <c r="B25" t="s">
        <v>232</v>
      </c>
      <c r="C25" t="s">
        <v>144</v>
      </c>
      <c r="D25">
        <v>27828</v>
      </c>
      <c r="E25">
        <v>27827.9999999992</v>
      </c>
      <c r="F25">
        <v>8679.3400160701894</v>
      </c>
      <c r="G25">
        <v>19148.659983929101</v>
      </c>
      <c r="H25">
        <v>14744.066729648601</v>
      </c>
      <c r="I25">
        <v>13166.9495718949</v>
      </c>
      <c r="J25">
        <v>1563.10794072914</v>
      </c>
      <c r="K25">
        <v>161.96592217230801</v>
      </c>
      <c r="L25">
        <v>4112.4066788254004</v>
      </c>
      <c r="M25">
        <v>1008.03402093436</v>
      </c>
      <c r="N25">
        <v>3096.84510611016</v>
      </c>
      <c r="O25">
        <v>292.18657545509598</v>
      </c>
      <c r="P25" t="e">
        <v>#N/A</v>
      </c>
    </row>
    <row r="26" spans="1:16" x14ac:dyDescent="0.25">
      <c r="A26">
        <v>202512</v>
      </c>
      <c r="B26" t="s">
        <v>232</v>
      </c>
      <c r="C26" t="s">
        <v>145</v>
      </c>
      <c r="D26">
        <v>29208</v>
      </c>
      <c r="E26">
        <v>29208.000000001201</v>
      </c>
      <c r="F26">
        <v>13233.710483717299</v>
      </c>
      <c r="G26">
        <v>15974.2895162839</v>
      </c>
      <c r="H26">
        <v>13269.313705394799</v>
      </c>
      <c r="I26">
        <v>11468.031053831501</v>
      </c>
      <c r="J26">
        <v>1785.85861578205</v>
      </c>
      <c r="K26">
        <v>352.23465125262499</v>
      </c>
      <c r="L26">
        <v>2469.8725727126998</v>
      </c>
      <c r="M26">
        <v>1056.37744844602</v>
      </c>
      <c r="N26">
        <v>1405.7092145849099</v>
      </c>
      <c r="O26">
        <v>235.10323817636001</v>
      </c>
      <c r="P26" t="e">
        <v>#N/A</v>
      </c>
    </row>
    <row r="27" spans="1:16" x14ac:dyDescent="0.25">
      <c r="A27">
        <v>202512</v>
      </c>
      <c r="B27" t="s">
        <v>232</v>
      </c>
      <c r="C27" t="s">
        <v>146</v>
      </c>
      <c r="D27">
        <v>30534</v>
      </c>
      <c r="E27">
        <v>30534.0000000008</v>
      </c>
      <c r="F27">
        <v>12687.848414369601</v>
      </c>
      <c r="G27">
        <v>17846.1515856312</v>
      </c>
      <c r="H27">
        <v>15612.804581496101</v>
      </c>
      <c r="I27">
        <v>12910.035542516</v>
      </c>
      <c r="J27">
        <v>2685.2233224841798</v>
      </c>
      <c r="K27">
        <v>720.72756536148097</v>
      </c>
      <c r="L27">
        <v>2010.0373807482399</v>
      </c>
      <c r="M27">
        <v>1095.9960948661701</v>
      </c>
      <c r="N27">
        <v>909.806219626911</v>
      </c>
      <c r="O27">
        <v>223.30962338684199</v>
      </c>
      <c r="P27" t="e">
        <v>#N/A</v>
      </c>
    </row>
    <row r="28" spans="1:16" x14ac:dyDescent="0.25">
      <c r="A28">
        <v>202512</v>
      </c>
      <c r="B28" t="s">
        <v>232</v>
      </c>
      <c r="C28" t="s">
        <v>147</v>
      </c>
      <c r="D28">
        <v>22062</v>
      </c>
      <c r="E28">
        <v>22062.000000000298</v>
      </c>
      <c r="F28">
        <v>9149.3627415267492</v>
      </c>
      <c r="G28">
        <v>12912.6372584735</v>
      </c>
      <c r="H28">
        <v>11424.9093512165</v>
      </c>
      <c r="I28">
        <v>9000.9892417481205</v>
      </c>
      <c r="J28">
        <v>2410.4451683009802</v>
      </c>
      <c r="K28">
        <v>631.25511506817497</v>
      </c>
      <c r="L28">
        <v>1340.5394857541301</v>
      </c>
      <c r="M28">
        <v>824.14600462807095</v>
      </c>
      <c r="N28">
        <v>513.30947010004297</v>
      </c>
      <c r="O28">
        <v>147.18842150290101</v>
      </c>
      <c r="P28" t="e">
        <v>#N/A</v>
      </c>
    </row>
    <row r="29" spans="1:16" x14ac:dyDescent="0.25">
      <c r="A29">
        <v>202512</v>
      </c>
      <c r="B29" t="s">
        <v>232</v>
      </c>
      <c r="C29" t="s">
        <v>148</v>
      </c>
      <c r="D29">
        <v>24423</v>
      </c>
      <c r="E29">
        <v>24423.000000001699</v>
      </c>
      <c r="F29">
        <v>13752.987972016799</v>
      </c>
      <c r="G29">
        <v>10670.0120279849</v>
      </c>
      <c r="H29">
        <v>9499.16153382011</v>
      </c>
      <c r="I29">
        <v>6297.3883339772101</v>
      </c>
      <c r="J29">
        <v>3182.24243976243</v>
      </c>
      <c r="K29">
        <v>943.54042640909904</v>
      </c>
      <c r="L29">
        <v>1047.24271677929</v>
      </c>
      <c r="M29">
        <v>494.66776661542502</v>
      </c>
      <c r="N29">
        <v>552.57495016386201</v>
      </c>
      <c r="O29">
        <v>123.60777738551199</v>
      </c>
      <c r="P29" t="e">
        <v>#N/A</v>
      </c>
    </row>
    <row r="30" spans="1:16" x14ac:dyDescent="0.25">
      <c r="A30">
        <v>202512</v>
      </c>
      <c r="B30" t="s">
        <v>232</v>
      </c>
      <c r="C30" t="s">
        <v>149</v>
      </c>
      <c r="D30">
        <v>30258</v>
      </c>
      <c r="E30">
        <v>30472.578934786099</v>
      </c>
      <c r="F30">
        <v>11704.712741372099</v>
      </c>
      <c r="G30">
        <v>18767.866193414</v>
      </c>
      <c r="H30">
        <v>15994.142417057101</v>
      </c>
      <c r="I30">
        <v>12711.2132723662</v>
      </c>
      <c r="J30">
        <v>3252.6912338437501</v>
      </c>
      <c r="K30">
        <v>755.00237387067295</v>
      </c>
      <c r="L30">
        <v>2505.5863588984998</v>
      </c>
      <c r="M30">
        <v>1110.7638808243801</v>
      </c>
      <c r="N30">
        <v>1388.67353090544</v>
      </c>
      <c r="O30">
        <v>268.13741745840599</v>
      </c>
      <c r="P30" t="e">
        <v>#N/A</v>
      </c>
    </row>
    <row r="31" spans="1:16" x14ac:dyDescent="0.25">
      <c r="A31">
        <v>202512</v>
      </c>
      <c r="B31" t="s">
        <v>232</v>
      </c>
      <c r="C31" t="s">
        <v>150</v>
      </c>
      <c r="D31">
        <v>88003</v>
      </c>
      <c r="E31">
        <v>88003.000000002896</v>
      </c>
      <c r="F31">
        <v>38782.072262156304</v>
      </c>
      <c r="G31">
        <v>49220.927737846498</v>
      </c>
      <c r="H31">
        <v>41485.242722063602</v>
      </c>
      <c r="I31">
        <v>33527.760925532202</v>
      </c>
      <c r="J31">
        <v>7894.3993334062297</v>
      </c>
      <c r="K31">
        <v>2105.2019426397001</v>
      </c>
      <c r="L31">
        <v>7055.6584973858899</v>
      </c>
      <c r="M31">
        <v>3098.9144501385799</v>
      </c>
      <c r="N31">
        <v>3941.6998037910398</v>
      </c>
      <c r="O31">
        <v>680.02651839709802</v>
      </c>
      <c r="P31" t="e">
        <v>#N/A</v>
      </c>
    </row>
    <row r="32" spans="1:16" x14ac:dyDescent="0.25">
      <c r="A32">
        <v>202512</v>
      </c>
      <c r="B32" t="s">
        <v>234</v>
      </c>
      <c r="C32" t="s">
        <v>141</v>
      </c>
      <c r="D32">
        <v>131203</v>
      </c>
      <c r="E32">
        <v>131203.00000000099</v>
      </c>
      <c r="F32">
        <v>34245.028062893798</v>
      </c>
      <c r="G32">
        <v>96957.971937106806</v>
      </c>
      <c r="H32">
        <v>76079.924821778593</v>
      </c>
      <c r="I32">
        <v>60277.929753734003</v>
      </c>
      <c r="J32">
        <v>15740.9471569216</v>
      </c>
      <c r="K32">
        <v>3055.8507230176501</v>
      </c>
      <c r="L32">
        <v>18265.2017859591</v>
      </c>
      <c r="M32">
        <v>7356.6787778955304</v>
      </c>
      <c r="N32">
        <v>10870.2286755693</v>
      </c>
      <c r="O32">
        <v>2612.84532936913</v>
      </c>
      <c r="P32" t="e">
        <v>#N/A</v>
      </c>
    </row>
    <row r="33" spans="1:16" x14ac:dyDescent="0.25">
      <c r="A33">
        <v>202512</v>
      </c>
      <c r="B33" t="s">
        <v>234</v>
      </c>
      <c r="C33" t="s">
        <v>142</v>
      </c>
      <c r="D33">
        <v>63589</v>
      </c>
      <c r="E33">
        <v>63588.999999995904</v>
      </c>
      <c r="F33">
        <v>18175.6174466927</v>
      </c>
      <c r="G33">
        <v>45413.3825533032</v>
      </c>
      <c r="H33">
        <v>35126.800219808101</v>
      </c>
      <c r="I33">
        <v>27349.603925048901</v>
      </c>
      <c r="J33">
        <v>7744.9202571444803</v>
      </c>
      <c r="K33">
        <v>1432.6567610827301</v>
      </c>
      <c r="L33">
        <v>9103.0426476035991</v>
      </c>
      <c r="M33">
        <v>3600.2662322321198</v>
      </c>
      <c r="N33">
        <v>5483.2832454256804</v>
      </c>
      <c r="O33">
        <v>1183.5396858914601</v>
      </c>
      <c r="P33" t="e">
        <v>#N/A</v>
      </c>
    </row>
    <row r="34" spans="1:16" x14ac:dyDescent="0.25">
      <c r="A34">
        <v>202512</v>
      </c>
      <c r="B34" t="s">
        <v>234</v>
      </c>
      <c r="C34" t="s">
        <v>143</v>
      </c>
      <c r="D34">
        <v>67614</v>
      </c>
      <c r="E34">
        <v>67614.0000000047</v>
      </c>
      <c r="F34">
        <v>16069.410616201099</v>
      </c>
      <c r="G34">
        <v>51544.589383803599</v>
      </c>
      <c r="H34">
        <v>40953.124601970398</v>
      </c>
      <c r="I34">
        <v>32928.3258286852</v>
      </c>
      <c r="J34">
        <v>7996.02689977712</v>
      </c>
      <c r="K34">
        <v>1623.19396193493</v>
      </c>
      <c r="L34">
        <v>9162.1591383554896</v>
      </c>
      <c r="M34">
        <v>3756.4125456634001</v>
      </c>
      <c r="N34">
        <v>5386.9454301436099</v>
      </c>
      <c r="O34">
        <v>1429.3056434776699</v>
      </c>
      <c r="P34" t="e">
        <v>#N/A</v>
      </c>
    </row>
    <row r="35" spans="1:16" x14ac:dyDescent="0.25">
      <c r="A35">
        <v>202512</v>
      </c>
      <c r="B35" t="s">
        <v>234</v>
      </c>
      <c r="C35" t="s">
        <v>144</v>
      </c>
      <c r="D35">
        <v>25316</v>
      </c>
      <c r="E35">
        <v>25316.000000002299</v>
      </c>
      <c r="F35">
        <v>4237.1523329452903</v>
      </c>
      <c r="G35">
        <v>21078.847667057002</v>
      </c>
      <c r="H35">
        <v>13959.2011651717</v>
      </c>
      <c r="I35">
        <v>12314.6339127104</v>
      </c>
      <c r="J35">
        <v>1629.64612692478</v>
      </c>
      <c r="K35">
        <v>203.32412680321301</v>
      </c>
      <c r="L35">
        <v>6446.8642486823201</v>
      </c>
      <c r="M35">
        <v>1506.6552924156299</v>
      </c>
      <c r="N35">
        <v>4926.8708645028701</v>
      </c>
      <c r="O35">
        <v>672.78225320294996</v>
      </c>
      <c r="P35" t="e">
        <v>#N/A</v>
      </c>
    </row>
    <row r="36" spans="1:16" x14ac:dyDescent="0.25">
      <c r="A36">
        <v>202512</v>
      </c>
      <c r="B36" t="s">
        <v>234</v>
      </c>
      <c r="C36" t="s">
        <v>145</v>
      </c>
      <c r="D36">
        <v>27894</v>
      </c>
      <c r="E36">
        <v>27894.000000000899</v>
      </c>
      <c r="F36">
        <v>7427.4540060642003</v>
      </c>
      <c r="G36">
        <v>20466.545993936699</v>
      </c>
      <c r="H36">
        <v>15303.761615179499</v>
      </c>
      <c r="I36">
        <v>12766.7059894702</v>
      </c>
      <c r="J36">
        <v>2527.0098643889401</v>
      </c>
      <c r="K36">
        <v>384.36470211547601</v>
      </c>
      <c r="L36">
        <v>4584.8126374028097</v>
      </c>
      <c r="M36">
        <v>1839.86182261001</v>
      </c>
      <c r="N36">
        <v>2732.8418418403198</v>
      </c>
      <c r="O36">
        <v>577.971741354399</v>
      </c>
      <c r="P36" t="e">
        <v>#N/A</v>
      </c>
    </row>
    <row r="37" spans="1:16" x14ac:dyDescent="0.25">
      <c r="A37">
        <v>202512</v>
      </c>
      <c r="B37" t="s">
        <v>234</v>
      </c>
      <c r="C37" t="s">
        <v>146</v>
      </c>
      <c r="D37">
        <v>30932</v>
      </c>
      <c r="E37">
        <v>30931.999999998701</v>
      </c>
      <c r="F37">
        <v>7694.5662015105599</v>
      </c>
      <c r="G37">
        <v>23237.433798488099</v>
      </c>
      <c r="H37">
        <v>18966.018912073199</v>
      </c>
      <c r="I37">
        <v>15101.4983372693</v>
      </c>
      <c r="J37">
        <v>3855.3092254210401</v>
      </c>
      <c r="K37">
        <v>833.83492629759701</v>
      </c>
      <c r="L37">
        <v>3739.2798319256599</v>
      </c>
      <c r="M37">
        <v>1903.6688998291199</v>
      </c>
      <c r="N37">
        <v>1827.36030875251</v>
      </c>
      <c r="O37">
        <v>532.13505448928095</v>
      </c>
      <c r="P37" t="e">
        <v>#N/A</v>
      </c>
    </row>
    <row r="38" spans="1:16" x14ac:dyDescent="0.25">
      <c r="A38">
        <v>202512</v>
      </c>
      <c r="B38" t="s">
        <v>234</v>
      </c>
      <c r="C38" t="s">
        <v>147</v>
      </c>
      <c r="D38">
        <v>23437</v>
      </c>
      <c r="E38">
        <v>23436.9999999957</v>
      </c>
      <c r="F38">
        <v>5923.8500650782098</v>
      </c>
      <c r="G38">
        <v>17513.149934917499</v>
      </c>
      <c r="H38">
        <v>14829.055060951099</v>
      </c>
      <c r="I38">
        <v>11326.171301815901</v>
      </c>
      <c r="J38">
        <v>3486.9293466873701</v>
      </c>
      <c r="K38">
        <v>715.21122644252296</v>
      </c>
      <c r="L38">
        <v>2233.3002571480301</v>
      </c>
      <c r="M38">
        <v>1355.65831340975</v>
      </c>
      <c r="N38">
        <v>874.14227370306901</v>
      </c>
      <c r="O38">
        <v>450.79461681840201</v>
      </c>
      <c r="P38" t="e">
        <v>#N/A</v>
      </c>
    </row>
    <row r="39" spans="1:16" x14ac:dyDescent="0.25">
      <c r="A39">
        <v>202512</v>
      </c>
      <c r="B39" t="s">
        <v>234</v>
      </c>
      <c r="C39" t="s">
        <v>148</v>
      </c>
      <c r="D39">
        <v>23624</v>
      </c>
      <c r="E39">
        <v>23624.000000003001</v>
      </c>
      <c r="F39">
        <v>8962.0054572955596</v>
      </c>
      <c r="G39">
        <v>14661.9945427075</v>
      </c>
      <c r="H39">
        <v>13021.888068403099</v>
      </c>
      <c r="I39">
        <v>8768.9202124683507</v>
      </c>
      <c r="J39">
        <v>4242.0525934994703</v>
      </c>
      <c r="K39">
        <v>919.11574135884496</v>
      </c>
      <c r="L39">
        <v>1260.94481080028</v>
      </c>
      <c r="M39">
        <v>750.83444963100806</v>
      </c>
      <c r="N39">
        <v>509.013386770517</v>
      </c>
      <c r="O39">
        <v>379.161663504096</v>
      </c>
      <c r="P39" t="e">
        <v>#N/A</v>
      </c>
    </row>
    <row r="40" spans="1:16" x14ac:dyDescent="0.25">
      <c r="A40">
        <v>202512</v>
      </c>
      <c r="B40" t="s">
        <v>234</v>
      </c>
      <c r="C40" t="s">
        <v>149</v>
      </c>
      <c r="D40">
        <v>25617</v>
      </c>
      <c r="E40">
        <v>25809.5180103727</v>
      </c>
      <c r="F40">
        <v>5489.7491178329801</v>
      </c>
      <c r="G40">
        <v>20319.768892539701</v>
      </c>
      <c r="H40">
        <v>16388.709573005301</v>
      </c>
      <c r="I40">
        <v>12858.4343755583</v>
      </c>
      <c r="J40">
        <v>3515.9656146300999</v>
      </c>
      <c r="K40">
        <v>645.44555274053698</v>
      </c>
      <c r="L40">
        <v>3384.5881253012799</v>
      </c>
      <c r="M40">
        <v>1498.1785203020499</v>
      </c>
      <c r="N40">
        <v>1882.9069934228301</v>
      </c>
      <c r="O40">
        <v>546.47119423311096</v>
      </c>
      <c r="P40" t="e">
        <v>#N/A</v>
      </c>
    </row>
    <row r="41" spans="1:16" x14ac:dyDescent="0.25">
      <c r="A41">
        <v>202512</v>
      </c>
      <c r="B41" t="s">
        <v>234</v>
      </c>
      <c r="C41" t="s">
        <v>150</v>
      </c>
      <c r="D41">
        <v>90843</v>
      </c>
      <c r="E41">
        <v>90842.999999996799</v>
      </c>
      <c r="F41">
        <v>24255.079620017801</v>
      </c>
      <c r="G41">
        <v>66587.920379978998</v>
      </c>
      <c r="H41">
        <v>52730.537586436003</v>
      </c>
      <c r="I41">
        <v>41703.975803804999</v>
      </c>
      <c r="J41">
        <v>10984.432173232301</v>
      </c>
      <c r="K41">
        <v>2316.96252353404</v>
      </c>
      <c r="L41">
        <v>12010.371018162599</v>
      </c>
      <c r="M41">
        <v>5152.98888311878</v>
      </c>
      <c r="N41">
        <v>6832.4766541102999</v>
      </c>
      <c r="O41">
        <v>1847.01177538037</v>
      </c>
      <c r="P41" t="e">
        <v>#N/A</v>
      </c>
    </row>
    <row r="42" spans="1:16" x14ac:dyDescent="0.25">
      <c r="A42">
        <v>202512</v>
      </c>
      <c r="B42" t="s">
        <v>235</v>
      </c>
      <c r="C42" t="s">
        <v>141</v>
      </c>
      <c r="D42">
        <v>359478</v>
      </c>
      <c r="E42">
        <v>359478.00000000099</v>
      </c>
      <c r="F42">
        <v>143505.25149006999</v>
      </c>
      <c r="G42">
        <v>215972.74850993199</v>
      </c>
      <c r="H42">
        <v>173620.642153997</v>
      </c>
      <c r="I42">
        <v>139512.58377598101</v>
      </c>
      <c r="J42">
        <v>33842.717448158903</v>
      </c>
      <c r="K42">
        <v>11347.7441889204</v>
      </c>
      <c r="L42">
        <v>37407.305442007601</v>
      </c>
      <c r="M42">
        <v>15863.6038025617</v>
      </c>
      <c r="N42">
        <v>21431.613851653699</v>
      </c>
      <c r="O42">
        <v>4944.8009139268697</v>
      </c>
      <c r="P42" t="e">
        <v>#N/A</v>
      </c>
    </row>
    <row r="43" spans="1:16" x14ac:dyDescent="0.25">
      <c r="A43">
        <v>202512</v>
      </c>
      <c r="B43" t="s">
        <v>235</v>
      </c>
      <c r="C43" t="s">
        <v>142</v>
      </c>
      <c r="D43">
        <v>177001</v>
      </c>
      <c r="E43">
        <v>177001.00000000201</v>
      </c>
      <c r="F43">
        <v>74965.971327109393</v>
      </c>
      <c r="G43">
        <v>102035.02867289299</v>
      </c>
      <c r="H43">
        <v>81003.188234877904</v>
      </c>
      <c r="I43">
        <v>63775.709151148098</v>
      </c>
      <c r="J43">
        <v>17107.406530575499</v>
      </c>
      <c r="K43">
        <v>5565.93380062292</v>
      </c>
      <c r="L43">
        <v>18736.750333068601</v>
      </c>
      <c r="M43">
        <v>7695.2967019799098</v>
      </c>
      <c r="N43">
        <v>10985.874268122599</v>
      </c>
      <c r="O43">
        <v>2295.0901049461399</v>
      </c>
      <c r="P43" t="e">
        <v>#N/A</v>
      </c>
    </row>
    <row r="44" spans="1:16" x14ac:dyDescent="0.25">
      <c r="A44">
        <v>202512</v>
      </c>
      <c r="B44" t="s">
        <v>235</v>
      </c>
      <c r="C44" t="s">
        <v>143</v>
      </c>
      <c r="D44">
        <v>182477</v>
      </c>
      <c r="E44">
        <v>182476.99999999901</v>
      </c>
      <c r="F44">
        <v>68539.280162960204</v>
      </c>
      <c r="G44">
        <v>113937.719837039</v>
      </c>
      <c r="H44">
        <v>92617.453919119202</v>
      </c>
      <c r="I44">
        <v>75736.874624832693</v>
      </c>
      <c r="J44">
        <v>16735.3109175834</v>
      </c>
      <c r="K44">
        <v>5781.8103882975101</v>
      </c>
      <c r="L44">
        <v>18670.555108938999</v>
      </c>
      <c r="M44">
        <v>8168.3071005817601</v>
      </c>
      <c r="N44">
        <v>10445.7395835311</v>
      </c>
      <c r="O44">
        <v>2649.7108089807298</v>
      </c>
      <c r="P44" t="e">
        <v>#N/A</v>
      </c>
    </row>
    <row r="45" spans="1:16" x14ac:dyDescent="0.25">
      <c r="A45">
        <v>202512</v>
      </c>
      <c r="B45" t="s">
        <v>235</v>
      </c>
      <c r="C45" t="s">
        <v>144</v>
      </c>
      <c r="D45">
        <v>74166</v>
      </c>
      <c r="E45">
        <v>74165.999999999403</v>
      </c>
      <c r="F45">
        <v>22060.903078039901</v>
      </c>
      <c r="G45">
        <v>52105.096921959499</v>
      </c>
      <c r="H45">
        <v>37081.219953429201</v>
      </c>
      <c r="I45">
        <v>33330.272852946</v>
      </c>
      <c r="J45">
        <v>3688.19484909537</v>
      </c>
      <c r="K45">
        <v>476.07063905280802</v>
      </c>
      <c r="L45">
        <v>13574.0478602805</v>
      </c>
      <c r="M45">
        <v>3907.2558881774999</v>
      </c>
      <c r="N45">
        <v>9632.3897701655405</v>
      </c>
      <c r="O45">
        <v>1449.8291082497501</v>
      </c>
      <c r="P45" t="e">
        <v>#N/A</v>
      </c>
    </row>
    <row r="46" spans="1:16" x14ac:dyDescent="0.25">
      <c r="A46">
        <v>202512</v>
      </c>
      <c r="B46" t="s">
        <v>235</v>
      </c>
      <c r="C46" t="s">
        <v>145</v>
      </c>
      <c r="D46">
        <v>77100</v>
      </c>
      <c r="E46">
        <v>77100.000000002095</v>
      </c>
      <c r="F46">
        <v>33911.199448817599</v>
      </c>
      <c r="G46">
        <v>43188.800551184402</v>
      </c>
      <c r="H46">
        <v>32421.0809158544</v>
      </c>
      <c r="I46">
        <v>27668.761569936902</v>
      </c>
      <c r="J46">
        <v>4713.4045447491499</v>
      </c>
      <c r="K46">
        <v>1271.7578224383601</v>
      </c>
      <c r="L46">
        <v>9824.1652383045894</v>
      </c>
      <c r="M46">
        <v>4307.09669917677</v>
      </c>
      <c r="N46">
        <v>5473.0509249432398</v>
      </c>
      <c r="O46">
        <v>943.55439702547096</v>
      </c>
      <c r="P46" t="e">
        <v>#N/A</v>
      </c>
    </row>
    <row r="47" spans="1:16" x14ac:dyDescent="0.25">
      <c r="A47">
        <v>202512</v>
      </c>
      <c r="B47" t="s">
        <v>235</v>
      </c>
      <c r="C47" t="s">
        <v>146</v>
      </c>
      <c r="D47">
        <v>80461</v>
      </c>
      <c r="E47">
        <v>80460.999999999505</v>
      </c>
      <c r="F47">
        <v>30876.826824386899</v>
      </c>
      <c r="G47">
        <v>49584.173175612603</v>
      </c>
      <c r="H47">
        <v>41985.437773215199</v>
      </c>
      <c r="I47">
        <v>33404.084746706802</v>
      </c>
      <c r="J47">
        <v>8530.4599328162294</v>
      </c>
      <c r="K47">
        <v>3251.94036256767</v>
      </c>
      <c r="L47">
        <v>6613.9719304991904</v>
      </c>
      <c r="M47">
        <v>3520.4353201774902</v>
      </c>
      <c r="N47">
        <v>3078.9581687037999</v>
      </c>
      <c r="O47">
        <v>984.76347189816295</v>
      </c>
      <c r="P47" t="e">
        <v>#N/A</v>
      </c>
    </row>
    <row r="48" spans="1:16" x14ac:dyDescent="0.25">
      <c r="A48">
        <v>202512</v>
      </c>
      <c r="B48" t="s">
        <v>235</v>
      </c>
      <c r="C48" t="s">
        <v>147</v>
      </c>
      <c r="D48">
        <v>60996</v>
      </c>
      <c r="E48">
        <v>60986.429243695602</v>
      </c>
      <c r="F48">
        <v>23037.6724531336</v>
      </c>
      <c r="G48">
        <v>37948.756790562002</v>
      </c>
      <c r="H48">
        <v>32865.907487497701</v>
      </c>
      <c r="I48">
        <v>25382.152698401002</v>
      </c>
      <c r="J48">
        <v>7422.91769197953</v>
      </c>
      <c r="K48">
        <v>2710.9106133323198</v>
      </c>
      <c r="L48">
        <v>4216.3063722847401</v>
      </c>
      <c r="M48">
        <v>2570.6515994597898</v>
      </c>
      <c r="N48">
        <v>1635.6944579220799</v>
      </c>
      <c r="O48">
        <v>866.54293077958903</v>
      </c>
      <c r="P48" t="e">
        <v>#N/A</v>
      </c>
    </row>
    <row r="49" spans="1:16" x14ac:dyDescent="0.25">
      <c r="A49">
        <v>202512</v>
      </c>
      <c r="B49" t="s">
        <v>235</v>
      </c>
      <c r="C49" t="s">
        <v>148</v>
      </c>
      <c r="D49">
        <v>66755</v>
      </c>
      <c r="E49">
        <v>66764.570756304602</v>
      </c>
      <c r="F49">
        <v>33618.649685691496</v>
      </c>
      <c r="G49">
        <v>33145.921070613098</v>
      </c>
      <c r="H49">
        <v>29266.9960240006</v>
      </c>
      <c r="I49">
        <v>19727.311907989901</v>
      </c>
      <c r="J49">
        <v>9487.7404295186006</v>
      </c>
      <c r="K49">
        <v>3637.0647515292699</v>
      </c>
      <c r="L49">
        <v>3178.8140406386101</v>
      </c>
      <c r="M49">
        <v>1558.16429557013</v>
      </c>
      <c r="N49">
        <v>1611.52052991901</v>
      </c>
      <c r="O49">
        <v>700.11100597389998</v>
      </c>
      <c r="P49" t="e">
        <v>#N/A</v>
      </c>
    </row>
    <row r="50" spans="1:16" x14ac:dyDescent="0.25">
      <c r="A50">
        <v>202512</v>
      </c>
      <c r="B50" t="s">
        <v>235</v>
      </c>
      <c r="C50" t="s">
        <v>149</v>
      </c>
      <c r="D50">
        <v>78821</v>
      </c>
      <c r="E50">
        <v>79598.438444555897</v>
      </c>
      <c r="F50">
        <v>27747.9075786596</v>
      </c>
      <c r="G50">
        <v>51850.530865896297</v>
      </c>
      <c r="H50">
        <v>42419.740366200502</v>
      </c>
      <c r="I50">
        <v>33733.889831233399</v>
      </c>
      <c r="J50">
        <v>8614.2050017134006</v>
      </c>
      <c r="K50">
        <v>2730.5263206761701</v>
      </c>
      <c r="L50">
        <v>8311.5941561844502</v>
      </c>
      <c r="M50">
        <v>3729.8344687482499</v>
      </c>
      <c r="N50">
        <v>4559.0548600444599</v>
      </c>
      <c r="O50">
        <v>1119.1963435113601</v>
      </c>
      <c r="P50" t="e">
        <v>#N/A</v>
      </c>
    </row>
    <row r="51" spans="1:16" x14ac:dyDescent="0.25">
      <c r="A51">
        <v>202512</v>
      </c>
      <c r="B51" t="s">
        <v>235</v>
      </c>
      <c r="C51" t="s">
        <v>150</v>
      </c>
      <c r="D51">
        <v>247804</v>
      </c>
      <c r="E51">
        <v>247804.00000000201</v>
      </c>
      <c r="F51">
        <v>98436.455068661206</v>
      </c>
      <c r="G51">
        <v>149367.54493134099</v>
      </c>
      <c r="H51">
        <v>121685.919642312</v>
      </c>
      <c r="I51">
        <v>97813.622174347707</v>
      </c>
      <c r="J51">
        <v>23689.356230682199</v>
      </c>
      <c r="K51">
        <v>8406.3476192779999</v>
      </c>
      <c r="L51">
        <v>24378.6659638409</v>
      </c>
      <c r="M51">
        <v>10984.8759863996</v>
      </c>
      <c r="N51">
        <v>13330.817681782501</v>
      </c>
      <c r="O51">
        <v>3302.9593251882802</v>
      </c>
      <c r="P51" t="e">
        <v>#N/A</v>
      </c>
    </row>
    <row r="52" spans="1:16" x14ac:dyDescent="0.25">
      <c r="A52">
        <v>202512</v>
      </c>
      <c r="B52" t="s">
        <v>236</v>
      </c>
      <c r="C52" t="s">
        <v>141</v>
      </c>
      <c r="D52">
        <v>64978</v>
      </c>
      <c r="E52">
        <v>64977.999999999498</v>
      </c>
      <c r="F52">
        <v>19858.161971949001</v>
      </c>
      <c r="G52">
        <v>45119.838028050501</v>
      </c>
      <c r="H52">
        <v>35675.7219504819</v>
      </c>
      <c r="I52">
        <v>28703.542433667899</v>
      </c>
      <c r="J52">
        <v>6935.3360313521498</v>
      </c>
      <c r="K52">
        <v>1579.3053141294899</v>
      </c>
      <c r="L52">
        <v>8547.8430954346004</v>
      </c>
      <c r="M52">
        <v>3597.1329193154402</v>
      </c>
      <c r="N52">
        <v>4934.6577848650504</v>
      </c>
      <c r="O52">
        <v>896.272982133965</v>
      </c>
      <c r="P52" t="e">
        <v>#N/A</v>
      </c>
    </row>
    <row r="53" spans="1:16" x14ac:dyDescent="0.25">
      <c r="A53">
        <v>202512</v>
      </c>
      <c r="B53" t="s">
        <v>236</v>
      </c>
      <c r="C53" t="s">
        <v>142</v>
      </c>
      <c r="D53">
        <v>31531</v>
      </c>
      <c r="E53">
        <v>31530.999999998101</v>
      </c>
      <c r="F53">
        <v>10480.837848133</v>
      </c>
      <c r="G53">
        <v>21050.162151865101</v>
      </c>
      <c r="H53">
        <v>16455.202555315798</v>
      </c>
      <c r="I53">
        <v>12847.7380183238</v>
      </c>
      <c r="J53">
        <v>3590.4109582789301</v>
      </c>
      <c r="K53">
        <v>771.45050865972098</v>
      </c>
      <c r="L53">
        <v>4170.4291103976202</v>
      </c>
      <c r="M53">
        <v>1708.61057887475</v>
      </c>
      <c r="N53">
        <v>2453.3279269272698</v>
      </c>
      <c r="O53">
        <v>424.53048615168802</v>
      </c>
      <c r="P53" t="e">
        <v>#N/A</v>
      </c>
    </row>
    <row r="54" spans="1:16" x14ac:dyDescent="0.25">
      <c r="A54">
        <v>202512</v>
      </c>
      <c r="B54" t="s">
        <v>236</v>
      </c>
      <c r="C54" t="s">
        <v>143</v>
      </c>
      <c r="D54">
        <v>33447</v>
      </c>
      <c r="E54">
        <v>33447.000000001397</v>
      </c>
      <c r="F54">
        <v>9377.3241238160408</v>
      </c>
      <c r="G54">
        <v>24069.675876185302</v>
      </c>
      <c r="H54">
        <v>19220.519395166099</v>
      </c>
      <c r="I54">
        <v>15855.804415344101</v>
      </c>
      <c r="J54">
        <v>3344.9250730732201</v>
      </c>
      <c r="K54">
        <v>807.85480546976498</v>
      </c>
      <c r="L54">
        <v>4377.4139850369802</v>
      </c>
      <c r="M54">
        <v>1888.52234044069</v>
      </c>
      <c r="N54">
        <v>2481.3298579377802</v>
      </c>
      <c r="O54">
        <v>471.74249598227698</v>
      </c>
      <c r="P54" t="e">
        <v>#N/A</v>
      </c>
    </row>
    <row r="55" spans="1:16" x14ac:dyDescent="0.25">
      <c r="A55">
        <v>202512</v>
      </c>
      <c r="B55" t="s">
        <v>236</v>
      </c>
      <c r="C55" t="s">
        <v>144</v>
      </c>
      <c r="D55">
        <v>12592</v>
      </c>
      <c r="E55">
        <v>12591.9999999992</v>
      </c>
      <c r="F55">
        <v>2522.1408454215498</v>
      </c>
      <c r="G55">
        <v>10069.8591545776</v>
      </c>
      <c r="H55">
        <v>6607.43833197391</v>
      </c>
      <c r="I55">
        <v>5688.9318321323399</v>
      </c>
      <c r="J55">
        <v>912.22486874340098</v>
      </c>
      <c r="K55">
        <v>90.104603213988995</v>
      </c>
      <c r="L55">
        <v>3276.0567346194598</v>
      </c>
      <c r="M55">
        <v>831.31410299765798</v>
      </c>
      <c r="N55">
        <v>2441.4770538964299</v>
      </c>
      <c r="O55">
        <v>186.36408798427999</v>
      </c>
      <c r="P55" t="e">
        <v>#N/A</v>
      </c>
    </row>
    <row r="56" spans="1:16" x14ac:dyDescent="0.25">
      <c r="A56">
        <v>202512</v>
      </c>
      <c r="B56" t="s">
        <v>236</v>
      </c>
      <c r="C56" t="s">
        <v>145</v>
      </c>
      <c r="D56">
        <v>14308</v>
      </c>
      <c r="E56">
        <v>14307.9999999998</v>
      </c>
      <c r="F56">
        <v>4562.8077206640301</v>
      </c>
      <c r="G56">
        <v>9745.1922793357808</v>
      </c>
      <c r="H56">
        <v>7351.6291402869101</v>
      </c>
      <c r="I56">
        <v>6256.8888945198996</v>
      </c>
      <c r="J56">
        <v>1091.6677616582399</v>
      </c>
      <c r="K56">
        <v>158.693071850161</v>
      </c>
      <c r="L56">
        <v>2218.5012560760902</v>
      </c>
      <c r="M56">
        <v>998.25038769141304</v>
      </c>
      <c r="N56">
        <v>1216.9978561436401</v>
      </c>
      <c r="O56">
        <v>175.061882972782</v>
      </c>
      <c r="P56" t="e">
        <v>#N/A</v>
      </c>
    </row>
    <row r="57" spans="1:16" x14ac:dyDescent="0.25">
      <c r="A57">
        <v>202512</v>
      </c>
      <c r="B57" t="s">
        <v>236</v>
      </c>
      <c r="C57" t="s">
        <v>146</v>
      </c>
      <c r="D57">
        <v>15014</v>
      </c>
      <c r="E57">
        <v>15014.000000001601</v>
      </c>
      <c r="F57">
        <v>4320.4633472809601</v>
      </c>
      <c r="G57">
        <v>10693.536652720601</v>
      </c>
      <c r="H57">
        <v>8969.6141577343406</v>
      </c>
      <c r="I57">
        <v>7270.2492991907202</v>
      </c>
      <c r="J57">
        <v>1686.1361093063399</v>
      </c>
      <c r="K57">
        <v>442.95864302856398</v>
      </c>
      <c r="L57">
        <v>1525.2534605128501</v>
      </c>
      <c r="M57">
        <v>829.35545318616698</v>
      </c>
      <c r="N57">
        <v>690.52753816735503</v>
      </c>
      <c r="O57">
        <v>198.66903447343199</v>
      </c>
      <c r="P57" t="e">
        <v>#N/A</v>
      </c>
    </row>
    <row r="58" spans="1:16" x14ac:dyDescent="0.25">
      <c r="A58">
        <v>202512</v>
      </c>
      <c r="B58" t="s">
        <v>236</v>
      </c>
      <c r="C58" t="s">
        <v>147</v>
      </c>
      <c r="D58">
        <v>11222</v>
      </c>
      <c r="E58">
        <v>11221.999999998799</v>
      </c>
      <c r="F58">
        <v>3313.8583688547401</v>
      </c>
      <c r="G58">
        <v>7908.1416311441099</v>
      </c>
      <c r="H58">
        <v>6787.1262328736402</v>
      </c>
      <c r="I58">
        <v>5328.0932052575799</v>
      </c>
      <c r="J58">
        <v>1452.4225825180499</v>
      </c>
      <c r="K58">
        <v>390.569416696985</v>
      </c>
      <c r="L58">
        <v>928.07528451845894</v>
      </c>
      <c r="M58">
        <v>580.75811813559699</v>
      </c>
      <c r="N58">
        <v>344.21032383081899</v>
      </c>
      <c r="O58">
        <v>192.94011375201001</v>
      </c>
      <c r="P58" t="e">
        <v>#N/A</v>
      </c>
    </row>
    <row r="59" spans="1:16" x14ac:dyDescent="0.25">
      <c r="A59">
        <v>202512</v>
      </c>
      <c r="B59" t="s">
        <v>236</v>
      </c>
      <c r="C59" t="s">
        <v>148</v>
      </c>
      <c r="D59">
        <v>11842</v>
      </c>
      <c r="E59">
        <v>11842</v>
      </c>
      <c r="F59">
        <v>5138.8916897277204</v>
      </c>
      <c r="G59">
        <v>6703.1083102723196</v>
      </c>
      <c r="H59">
        <v>5959.9140876131196</v>
      </c>
      <c r="I59">
        <v>4159.3792025673602</v>
      </c>
      <c r="J59">
        <v>1792.8847091261</v>
      </c>
      <c r="K59">
        <v>496.97957933978699</v>
      </c>
      <c r="L59">
        <v>599.95635970774401</v>
      </c>
      <c r="M59">
        <v>357.45485730460598</v>
      </c>
      <c r="N59">
        <v>241.44501282681</v>
      </c>
      <c r="O59">
        <v>143.23786295146101</v>
      </c>
      <c r="P59" t="e">
        <v>#N/A</v>
      </c>
    </row>
    <row r="60" spans="1:16" x14ac:dyDescent="0.25">
      <c r="A60">
        <v>202512</v>
      </c>
      <c r="B60" t="s">
        <v>236</v>
      </c>
      <c r="C60" t="s">
        <v>149</v>
      </c>
      <c r="D60">
        <v>13179</v>
      </c>
      <c r="E60">
        <v>13183.758765418799</v>
      </c>
      <c r="F60">
        <v>3362.02726819808</v>
      </c>
      <c r="G60">
        <v>9821.7314972207205</v>
      </c>
      <c r="H60">
        <v>7914.0098878506396</v>
      </c>
      <c r="I60">
        <v>6223.4393757849002</v>
      </c>
      <c r="J60">
        <v>1687.2771639012699</v>
      </c>
      <c r="K60">
        <v>336.44464284353302</v>
      </c>
      <c r="L60">
        <v>1690.20597645216</v>
      </c>
      <c r="M60">
        <v>727.65701754054601</v>
      </c>
      <c r="N60">
        <v>961.52666788994395</v>
      </c>
      <c r="O60">
        <v>217.51563291792101</v>
      </c>
      <c r="P60" t="e">
        <v>#N/A</v>
      </c>
    </row>
    <row r="61" spans="1:16" x14ac:dyDescent="0.25">
      <c r="A61">
        <v>202512</v>
      </c>
      <c r="B61" t="s">
        <v>236</v>
      </c>
      <c r="C61" t="s">
        <v>150</v>
      </c>
      <c r="D61">
        <v>46691</v>
      </c>
      <c r="E61">
        <v>46690.9999999992</v>
      </c>
      <c r="F61">
        <v>14735.781504804099</v>
      </c>
      <c r="G61">
        <v>31955.218495195099</v>
      </c>
      <c r="H61">
        <v>25593.393455137098</v>
      </c>
      <c r="I61">
        <v>20659.456175692601</v>
      </c>
      <c r="J61">
        <v>4905.7048573433003</v>
      </c>
      <c r="K61">
        <v>1280.7971251338899</v>
      </c>
      <c r="L61">
        <v>5681.2710804201497</v>
      </c>
      <c r="M61">
        <v>2536.58197086479</v>
      </c>
      <c r="N61">
        <v>3130.8874340308698</v>
      </c>
      <c r="O61">
        <v>680.55395963785304</v>
      </c>
      <c r="P61" t="e">
        <v>#N/A</v>
      </c>
    </row>
    <row r="62" spans="1:16" x14ac:dyDescent="0.25">
      <c r="A62">
        <v>202512</v>
      </c>
      <c r="B62" t="s">
        <v>237</v>
      </c>
      <c r="C62" t="s">
        <v>141</v>
      </c>
      <c r="D62">
        <v>1085014</v>
      </c>
      <c r="E62">
        <v>1085014.00000003</v>
      </c>
      <c r="F62">
        <v>353500.82831622299</v>
      </c>
      <c r="G62">
        <v>731513.17168380495</v>
      </c>
      <c r="H62">
        <v>566595.081117325</v>
      </c>
      <c r="I62">
        <v>448728.250022055</v>
      </c>
      <c r="J62">
        <v>117147.22950488199</v>
      </c>
      <c r="K62">
        <v>32075.8207191232</v>
      </c>
      <c r="L62">
        <v>143744.449218308</v>
      </c>
      <c r="M62">
        <v>59575.862294815997</v>
      </c>
      <c r="N62">
        <v>83878.022718639404</v>
      </c>
      <c r="O62">
        <v>21173.641348172499</v>
      </c>
      <c r="P62" t="e">
        <v>#N/A</v>
      </c>
    </row>
    <row r="63" spans="1:16" x14ac:dyDescent="0.25">
      <c r="A63">
        <v>202512</v>
      </c>
      <c r="B63" t="s">
        <v>237</v>
      </c>
      <c r="C63" t="s">
        <v>142</v>
      </c>
      <c r="D63">
        <v>533637</v>
      </c>
      <c r="E63">
        <v>533637.00000006298</v>
      </c>
      <c r="F63">
        <v>185559.507424304</v>
      </c>
      <c r="G63">
        <v>348077.49257575901</v>
      </c>
      <c r="H63">
        <v>265806.98797625198</v>
      </c>
      <c r="I63">
        <v>205413.688665255</v>
      </c>
      <c r="J63">
        <v>60057.562826269503</v>
      </c>
      <c r="K63">
        <v>15895.1885683154</v>
      </c>
      <c r="L63">
        <v>72371.375905519904</v>
      </c>
      <c r="M63">
        <v>29785.9167488887</v>
      </c>
      <c r="N63">
        <v>42426.687836982201</v>
      </c>
      <c r="O63">
        <v>9899.1286939865895</v>
      </c>
      <c r="P63" t="e">
        <v>#N/A</v>
      </c>
    </row>
    <row r="64" spans="1:16" x14ac:dyDescent="0.25">
      <c r="A64">
        <v>202512</v>
      </c>
      <c r="B64" t="s">
        <v>237</v>
      </c>
      <c r="C64" t="s">
        <v>143</v>
      </c>
      <c r="D64">
        <v>551377</v>
      </c>
      <c r="E64">
        <v>551376.99999996403</v>
      </c>
      <c r="F64">
        <v>167941.32089191899</v>
      </c>
      <c r="G64">
        <v>383435.679108046</v>
      </c>
      <c r="H64">
        <v>300788.09314107202</v>
      </c>
      <c r="I64">
        <v>243314.5613568</v>
      </c>
      <c r="J64">
        <v>57089.666678612797</v>
      </c>
      <c r="K64">
        <v>16180.6321508078</v>
      </c>
      <c r="L64">
        <v>71373.073312787703</v>
      </c>
      <c r="M64">
        <v>29789.945545927301</v>
      </c>
      <c r="N64">
        <v>41451.334881657203</v>
      </c>
      <c r="O64">
        <v>11274.512654185901</v>
      </c>
      <c r="P64" t="e">
        <v>#N/A</v>
      </c>
    </row>
    <row r="65" spans="1:16" x14ac:dyDescent="0.25">
      <c r="A65">
        <v>202512</v>
      </c>
      <c r="B65" t="s">
        <v>237</v>
      </c>
      <c r="C65" t="s">
        <v>144</v>
      </c>
      <c r="D65">
        <v>213489</v>
      </c>
      <c r="E65">
        <v>213694.727917457</v>
      </c>
      <c r="F65">
        <v>53616.107036083202</v>
      </c>
      <c r="G65">
        <v>160078.62088137399</v>
      </c>
      <c r="H65">
        <v>105038.1140032</v>
      </c>
      <c r="I65">
        <v>93843.157024067899</v>
      </c>
      <c r="J65">
        <v>11012.9975050799</v>
      </c>
      <c r="K65">
        <v>1454.1873919089501</v>
      </c>
      <c r="L65">
        <v>49775.1534233727</v>
      </c>
      <c r="M65">
        <v>12478.665876519701</v>
      </c>
      <c r="N65">
        <v>37224.276016712298</v>
      </c>
      <c r="O65">
        <v>5265.3534548007301</v>
      </c>
      <c r="P65" t="e">
        <v>#N/A</v>
      </c>
    </row>
    <row r="66" spans="1:16" x14ac:dyDescent="0.25">
      <c r="A66">
        <v>202512</v>
      </c>
      <c r="B66" t="s">
        <v>237</v>
      </c>
      <c r="C66" t="s">
        <v>145</v>
      </c>
      <c r="D66">
        <v>221967</v>
      </c>
      <c r="E66">
        <v>222130.31864687701</v>
      </c>
      <c r="F66">
        <v>77442.9272100823</v>
      </c>
      <c r="G66">
        <v>144687.39143679501</v>
      </c>
      <c r="H66">
        <v>103705.371566046</v>
      </c>
      <c r="I66">
        <v>87720.614352136399</v>
      </c>
      <c r="J66">
        <v>15857.516291985699</v>
      </c>
      <c r="K66">
        <v>3229.29571739313</v>
      </c>
      <c r="L66">
        <v>36439.936189308602</v>
      </c>
      <c r="M66">
        <v>16153.0225291882</v>
      </c>
      <c r="N66">
        <v>20210.288446499999</v>
      </c>
      <c r="O66">
        <v>4542.08368144005</v>
      </c>
      <c r="P66" t="e">
        <v>#N/A</v>
      </c>
    </row>
    <row r="67" spans="1:16" x14ac:dyDescent="0.25">
      <c r="A67">
        <v>202512</v>
      </c>
      <c r="B67" t="s">
        <v>237</v>
      </c>
      <c r="C67" t="s">
        <v>146</v>
      </c>
      <c r="D67">
        <v>248462</v>
      </c>
      <c r="E67">
        <v>248579.24736080199</v>
      </c>
      <c r="F67">
        <v>78160.450106699704</v>
      </c>
      <c r="G67">
        <v>170418.79725410201</v>
      </c>
      <c r="H67">
        <v>137576.34377905299</v>
      </c>
      <c r="I67">
        <v>109462.757359575</v>
      </c>
      <c r="J67">
        <v>27973.978668940799</v>
      </c>
      <c r="K67">
        <v>8644.23594159194</v>
      </c>
      <c r="L67">
        <v>28094.765402821999</v>
      </c>
      <c r="M67">
        <v>14153.661154564599</v>
      </c>
      <c r="N67">
        <v>13858.072095101201</v>
      </c>
      <c r="O67">
        <v>4747.6880722272599</v>
      </c>
      <c r="P67" t="e">
        <v>#N/A</v>
      </c>
    </row>
    <row r="68" spans="1:16" x14ac:dyDescent="0.25">
      <c r="A68">
        <v>202512</v>
      </c>
      <c r="B68" t="s">
        <v>237</v>
      </c>
      <c r="C68" t="s">
        <v>147</v>
      </c>
      <c r="D68">
        <v>196711</v>
      </c>
      <c r="E68">
        <v>196544.15185832401</v>
      </c>
      <c r="F68">
        <v>58011.517773027299</v>
      </c>
      <c r="G68">
        <v>138532.63408529601</v>
      </c>
      <c r="H68">
        <v>115995.95976901099</v>
      </c>
      <c r="I68">
        <v>88676.036515390704</v>
      </c>
      <c r="J68">
        <v>27173.399224811401</v>
      </c>
      <c r="K68">
        <v>8060.1645378502799</v>
      </c>
      <c r="L68">
        <v>18746.046204233899</v>
      </c>
      <c r="M68">
        <v>11054.729085622201</v>
      </c>
      <c r="N68">
        <v>7651.1121628265801</v>
      </c>
      <c r="O68">
        <v>3790.6281120517301</v>
      </c>
      <c r="P68" t="e">
        <v>#N/A</v>
      </c>
    </row>
    <row r="69" spans="1:16" x14ac:dyDescent="0.25">
      <c r="A69">
        <v>202512</v>
      </c>
      <c r="B69" t="s">
        <v>237</v>
      </c>
      <c r="C69" t="s">
        <v>148</v>
      </c>
      <c r="D69">
        <v>204385</v>
      </c>
      <c r="E69">
        <v>204065.55421656801</v>
      </c>
      <c r="F69">
        <v>86269.826190330394</v>
      </c>
      <c r="G69">
        <v>117795.728026237</v>
      </c>
      <c r="H69">
        <v>104279.292000014</v>
      </c>
      <c r="I69">
        <v>69025.684770884603</v>
      </c>
      <c r="J69">
        <v>35129.3378140645</v>
      </c>
      <c r="K69">
        <v>10687.937130378899</v>
      </c>
      <c r="L69">
        <v>10688.547998570401</v>
      </c>
      <c r="M69">
        <v>5735.7836489213396</v>
      </c>
      <c r="N69">
        <v>4934.2739974993301</v>
      </c>
      <c r="O69">
        <v>2827.8880276527698</v>
      </c>
      <c r="P69" t="e">
        <v>#N/A</v>
      </c>
    </row>
    <row r="70" spans="1:16" x14ac:dyDescent="0.25">
      <c r="A70">
        <v>202512</v>
      </c>
      <c r="B70" t="s">
        <v>237</v>
      </c>
      <c r="C70" t="s">
        <v>149</v>
      </c>
      <c r="D70">
        <v>231090</v>
      </c>
      <c r="E70">
        <v>234859.03365183101</v>
      </c>
      <c r="F70">
        <v>63244.304131675803</v>
      </c>
      <c r="G70">
        <v>171614.729520155</v>
      </c>
      <c r="H70">
        <v>136080.312686366</v>
      </c>
      <c r="I70">
        <v>107167.917195521</v>
      </c>
      <c r="J70">
        <v>28755.4683053435</v>
      </c>
      <c r="K70">
        <v>7572.2035108253604</v>
      </c>
      <c r="L70">
        <v>30758.700069462499</v>
      </c>
      <c r="M70">
        <v>13308.429660314599</v>
      </c>
      <c r="N70">
        <v>17390.2644637185</v>
      </c>
      <c r="O70">
        <v>4775.7167643263101</v>
      </c>
      <c r="P70" t="e">
        <v>#N/A</v>
      </c>
    </row>
    <row r="71" spans="1:16" x14ac:dyDescent="0.25">
      <c r="A71">
        <v>202512</v>
      </c>
      <c r="B71" t="s">
        <v>237</v>
      </c>
      <c r="C71" t="s">
        <v>150</v>
      </c>
      <c r="D71">
        <v>755387</v>
      </c>
      <c r="E71">
        <v>755386.99999996205</v>
      </c>
      <c r="F71">
        <v>252817.49134697099</v>
      </c>
      <c r="G71">
        <v>502569.50865299097</v>
      </c>
      <c r="H71">
        <v>392807.18238826399</v>
      </c>
      <c r="I71">
        <v>309808.43256212497</v>
      </c>
      <c r="J71">
        <v>82493.951457859701</v>
      </c>
      <c r="K71">
        <v>24279.065037568202</v>
      </c>
      <c r="L71">
        <v>95344.994567487098</v>
      </c>
      <c r="M71">
        <v>41778.7929731533</v>
      </c>
      <c r="N71">
        <v>53352.121376805997</v>
      </c>
      <c r="O71">
        <v>14417.331697240201</v>
      </c>
      <c r="P71" t="e">
        <v>#N/A</v>
      </c>
    </row>
    <row r="72" spans="1:16" x14ac:dyDescent="0.25">
      <c r="A72">
        <v>202512</v>
      </c>
      <c r="B72" t="s">
        <v>238</v>
      </c>
      <c r="C72" t="s">
        <v>141</v>
      </c>
      <c r="D72">
        <v>281590</v>
      </c>
      <c r="E72">
        <v>281589.99999999697</v>
      </c>
      <c r="F72">
        <v>65359.2158676896</v>
      </c>
      <c r="G72">
        <v>216230.78413230801</v>
      </c>
      <c r="H72">
        <v>176089.87784185601</v>
      </c>
      <c r="I72">
        <v>144957.49652950099</v>
      </c>
      <c r="J72">
        <v>30941.289612190401</v>
      </c>
      <c r="K72">
        <v>7624.8714008622501</v>
      </c>
      <c r="L72">
        <v>37014.369938087097</v>
      </c>
      <c r="M72">
        <v>15824.763803911699</v>
      </c>
      <c r="N72">
        <v>21159.098850164501</v>
      </c>
      <c r="O72">
        <v>3126.5363523646301</v>
      </c>
      <c r="P72" t="e">
        <v>#N/A</v>
      </c>
    </row>
    <row r="73" spans="1:16" x14ac:dyDescent="0.25">
      <c r="A73">
        <v>202512</v>
      </c>
      <c r="B73" t="s">
        <v>238</v>
      </c>
      <c r="C73" t="s">
        <v>142</v>
      </c>
      <c r="D73">
        <v>135783</v>
      </c>
      <c r="E73">
        <v>135783</v>
      </c>
      <c r="F73">
        <v>34745.816921860001</v>
      </c>
      <c r="G73">
        <v>101037.18307814001</v>
      </c>
      <c r="H73">
        <v>81132.124013581197</v>
      </c>
      <c r="I73">
        <v>65322.3970751667</v>
      </c>
      <c r="J73">
        <v>15711.1350415331</v>
      </c>
      <c r="K73">
        <v>3720.5596934280102</v>
      </c>
      <c r="L73">
        <v>18421.721525636502</v>
      </c>
      <c r="M73">
        <v>7728.29898441359</v>
      </c>
      <c r="N73">
        <v>10678.454187112</v>
      </c>
      <c r="O73">
        <v>1483.3375389223299</v>
      </c>
      <c r="P73" t="e">
        <v>#N/A</v>
      </c>
    </row>
    <row r="74" spans="1:16" x14ac:dyDescent="0.25">
      <c r="A74">
        <v>202512</v>
      </c>
      <c r="B74" t="s">
        <v>238</v>
      </c>
      <c r="C74" t="s">
        <v>143</v>
      </c>
      <c r="D74">
        <v>145807</v>
      </c>
      <c r="E74">
        <v>145806.999999997</v>
      </c>
      <c r="F74">
        <v>30613.398945829598</v>
      </c>
      <c r="G74">
        <v>115193.601054168</v>
      </c>
      <c r="H74">
        <v>94957.753828274595</v>
      </c>
      <c r="I74">
        <v>79635.099454334806</v>
      </c>
      <c r="J74">
        <v>15230.1545706573</v>
      </c>
      <c r="K74">
        <v>3904.3117074342399</v>
      </c>
      <c r="L74">
        <v>18592.648412450599</v>
      </c>
      <c r="M74">
        <v>8096.46481949808</v>
      </c>
      <c r="N74">
        <v>10480.644663052501</v>
      </c>
      <c r="O74">
        <v>1643.19881344229</v>
      </c>
      <c r="P74" t="e">
        <v>#N/A</v>
      </c>
    </row>
    <row r="75" spans="1:16" x14ac:dyDescent="0.25">
      <c r="A75">
        <v>202512</v>
      </c>
      <c r="B75" t="s">
        <v>238</v>
      </c>
      <c r="C75" t="s">
        <v>144</v>
      </c>
      <c r="D75">
        <v>58791</v>
      </c>
      <c r="E75">
        <v>58790.999999999702</v>
      </c>
      <c r="F75">
        <v>9543.2841896272894</v>
      </c>
      <c r="G75">
        <v>49247.7158103724</v>
      </c>
      <c r="H75">
        <v>34411.534451216598</v>
      </c>
      <c r="I75">
        <v>31496.014039429701</v>
      </c>
      <c r="J75">
        <v>2838.6545110759498</v>
      </c>
      <c r="K75">
        <v>360.84058820113103</v>
      </c>
      <c r="L75">
        <v>14136.605844777599</v>
      </c>
      <c r="M75">
        <v>3497.8907150263699</v>
      </c>
      <c r="N75">
        <v>10633.3798453977</v>
      </c>
      <c r="O75">
        <v>699.57551437823497</v>
      </c>
      <c r="P75" t="e">
        <v>#N/A</v>
      </c>
    </row>
    <row r="76" spans="1:16" x14ac:dyDescent="0.25">
      <c r="A76">
        <v>202512</v>
      </c>
      <c r="B76" t="s">
        <v>238</v>
      </c>
      <c r="C76" t="s">
        <v>145</v>
      </c>
      <c r="D76">
        <v>58985</v>
      </c>
      <c r="E76">
        <v>58984.9999999992</v>
      </c>
      <c r="F76">
        <v>15099.802434883401</v>
      </c>
      <c r="G76">
        <v>43885.197565115799</v>
      </c>
      <c r="H76">
        <v>34006.012928420503</v>
      </c>
      <c r="I76">
        <v>29661.844106911802</v>
      </c>
      <c r="J76">
        <v>4312.2305343511098</v>
      </c>
      <c r="K76">
        <v>865.49745670944105</v>
      </c>
      <c r="L76">
        <v>9222.0140612964206</v>
      </c>
      <c r="M76">
        <v>4199.9652441010103</v>
      </c>
      <c r="N76">
        <v>5012.5766232053302</v>
      </c>
      <c r="O76">
        <v>657.17057539884399</v>
      </c>
      <c r="P76" t="e">
        <v>#N/A</v>
      </c>
    </row>
    <row r="77" spans="1:16" x14ac:dyDescent="0.25">
      <c r="A77">
        <v>202512</v>
      </c>
      <c r="B77" t="s">
        <v>238</v>
      </c>
      <c r="C77" t="s">
        <v>146</v>
      </c>
      <c r="D77">
        <v>66825</v>
      </c>
      <c r="E77">
        <v>66825.000000001499</v>
      </c>
      <c r="F77">
        <v>14819.9891436039</v>
      </c>
      <c r="G77">
        <v>52005.010856397603</v>
      </c>
      <c r="H77">
        <v>44289.172011146402</v>
      </c>
      <c r="I77">
        <v>36272.291250474802</v>
      </c>
      <c r="J77">
        <v>7980.7382931266402</v>
      </c>
      <c r="K77">
        <v>2222.8134438602601</v>
      </c>
      <c r="L77">
        <v>6974.4890425452904</v>
      </c>
      <c r="M77">
        <v>3914.5843088194001</v>
      </c>
      <c r="N77">
        <v>3052.24137675154</v>
      </c>
      <c r="O77">
        <v>741.34980270591495</v>
      </c>
      <c r="P77" t="e">
        <v>#N/A</v>
      </c>
    </row>
    <row r="78" spans="1:16" x14ac:dyDescent="0.25">
      <c r="A78">
        <v>202512</v>
      </c>
      <c r="B78" t="s">
        <v>238</v>
      </c>
      <c r="C78" t="s">
        <v>147</v>
      </c>
      <c r="D78">
        <v>49478</v>
      </c>
      <c r="E78">
        <v>49502.661202183699</v>
      </c>
      <c r="F78">
        <v>10775.619845277801</v>
      </c>
      <c r="G78">
        <v>38727.041356905902</v>
      </c>
      <c r="H78">
        <v>33949.540800455099</v>
      </c>
      <c r="I78">
        <v>26630.7458034255</v>
      </c>
      <c r="J78">
        <v>7292.9847423130605</v>
      </c>
      <c r="K78">
        <v>1792.58477554859</v>
      </c>
      <c r="L78">
        <v>4218.1066462365998</v>
      </c>
      <c r="M78">
        <v>2719.8661845357801</v>
      </c>
      <c r="N78">
        <v>1491.6138490733899</v>
      </c>
      <c r="O78">
        <v>559.39391021417305</v>
      </c>
      <c r="P78" t="e">
        <v>#N/A</v>
      </c>
    </row>
    <row r="79" spans="1:16" x14ac:dyDescent="0.25">
      <c r="A79">
        <v>202512</v>
      </c>
      <c r="B79" t="s">
        <v>238</v>
      </c>
      <c r="C79" t="s">
        <v>148</v>
      </c>
      <c r="D79">
        <v>47511</v>
      </c>
      <c r="E79">
        <v>47486.3387978131</v>
      </c>
      <c r="F79">
        <v>15120.5202542972</v>
      </c>
      <c r="G79">
        <v>32365.818543515899</v>
      </c>
      <c r="H79">
        <v>29433.617650617201</v>
      </c>
      <c r="I79">
        <v>20896.601329259702</v>
      </c>
      <c r="J79">
        <v>8516.6815313236602</v>
      </c>
      <c r="K79">
        <v>2383.13513654283</v>
      </c>
      <c r="L79">
        <v>2463.1543432312601</v>
      </c>
      <c r="M79">
        <v>1492.4573514291101</v>
      </c>
      <c r="N79">
        <v>969.28715573656996</v>
      </c>
      <c r="O79">
        <v>469.04654966746102</v>
      </c>
      <c r="P79" t="e">
        <v>#N/A</v>
      </c>
    </row>
    <row r="80" spans="1:16" x14ac:dyDescent="0.25">
      <c r="A80">
        <v>202512</v>
      </c>
      <c r="B80" t="s">
        <v>238</v>
      </c>
      <c r="C80" t="s">
        <v>149</v>
      </c>
      <c r="D80">
        <v>61958</v>
      </c>
      <c r="E80">
        <v>62938.264731090298</v>
      </c>
      <c r="F80">
        <v>12563.2368976007</v>
      </c>
      <c r="G80">
        <v>50375.027833489599</v>
      </c>
      <c r="H80">
        <v>41597.864863257499</v>
      </c>
      <c r="I80">
        <v>33566.496126040198</v>
      </c>
      <c r="J80">
        <v>7993.3981699117703</v>
      </c>
      <c r="K80">
        <v>1921.70454834677</v>
      </c>
      <c r="L80">
        <v>7945.7797605864098</v>
      </c>
      <c r="M80">
        <v>3499.1385096704498</v>
      </c>
      <c r="N80">
        <v>4442.8603307417898</v>
      </c>
      <c r="O80">
        <v>831.38320964573302</v>
      </c>
      <c r="P80" t="e">
        <v>#N/A</v>
      </c>
    </row>
    <row r="81" spans="1:16" x14ac:dyDescent="0.25">
      <c r="A81">
        <v>202512</v>
      </c>
      <c r="B81" t="s">
        <v>238</v>
      </c>
      <c r="C81" t="s">
        <v>150</v>
      </c>
      <c r="D81">
        <v>185494</v>
      </c>
      <c r="E81">
        <v>185493.99999999799</v>
      </c>
      <c r="F81">
        <v>43938.817727704503</v>
      </c>
      <c r="G81">
        <v>141555.18227229299</v>
      </c>
      <c r="H81">
        <v>116799.223246297</v>
      </c>
      <c r="I81">
        <v>96254.364001699199</v>
      </c>
      <c r="J81">
        <v>20428.520196681598</v>
      </c>
      <c r="K81">
        <v>5550.5295783563997</v>
      </c>
      <c r="L81">
        <v>22616.5007798898</v>
      </c>
      <c r="M81">
        <v>10255.0423934914</v>
      </c>
      <c r="N81">
        <v>12341.5114237158</v>
      </c>
      <c r="O81">
        <v>2139.4582461068298</v>
      </c>
      <c r="P81" t="e">
        <v>#N/A</v>
      </c>
    </row>
    <row r="82" spans="1:16" x14ac:dyDescent="0.25">
      <c r="A82">
        <v>202512</v>
      </c>
      <c r="B82" t="s">
        <v>239</v>
      </c>
      <c r="C82" t="s">
        <v>141</v>
      </c>
      <c r="D82">
        <v>154287</v>
      </c>
      <c r="E82">
        <v>154287.00000000099</v>
      </c>
      <c r="F82">
        <v>58448.063282644202</v>
      </c>
      <c r="G82">
        <v>95838.936717356293</v>
      </c>
      <c r="H82">
        <v>80232.623803904004</v>
      </c>
      <c r="I82">
        <v>66199.507743516297</v>
      </c>
      <c r="J82">
        <v>13929.284916239199</v>
      </c>
      <c r="K82">
        <v>4516.0958750602704</v>
      </c>
      <c r="L82">
        <v>14350.021908136099</v>
      </c>
      <c r="M82">
        <v>5971.1352700362204</v>
      </c>
      <c r="N82">
        <v>8342.5297910936406</v>
      </c>
      <c r="O82">
        <v>1256.29100531617</v>
      </c>
      <c r="P82" t="e">
        <v>#N/A</v>
      </c>
    </row>
    <row r="83" spans="1:16" x14ac:dyDescent="0.25">
      <c r="A83">
        <v>202512</v>
      </c>
      <c r="B83" t="s">
        <v>239</v>
      </c>
      <c r="C83" t="s">
        <v>142</v>
      </c>
      <c r="D83">
        <v>75738</v>
      </c>
      <c r="E83">
        <v>75737.999999999898</v>
      </c>
      <c r="F83">
        <v>30332.169301659502</v>
      </c>
      <c r="G83">
        <v>45405.830698340404</v>
      </c>
      <c r="H83">
        <v>37560.510699771999</v>
      </c>
      <c r="I83">
        <v>30463.524043076399</v>
      </c>
      <c r="J83">
        <v>7047.4788775371999</v>
      </c>
      <c r="K83">
        <v>2198.1900269126099</v>
      </c>
      <c r="L83">
        <v>7271.84155613046</v>
      </c>
      <c r="M83">
        <v>2953.6496203389001</v>
      </c>
      <c r="N83">
        <v>4299.7530195259096</v>
      </c>
      <c r="O83">
        <v>573.47844243796999</v>
      </c>
      <c r="P83" t="e">
        <v>#N/A</v>
      </c>
    </row>
    <row r="84" spans="1:16" x14ac:dyDescent="0.25">
      <c r="A84">
        <v>202512</v>
      </c>
      <c r="B84" t="s">
        <v>239</v>
      </c>
      <c r="C84" t="s">
        <v>143</v>
      </c>
      <c r="D84">
        <v>78549</v>
      </c>
      <c r="E84">
        <v>78549.000000000597</v>
      </c>
      <c r="F84">
        <v>28115.8939809847</v>
      </c>
      <c r="G84">
        <v>50433.106019015897</v>
      </c>
      <c r="H84">
        <v>42672.113104132099</v>
      </c>
      <c r="I84">
        <v>35735.983700439901</v>
      </c>
      <c r="J84">
        <v>6881.8060387019996</v>
      </c>
      <c r="K84">
        <v>2317.90584814766</v>
      </c>
      <c r="L84">
        <v>7078.1803520056601</v>
      </c>
      <c r="M84">
        <v>3017.4856496973298</v>
      </c>
      <c r="N84">
        <v>4042.7767715677301</v>
      </c>
      <c r="O84">
        <v>682.81256287819701</v>
      </c>
      <c r="P84" t="e">
        <v>#N/A</v>
      </c>
    </row>
    <row r="85" spans="1:16" x14ac:dyDescent="0.25">
      <c r="A85">
        <v>202512</v>
      </c>
      <c r="B85" t="s">
        <v>239</v>
      </c>
      <c r="C85" t="s">
        <v>144</v>
      </c>
      <c r="D85">
        <v>30695</v>
      </c>
      <c r="E85">
        <v>30724.387458007201</v>
      </c>
      <c r="F85">
        <v>8902.5765059803307</v>
      </c>
      <c r="G85">
        <v>21821.810952026899</v>
      </c>
      <c r="H85">
        <v>16827.283935197</v>
      </c>
      <c r="I85">
        <v>15111.7152383881</v>
      </c>
      <c r="J85">
        <v>1687.14949138832</v>
      </c>
      <c r="K85">
        <v>217.89889519993</v>
      </c>
      <c r="L85">
        <v>4668.7073079306201</v>
      </c>
      <c r="M85">
        <v>1207.1610063994101</v>
      </c>
      <c r="N85">
        <v>3461.5463015312198</v>
      </c>
      <c r="O85">
        <v>325.81970889931603</v>
      </c>
      <c r="P85" t="e">
        <v>#N/A</v>
      </c>
    </row>
    <row r="86" spans="1:16" x14ac:dyDescent="0.25">
      <c r="A86">
        <v>202512</v>
      </c>
      <c r="B86" t="s">
        <v>239</v>
      </c>
      <c r="C86" t="s">
        <v>145</v>
      </c>
      <c r="D86">
        <v>34356</v>
      </c>
      <c r="E86">
        <v>34335.931690928803</v>
      </c>
      <c r="F86">
        <v>13874.5695348115</v>
      </c>
      <c r="G86">
        <v>20461.3621561174</v>
      </c>
      <c r="H86">
        <v>16270.986776108701</v>
      </c>
      <c r="I86">
        <v>14085.1957292028</v>
      </c>
      <c r="J86">
        <v>2169.2013687673002</v>
      </c>
      <c r="K86">
        <v>508.02990367861099</v>
      </c>
      <c r="L86">
        <v>3917.7675677020502</v>
      </c>
      <c r="M86">
        <v>1651.66121643158</v>
      </c>
      <c r="N86">
        <v>2252.3032922982002</v>
      </c>
      <c r="O86">
        <v>272.60781230664298</v>
      </c>
      <c r="P86" t="e">
        <v>#N/A</v>
      </c>
    </row>
    <row r="87" spans="1:16" x14ac:dyDescent="0.25">
      <c r="A87">
        <v>202512</v>
      </c>
      <c r="B87" t="s">
        <v>239</v>
      </c>
      <c r="C87" t="s">
        <v>146</v>
      </c>
      <c r="D87">
        <v>36256</v>
      </c>
      <c r="E87">
        <v>36246.680851063902</v>
      </c>
      <c r="F87">
        <v>12930.661774889901</v>
      </c>
      <c r="G87">
        <v>23316.019076174001</v>
      </c>
      <c r="H87">
        <v>20253.175341429</v>
      </c>
      <c r="I87">
        <v>16639.348371910099</v>
      </c>
      <c r="J87">
        <v>3592.7058735089099</v>
      </c>
      <c r="K87">
        <v>1359.0277102033201</v>
      </c>
      <c r="L87">
        <v>2808.1239998249998</v>
      </c>
      <c r="M87">
        <v>1422.85052798527</v>
      </c>
      <c r="N87">
        <v>1371.4603046135701</v>
      </c>
      <c r="O87">
        <v>254.719734919963</v>
      </c>
      <c r="P87" t="e">
        <v>#N/A</v>
      </c>
    </row>
    <row r="88" spans="1:16" x14ac:dyDescent="0.25">
      <c r="A88">
        <v>202512</v>
      </c>
      <c r="B88" t="s">
        <v>239</v>
      </c>
      <c r="C88" t="s">
        <v>147</v>
      </c>
      <c r="D88">
        <v>26152</v>
      </c>
      <c r="E88">
        <v>26179.655155828099</v>
      </c>
      <c r="F88">
        <v>9454.6242553705706</v>
      </c>
      <c r="G88">
        <v>16725.030900457499</v>
      </c>
      <c r="H88">
        <v>14689.131975611101</v>
      </c>
      <c r="I88">
        <v>11714.566875521799</v>
      </c>
      <c r="J88">
        <v>2956.8504540796298</v>
      </c>
      <c r="K88">
        <v>1138.09184588937</v>
      </c>
      <c r="L88">
        <v>1808.7927624327799</v>
      </c>
      <c r="M88">
        <v>1100.9934666904001</v>
      </c>
      <c r="N88">
        <v>701.07087005649396</v>
      </c>
      <c r="O88">
        <v>227.10616241365699</v>
      </c>
      <c r="P88" t="e">
        <v>#N/A</v>
      </c>
    </row>
    <row r="89" spans="1:16" x14ac:dyDescent="0.25">
      <c r="A89">
        <v>202512</v>
      </c>
      <c r="B89" t="s">
        <v>239</v>
      </c>
      <c r="C89" t="s">
        <v>148</v>
      </c>
      <c r="D89">
        <v>26828</v>
      </c>
      <c r="E89">
        <v>26800.344844172501</v>
      </c>
      <c r="F89">
        <v>13285.631211592001</v>
      </c>
      <c r="G89">
        <v>13514.7136325805</v>
      </c>
      <c r="H89">
        <v>12192.045775558299</v>
      </c>
      <c r="I89">
        <v>8648.6815284933891</v>
      </c>
      <c r="J89">
        <v>3523.3777284950402</v>
      </c>
      <c r="K89">
        <v>1293.0475200890401</v>
      </c>
      <c r="L89">
        <v>1146.6302702456701</v>
      </c>
      <c r="M89">
        <v>588.46905252955605</v>
      </c>
      <c r="N89">
        <v>556.14902259416397</v>
      </c>
      <c r="O89">
        <v>176.037586776588</v>
      </c>
      <c r="P89" t="e">
        <v>#N/A</v>
      </c>
    </row>
    <row r="90" spans="1:16" x14ac:dyDescent="0.25">
      <c r="A90">
        <v>202512</v>
      </c>
      <c r="B90" t="s">
        <v>239</v>
      </c>
      <c r="C90" t="s">
        <v>149</v>
      </c>
      <c r="D90">
        <v>33305</v>
      </c>
      <c r="E90">
        <v>33533.726248077503</v>
      </c>
      <c r="F90">
        <v>10933.1029930518</v>
      </c>
      <c r="G90">
        <v>22600.623255025701</v>
      </c>
      <c r="H90">
        <v>19282.913735972099</v>
      </c>
      <c r="I90">
        <v>15786.7889347576</v>
      </c>
      <c r="J90">
        <v>3464.56173457975</v>
      </c>
      <c r="K90">
        <v>1057.93556993881</v>
      </c>
      <c r="L90">
        <v>2993.8218971225501</v>
      </c>
      <c r="M90">
        <v>1329.4214803551699</v>
      </c>
      <c r="N90">
        <v>1662.3949222618801</v>
      </c>
      <c r="O90">
        <v>323.88762193103298</v>
      </c>
      <c r="P90" t="e">
        <v>#N/A</v>
      </c>
    </row>
    <row r="91" spans="1:16" x14ac:dyDescent="0.25">
      <c r="A91">
        <v>202512</v>
      </c>
      <c r="B91" t="s">
        <v>239</v>
      </c>
      <c r="C91" t="s">
        <v>150</v>
      </c>
      <c r="D91">
        <v>97056</v>
      </c>
      <c r="E91">
        <v>97056.000000001004</v>
      </c>
      <c r="F91">
        <v>38423.706008133297</v>
      </c>
      <c r="G91">
        <v>58632.293991867802</v>
      </c>
      <c r="H91">
        <v>49344.726971243297</v>
      </c>
      <c r="I91">
        <v>40487.842331641499</v>
      </c>
      <c r="J91">
        <v>8793.4140529563301</v>
      </c>
      <c r="K91">
        <v>3095.9712247387001</v>
      </c>
      <c r="L91">
        <v>8474.9672771234891</v>
      </c>
      <c r="M91">
        <v>3627.7604251518401</v>
      </c>
      <c r="N91">
        <v>4821.8520610845699</v>
      </c>
      <c r="O91">
        <v>812.59974350092898</v>
      </c>
      <c r="P91" t="e">
        <v>#N/A</v>
      </c>
    </row>
    <row r="92" spans="1:16" x14ac:dyDescent="0.25">
      <c r="A92">
        <v>202512</v>
      </c>
      <c r="B92" t="s">
        <v>240</v>
      </c>
      <c r="C92" t="s">
        <v>141</v>
      </c>
      <c r="D92">
        <v>345708</v>
      </c>
      <c r="E92">
        <v>345707.99999999598</v>
      </c>
      <c r="F92">
        <v>90740.816255230297</v>
      </c>
      <c r="G92">
        <v>254967.18374476599</v>
      </c>
      <c r="H92">
        <v>205387.269115695</v>
      </c>
      <c r="I92">
        <v>170514.622829389</v>
      </c>
      <c r="J92">
        <v>34695.914774766701</v>
      </c>
      <c r="K92">
        <v>10614.219772471701</v>
      </c>
      <c r="L92">
        <v>44547.385706875699</v>
      </c>
      <c r="M92">
        <v>21111.477020935301</v>
      </c>
      <c r="N92">
        <v>23358.715733200999</v>
      </c>
      <c r="O92">
        <v>5032.52892219555</v>
      </c>
      <c r="P92" t="e">
        <v>#N/A</v>
      </c>
    </row>
    <row r="93" spans="1:16" x14ac:dyDescent="0.25">
      <c r="A93">
        <v>202512</v>
      </c>
      <c r="B93" t="s">
        <v>240</v>
      </c>
      <c r="C93" t="s">
        <v>142</v>
      </c>
      <c r="D93">
        <v>165827</v>
      </c>
      <c r="E93">
        <v>165827</v>
      </c>
      <c r="F93">
        <v>47961.447861139699</v>
      </c>
      <c r="G93">
        <v>117865.55213886</v>
      </c>
      <c r="H93">
        <v>93665.520250721005</v>
      </c>
      <c r="I93">
        <v>76168.658992199606</v>
      </c>
      <c r="J93">
        <v>17400.235636749301</v>
      </c>
      <c r="K93">
        <v>5240.1262641635203</v>
      </c>
      <c r="L93">
        <v>21783.470979159902</v>
      </c>
      <c r="M93">
        <v>10214.3637592173</v>
      </c>
      <c r="N93">
        <v>11526.803275832301</v>
      </c>
      <c r="O93">
        <v>2416.5609089792301</v>
      </c>
      <c r="P93" t="e">
        <v>#N/A</v>
      </c>
    </row>
    <row r="94" spans="1:16" x14ac:dyDescent="0.25">
      <c r="A94">
        <v>202512</v>
      </c>
      <c r="B94" t="s">
        <v>240</v>
      </c>
      <c r="C94" t="s">
        <v>143</v>
      </c>
      <c r="D94">
        <v>179881</v>
      </c>
      <c r="E94">
        <v>179880.99999999601</v>
      </c>
      <c r="F94">
        <v>42779.368394090503</v>
      </c>
      <c r="G94">
        <v>137101.631605906</v>
      </c>
      <c r="H94">
        <v>111721.748864974</v>
      </c>
      <c r="I94">
        <v>94345.963837189702</v>
      </c>
      <c r="J94">
        <v>17295.6791380174</v>
      </c>
      <c r="K94">
        <v>5374.0935083082004</v>
      </c>
      <c r="L94">
        <v>22763.914727715801</v>
      </c>
      <c r="M94">
        <v>10897.113261717999</v>
      </c>
      <c r="N94">
        <v>11831.9124573686</v>
      </c>
      <c r="O94">
        <v>2615.9680132163198</v>
      </c>
      <c r="P94" t="e">
        <v>#N/A</v>
      </c>
    </row>
    <row r="95" spans="1:16" x14ac:dyDescent="0.25">
      <c r="A95">
        <v>202512</v>
      </c>
      <c r="B95" t="s">
        <v>240</v>
      </c>
      <c r="C95" t="s">
        <v>144</v>
      </c>
      <c r="D95">
        <v>67344</v>
      </c>
      <c r="E95">
        <v>67271.344155843806</v>
      </c>
      <c r="F95">
        <v>11884.952696622</v>
      </c>
      <c r="G95">
        <v>55386.391459221799</v>
      </c>
      <c r="H95">
        <v>40422.897499843399</v>
      </c>
      <c r="I95">
        <v>37255.208199842396</v>
      </c>
      <c r="J95">
        <v>3127.3125225356298</v>
      </c>
      <c r="K95">
        <v>434.79401597370497</v>
      </c>
      <c r="L95">
        <v>13980.2133884753</v>
      </c>
      <c r="M95">
        <v>4364.2440384778201</v>
      </c>
      <c r="N95">
        <v>9600.3673136224497</v>
      </c>
      <c r="O95">
        <v>983.28057090310404</v>
      </c>
      <c r="P95" t="e">
        <v>#N/A</v>
      </c>
    </row>
    <row r="96" spans="1:16" x14ac:dyDescent="0.25">
      <c r="A96">
        <v>202512</v>
      </c>
      <c r="B96" t="s">
        <v>240</v>
      </c>
      <c r="C96" t="s">
        <v>145</v>
      </c>
      <c r="D96">
        <v>71014</v>
      </c>
      <c r="E96">
        <v>71086.655844156994</v>
      </c>
      <c r="F96">
        <v>21411.162263324</v>
      </c>
      <c r="G96">
        <v>49675.493580832997</v>
      </c>
      <c r="H96">
        <v>37196.206745016898</v>
      </c>
      <c r="I96">
        <v>32069.072785675398</v>
      </c>
      <c r="J96">
        <v>5092.9184290806797</v>
      </c>
      <c r="K96">
        <v>1195.7471452262</v>
      </c>
      <c r="L96">
        <v>11439.077530295701</v>
      </c>
      <c r="M96">
        <v>5640.0984480670204</v>
      </c>
      <c r="N96">
        <v>5773.8203868762503</v>
      </c>
      <c r="O96">
        <v>1040.2093055202999</v>
      </c>
      <c r="P96" t="e">
        <v>#N/A</v>
      </c>
    </row>
    <row r="97" spans="1:16" x14ac:dyDescent="0.25">
      <c r="A97">
        <v>202512</v>
      </c>
      <c r="B97" t="s">
        <v>240</v>
      </c>
      <c r="C97" t="s">
        <v>146</v>
      </c>
      <c r="D97">
        <v>82058</v>
      </c>
      <c r="E97">
        <v>82057.999999999505</v>
      </c>
      <c r="F97">
        <v>20083.660679603599</v>
      </c>
      <c r="G97">
        <v>61974.339320395899</v>
      </c>
      <c r="H97">
        <v>51844.846826095403</v>
      </c>
      <c r="I97">
        <v>42978.426461998803</v>
      </c>
      <c r="J97">
        <v>8832.7356149402294</v>
      </c>
      <c r="K97">
        <v>3214.2941604032399</v>
      </c>
      <c r="L97">
        <v>8985.1847579645091</v>
      </c>
      <c r="M97">
        <v>5089.7752239890397</v>
      </c>
      <c r="N97">
        <v>3876.4458780600899</v>
      </c>
      <c r="O97">
        <v>1144.30773633596</v>
      </c>
      <c r="P97" t="e">
        <v>#N/A</v>
      </c>
    </row>
    <row r="98" spans="1:16" x14ac:dyDescent="0.25">
      <c r="A98">
        <v>202512</v>
      </c>
      <c r="B98" t="s">
        <v>240</v>
      </c>
      <c r="C98" t="s">
        <v>147</v>
      </c>
      <c r="D98">
        <v>61027</v>
      </c>
      <c r="E98">
        <v>61026.999999998799</v>
      </c>
      <c r="F98">
        <v>14120.8387972643</v>
      </c>
      <c r="G98">
        <v>46906.161202734504</v>
      </c>
      <c r="H98">
        <v>39775.244646020001</v>
      </c>
      <c r="I98">
        <v>32131.067995565201</v>
      </c>
      <c r="J98">
        <v>7615.9016919954302</v>
      </c>
      <c r="K98">
        <v>2594.5247950738299</v>
      </c>
      <c r="L98">
        <v>6153.4569547792198</v>
      </c>
      <c r="M98">
        <v>3874.5424339592901</v>
      </c>
      <c r="N98">
        <v>2267.9362546802299</v>
      </c>
      <c r="O98">
        <v>977.45960193528595</v>
      </c>
      <c r="P98" t="e">
        <v>#N/A</v>
      </c>
    </row>
    <row r="99" spans="1:16" x14ac:dyDescent="0.25">
      <c r="A99">
        <v>202512</v>
      </c>
      <c r="B99" t="s">
        <v>240</v>
      </c>
      <c r="C99" t="s">
        <v>148</v>
      </c>
      <c r="D99">
        <v>64265</v>
      </c>
      <c r="E99">
        <v>64264.999999997199</v>
      </c>
      <c r="F99">
        <v>23240.201818416401</v>
      </c>
      <c r="G99">
        <v>41024.798181580903</v>
      </c>
      <c r="H99">
        <v>36148.073398719098</v>
      </c>
      <c r="I99">
        <v>26080.847386307501</v>
      </c>
      <c r="J99">
        <v>10027.046516214699</v>
      </c>
      <c r="K99">
        <v>3174.8596557947399</v>
      </c>
      <c r="L99">
        <v>3989.4530753609101</v>
      </c>
      <c r="M99">
        <v>2142.8168764421698</v>
      </c>
      <c r="N99">
        <v>1840.1458999619499</v>
      </c>
      <c r="O99">
        <v>887.27170750089601</v>
      </c>
      <c r="P99" t="e">
        <v>#N/A</v>
      </c>
    </row>
    <row r="100" spans="1:16" x14ac:dyDescent="0.25">
      <c r="A100">
        <v>202512</v>
      </c>
      <c r="B100" t="s">
        <v>240</v>
      </c>
      <c r="C100" t="s">
        <v>149</v>
      </c>
      <c r="D100">
        <v>74688</v>
      </c>
      <c r="E100">
        <v>75592.224545623802</v>
      </c>
      <c r="F100">
        <v>16805.425969035899</v>
      </c>
      <c r="G100">
        <v>58786.798576587898</v>
      </c>
      <c r="H100">
        <v>48253.354730427098</v>
      </c>
      <c r="I100">
        <v>40192.343489470601</v>
      </c>
      <c r="J100">
        <v>8013.5409790576596</v>
      </c>
      <c r="K100">
        <v>2236.2738519478098</v>
      </c>
      <c r="L100">
        <v>9302.93796173597</v>
      </c>
      <c r="M100">
        <v>4656.9202593658101</v>
      </c>
      <c r="N100">
        <v>4631.6232030191604</v>
      </c>
      <c r="O100">
        <v>1230.5058844248299</v>
      </c>
      <c r="P100" t="e">
        <v>#N/A</v>
      </c>
    </row>
    <row r="101" spans="1:16" x14ac:dyDescent="0.25">
      <c r="A101">
        <v>202512</v>
      </c>
      <c r="B101" t="s">
        <v>240</v>
      </c>
      <c r="C101" t="s">
        <v>150</v>
      </c>
      <c r="D101">
        <v>215259</v>
      </c>
      <c r="E101">
        <v>215258.99999999499</v>
      </c>
      <c r="F101">
        <v>57011.163934322401</v>
      </c>
      <c r="G101">
        <v>158247.83606567301</v>
      </c>
      <c r="H101">
        <v>129269.286981674</v>
      </c>
      <c r="I101">
        <v>107517.56117980101</v>
      </c>
      <c r="J101">
        <v>21653.4499047385</v>
      </c>
      <c r="K101">
        <v>7141.6888842124999</v>
      </c>
      <c r="L101">
        <v>25846.8181164659</v>
      </c>
      <c r="M101">
        <v>12990.665737371301</v>
      </c>
      <c r="N101">
        <v>12809.772173819299</v>
      </c>
      <c r="O101">
        <v>3131.7309675328102</v>
      </c>
      <c r="P101" t="e">
        <v>#N/A</v>
      </c>
    </row>
    <row r="102" spans="1:16" x14ac:dyDescent="0.25">
      <c r="A102">
        <v>202512</v>
      </c>
      <c r="B102" t="s">
        <v>241</v>
      </c>
      <c r="C102" t="s">
        <v>141</v>
      </c>
      <c r="D102">
        <v>318062</v>
      </c>
      <c r="E102">
        <v>318061.999999939</v>
      </c>
      <c r="F102">
        <v>100767.948368749</v>
      </c>
      <c r="G102">
        <v>217294.05163119</v>
      </c>
      <c r="H102">
        <v>182686.197505032</v>
      </c>
      <c r="I102">
        <v>154382.58204302099</v>
      </c>
      <c r="J102">
        <v>28095.1644934541</v>
      </c>
      <c r="K102">
        <v>9666.88555732651</v>
      </c>
      <c r="L102">
        <v>30268.998438696999</v>
      </c>
      <c r="M102">
        <v>13442.9224326492</v>
      </c>
      <c r="N102">
        <v>16781.169527238198</v>
      </c>
      <c r="O102">
        <v>4338.8556874607202</v>
      </c>
      <c r="P102" t="e">
        <v>#N/A</v>
      </c>
    </row>
    <row r="103" spans="1:16" x14ac:dyDescent="0.25">
      <c r="A103">
        <v>202512</v>
      </c>
      <c r="B103" t="s">
        <v>241</v>
      </c>
      <c r="C103" t="s">
        <v>142</v>
      </c>
      <c r="D103">
        <v>151250</v>
      </c>
      <c r="E103">
        <v>151249.99999997599</v>
      </c>
      <c r="F103">
        <v>52316.540740240998</v>
      </c>
      <c r="G103">
        <v>98933.459259734998</v>
      </c>
      <c r="H103">
        <v>82246.297026665095</v>
      </c>
      <c r="I103">
        <v>68024.023607042298</v>
      </c>
      <c r="J103">
        <v>14144.9041263526</v>
      </c>
      <c r="K103">
        <v>4665.7130975105902</v>
      </c>
      <c r="L103">
        <v>14687.140311515601</v>
      </c>
      <c r="M103">
        <v>6279.5138868068898</v>
      </c>
      <c r="N103">
        <v>8375.2109243175801</v>
      </c>
      <c r="O103">
        <v>2000.02192155437</v>
      </c>
      <c r="P103" t="e">
        <v>#N/A</v>
      </c>
    </row>
    <row r="104" spans="1:16" x14ac:dyDescent="0.25">
      <c r="A104">
        <v>202512</v>
      </c>
      <c r="B104" t="s">
        <v>241</v>
      </c>
      <c r="C104" t="s">
        <v>143</v>
      </c>
      <c r="D104">
        <v>166812</v>
      </c>
      <c r="E104">
        <v>166811.99999996301</v>
      </c>
      <c r="F104">
        <v>48451.407628507797</v>
      </c>
      <c r="G104">
        <v>118360.592371455</v>
      </c>
      <c r="H104">
        <v>100439.900478367</v>
      </c>
      <c r="I104">
        <v>86358.558435978295</v>
      </c>
      <c r="J104">
        <v>13950.2603671015</v>
      </c>
      <c r="K104">
        <v>5001.1724598159199</v>
      </c>
      <c r="L104">
        <v>15581.8581271815</v>
      </c>
      <c r="M104">
        <v>7163.4085458423497</v>
      </c>
      <c r="N104">
        <v>8405.9586029206403</v>
      </c>
      <c r="O104">
        <v>2338.83376590635</v>
      </c>
      <c r="P104" t="e">
        <v>#N/A</v>
      </c>
    </row>
    <row r="105" spans="1:16" x14ac:dyDescent="0.25">
      <c r="A105">
        <v>202512</v>
      </c>
      <c r="B105" t="s">
        <v>241</v>
      </c>
      <c r="C105" t="s">
        <v>144</v>
      </c>
      <c r="D105">
        <v>58487</v>
      </c>
      <c r="E105">
        <v>58342.756491798304</v>
      </c>
      <c r="F105">
        <v>11947.350708992901</v>
      </c>
      <c r="G105">
        <v>46395.405782805399</v>
      </c>
      <c r="H105">
        <v>36747.223294375799</v>
      </c>
      <c r="I105">
        <v>34093.558741235996</v>
      </c>
      <c r="J105">
        <v>2617.5430195631502</v>
      </c>
      <c r="K105">
        <v>438.34594046087398</v>
      </c>
      <c r="L105">
        <v>8863.1941078031505</v>
      </c>
      <c r="M105">
        <v>2514.1318315772901</v>
      </c>
      <c r="N105">
        <v>6343.6775221064499</v>
      </c>
      <c r="O105">
        <v>784.98838062645996</v>
      </c>
      <c r="P105" t="e">
        <v>#N/A</v>
      </c>
    </row>
    <row r="106" spans="1:16" x14ac:dyDescent="0.25">
      <c r="A106">
        <v>202512</v>
      </c>
      <c r="B106" t="s">
        <v>241</v>
      </c>
      <c r="C106" t="s">
        <v>145</v>
      </c>
      <c r="D106">
        <v>65700</v>
      </c>
      <c r="E106">
        <v>65958.592168277202</v>
      </c>
      <c r="F106">
        <v>22311.969762557699</v>
      </c>
      <c r="G106">
        <v>43646.6224057195</v>
      </c>
      <c r="H106">
        <v>34733.317766042303</v>
      </c>
      <c r="I106">
        <v>30375.489559536301</v>
      </c>
      <c r="J106">
        <v>4321.7995853696802</v>
      </c>
      <c r="K106">
        <v>1088.9135019829901</v>
      </c>
      <c r="L106">
        <v>7997.0563508962696</v>
      </c>
      <c r="M106">
        <v>3654.1483091209798</v>
      </c>
      <c r="N106">
        <v>4326.3905130983803</v>
      </c>
      <c r="O106">
        <v>916.24828878097105</v>
      </c>
      <c r="P106" t="e">
        <v>#N/A</v>
      </c>
    </row>
    <row r="107" spans="1:16" x14ac:dyDescent="0.25">
      <c r="A107">
        <v>202512</v>
      </c>
      <c r="B107" t="s">
        <v>241</v>
      </c>
      <c r="C107" t="s">
        <v>146</v>
      </c>
      <c r="D107">
        <v>74203</v>
      </c>
      <c r="E107">
        <v>74175.126827252796</v>
      </c>
      <c r="F107">
        <v>21640.072934430598</v>
      </c>
      <c r="G107">
        <v>52535.053892822303</v>
      </c>
      <c r="H107">
        <v>45606.9971792824</v>
      </c>
      <c r="I107">
        <v>38546.042923741799</v>
      </c>
      <c r="J107">
        <v>7009.6567697728096</v>
      </c>
      <c r="K107">
        <v>2711.8970203727899</v>
      </c>
      <c r="L107">
        <v>5988.1420272216501</v>
      </c>
      <c r="M107">
        <v>3296.6226525352999</v>
      </c>
      <c r="N107">
        <v>2679.5826755133398</v>
      </c>
      <c r="O107">
        <v>939.91468631824296</v>
      </c>
      <c r="P107" t="e">
        <v>#N/A</v>
      </c>
    </row>
    <row r="108" spans="1:16" x14ac:dyDescent="0.25">
      <c r="A108">
        <v>202512</v>
      </c>
      <c r="B108" t="s">
        <v>241</v>
      </c>
      <c r="C108" t="s">
        <v>147</v>
      </c>
      <c r="D108">
        <v>56179</v>
      </c>
      <c r="E108">
        <v>56126.673860446201</v>
      </c>
      <c r="F108">
        <v>16755.0816734404</v>
      </c>
      <c r="G108">
        <v>39371.592187005801</v>
      </c>
      <c r="H108">
        <v>34282.756104467502</v>
      </c>
      <c r="I108">
        <v>28089.6475683239</v>
      </c>
      <c r="J108">
        <v>6153.7020749939102</v>
      </c>
      <c r="K108">
        <v>2336.4719150580299</v>
      </c>
      <c r="L108">
        <v>4222.3626396984901</v>
      </c>
      <c r="M108">
        <v>2485.8756596819198</v>
      </c>
      <c r="N108">
        <v>1728.6738231460799</v>
      </c>
      <c r="O108">
        <v>866.473442839786</v>
      </c>
      <c r="P108" t="e">
        <v>#N/A</v>
      </c>
    </row>
    <row r="109" spans="1:16" x14ac:dyDescent="0.25">
      <c r="A109">
        <v>202512</v>
      </c>
      <c r="B109" t="s">
        <v>241</v>
      </c>
      <c r="C109" t="s">
        <v>148</v>
      </c>
      <c r="D109">
        <v>63493</v>
      </c>
      <c r="E109">
        <v>63458.850652164401</v>
      </c>
      <c r="F109">
        <v>28113.473289327201</v>
      </c>
      <c r="G109">
        <v>35345.3773628372</v>
      </c>
      <c r="H109">
        <v>31315.9031608644</v>
      </c>
      <c r="I109">
        <v>23277.843250182599</v>
      </c>
      <c r="J109">
        <v>7992.4630437545702</v>
      </c>
      <c r="K109">
        <v>3091.2571794518299</v>
      </c>
      <c r="L109">
        <v>3198.2433130774898</v>
      </c>
      <c r="M109">
        <v>1492.14397973374</v>
      </c>
      <c r="N109">
        <v>1702.8449933739801</v>
      </c>
      <c r="O109">
        <v>831.230888895259</v>
      </c>
      <c r="P109" t="e">
        <v>#N/A</v>
      </c>
    </row>
    <row r="110" spans="1:16" x14ac:dyDescent="0.25">
      <c r="A110">
        <v>202512</v>
      </c>
      <c r="B110" t="s">
        <v>241</v>
      </c>
      <c r="C110" t="s">
        <v>149</v>
      </c>
      <c r="D110">
        <v>67385</v>
      </c>
      <c r="E110">
        <v>67610.144781347102</v>
      </c>
      <c r="F110">
        <v>18905.479870152802</v>
      </c>
      <c r="G110">
        <v>48704.664911194297</v>
      </c>
      <c r="H110">
        <v>41232.9861904871</v>
      </c>
      <c r="I110">
        <v>34516.922894581199</v>
      </c>
      <c r="J110">
        <v>6652.2291207992803</v>
      </c>
      <c r="K110">
        <v>2107.71920337142</v>
      </c>
      <c r="L110">
        <v>6472.1341025603997</v>
      </c>
      <c r="M110">
        <v>2985.4115607061299</v>
      </c>
      <c r="N110">
        <v>3479.2141066224699</v>
      </c>
      <c r="O110">
        <v>999.54461814675199</v>
      </c>
      <c r="P110" t="e">
        <v>#N/A</v>
      </c>
    </row>
    <row r="111" spans="1:16" x14ac:dyDescent="0.25">
      <c r="A111">
        <v>202512</v>
      </c>
      <c r="B111" t="s">
        <v>241</v>
      </c>
      <c r="C111" t="s">
        <v>150</v>
      </c>
      <c r="D111">
        <v>185935</v>
      </c>
      <c r="E111">
        <v>185934.99999995501</v>
      </c>
      <c r="F111">
        <v>61477.639168565896</v>
      </c>
      <c r="G111">
        <v>124457.360831389</v>
      </c>
      <c r="H111">
        <v>104752.49920787899</v>
      </c>
      <c r="I111">
        <v>87930.565371729899</v>
      </c>
      <c r="J111">
        <v>16691.941286968799</v>
      </c>
      <c r="K111">
        <v>6554.2757949278403</v>
      </c>
      <c r="L111">
        <v>17011.5457786068</v>
      </c>
      <c r="M111">
        <v>8024.1560727869701</v>
      </c>
      <c r="N111">
        <v>8965.8117671576601</v>
      </c>
      <c r="O111">
        <v>2693.3158449034299</v>
      </c>
      <c r="P111" t="e">
        <v>#N/A</v>
      </c>
    </row>
    <row r="112" spans="1:16" x14ac:dyDescent="0.25">
      <c r="A112">
        <v>202512</v>
      </c>
      <c r="B112" t="s">
        <v>242</v>
      </c>
      <c r="C112" t="s">
        <v>141</v>
      </c>
      <c r="D112">
        <v>55992</v>
      </c>
      <c r="E112">
        <v>55992.0000000039</v>
      </c>
      <c r="F112">
        <v>22644.073745302401</v>
      </c>
      <c r="G112">
        <v>33347.926254701502</v>
      </c>
      <c r="H112">
        <v>27744.4968692685</v>
      </c>
      <c r="I112">
        <v>24153.159519553501</v>
      </c>
      <c r="J112">
        <v>3574.8461531967</v>
      </c>
      <c r="K112">
        <v>998.77727983957595</v>
      </c>
      <c r="L112">
        <v>4554.0212276760503</v>
      </c>
      <c r="M112">
        <v>2379.92438178251</v>
      </c>
      <c r="N112">
        <v>2168.7928162511998</v>
      </c>
      <c r="O112">
        <v>1049.40815775699</v>
      </c>
      <c r="P112" t="e">
        <v>#N/A</v>
      </c>
    </row>
    <row r="113" spans="1:16" x14ac:dyDescent="0.25">
      <c r="A113">
        <v>202512</v>
      </c>
      <c r="B113" t="s">
        <v>242</v>
      </c>
      <c r="C113" t="s">
        <v>142</v>
      </c>
      <c r="D113">
        <v>28177</v>
      </c>
      <c r="E113">
        <v>28177.000000002401</v>
      </c>
      <c r="F113">
        <v>12024.612396103301</v>
      </c>
      <c r="G113">
        <v>16152.3876038991</v>
      </c>
      <c r="H113">
        <v>13294.6094655612</v>
      </c>
      <c r="I113">
        <v>11431.6688592847</v>
      </c>
      <c r="J113">
        <v>1858.7277074398801</v>
      </c>
      <c r="K113">
        <v>526.27569922121597</v>
      </c>
      <c r="L113">
        <v>2284.4235126623598</v>
      </c>
      <c r="M113">
        <v>1171.53980953216</v>
      </c>
      <c r="N113">
        <v>1108.89636573085</v>
      </c>
      <c r="O113">
        <v>573.3546256756</v>
      </c>
      <c r="P113" t="e">
        <v>#N/A</v>
      </c>
    </row>
    <row r="114" spans="1:16" x14ac:dyDescent="0.25">
      <c r="A114">
        <v>202512</v>
      </c>
      <c r="B114" t="s">
        <v>242</v>
      </c>
      <c r="C114" t="s">
        <v>143</v>
      </c>
      <c r="D114">
        <v>27815</v>
      </c>
      <c r="E114">
        <v>27815.000000001499</v>
      </c>
      <c r="F114">
        <v>10619.4613491991</v>
      </c>
      <c r="G114">
        <v>17195.538650802398</v>
      </c>
      <c r="H114">
        <v>14449.8874037073</v>
      </c>
      <c r="I114">
        <v>12721.490660268801</v>
      </c>
      <c r="J114">
        <v>1716.1184457568199</v>
      </c>
      <c r="K114">
        <v>472.50158061835998</v>
      </c>
      <c r="L114">
        <v>2269.59771501369</v>
      </c>
      <c r="M114">
        <v>1208.38457225036</v>
      </c>
      <c r="N114">
        <v>1059.8964505203601</v>
      </c>
      <c r="O114">
        <v>476.05353208139002</v>
      </c>
      <c r="P114" t="e">
        <v>#N/A</v>
      </c>
    </row>
    <row r="115" spans="1:16" x14ac:dyDescent="0.25">
      <c r="A115">
        <v>202512</v>
      </c>
      <c r="B115" t="s">
        <v>242</v>
      </c>
      <c r="C115" t="s">
        <v>144</v>
      </c>
      <c r="D115">
        <v>11473</v>
      </c>
      <c r="E115">
        <v>11517.1393564885</v>
      </c>
      <c r="F115">
        <v>3636.9476478501401</v>
      </c>
      <c r="G115">
        <v>7880.1917086383601</v>
      </c>
      <c r="H115">
        <v>6129.8288990456103</v>
      </c>
      <c r="I115">
        <v>5754.1784514614701</v>
      </c>
      <c r="J115">
        <v>368.71836282651702</v>
      </c>
      <c r="K115">
        <v>39.880416874797</v>
      </c>
      <c r="L115">
        <v>1490.79442502861</v>
      </c>
      <c r="M115">
        <v>567.58116818010103</v>
      </c>
      <c r="N115">
        <v>920.41399627629005</v>
      </c>
      <c r="O115">
        <v>259.56838456413999</v>
      </c>
      <c r="P115" t="e">
        <v>#N/A</v>
      </c>
    </row>
    <row r="116" spans="1:16" x14ac:dyDescent="0.25">
      <c r="A116">
        <v>202512</v>
      </c>
      <c r="B116" t="s">
        <v>242</v>
      </c>
      <c r="C116" t="s">
        <v>145</v>
      </c>
      <c r="D116">
        <v>11912</v>
      </c>
      <c r="E116">
        <v>11987.046312807901</v>
      </c>
      <c r="F116">
        <v>4974.4700938874803</v>
      </c>
      <c r="G116">
        <v>7012.5762189204497</v>
      </c>
      <c r="H116">
        <v>5619.9374680479204</v>
      </c>
      <c r="I116">
        <v>5084.27247352827</v>
      </c>
      <c r="J116">
        <v>535.66499451964603</v>
      </c>
      <c r="K116">
        <v>112.26169811169299</v>
      </c>
      <c r="L116">
        <v>1158.9799006446899</v>
      </c>
      <c r="M116">
        <v>588.58129452693902</v>
      </c>
      <c r="N116">
        <v>567.89383704763702</v>
      </c>
      <c r="O116">
        <v>233.65885022783101</v>
      </c>
      <c r="P116" t="e">
        <v>#N/A</v>
      </c>
    </row>
    <row r="117" spans="1:16" x14ac:dyDescent="0.25">
      <c r="A117">
        <v>202512</v>
      </c>
      <c r="B117" t="s">
        <v>242</v>
      </c>
      <c r="C117" t="s">
        <v>146</v>
      </c>
      <c r="D117">
        <v>12778</v>
      </c>
      <c r="E117">
        <v>12759.607348309601</v>
      </c>
      <c r="F117">
        <v>5068.6404807598801</v>
      </c>
      <c r="G117">
        <v>7690.9668675497596</v>
      </c>
      <c r="H117">
        <v>6651.5289960159298</v>
      </c>
      <c r="I117">
        <v>5771.1921178308003</v>
      </c>
      <c r="J117">
        <v>874.98498086360405</v>
      </c>
      <c r="K117">
        <v>289.07696167053098</v>
      </c>
      <c r="L117">
        <v>792.87276897775405</v>
      </c>
      <c r="M117">
        <v>471.52749453747703</v>
      </c>
      <c r="N117">
        <v>321.34527444027702</v>
      </c>
      <c r="O117">
        <v>246.56510255607901</v>
      </c>
      <c r="P117" t="e">
        <v>#N/A</v>
      </c>
    </row>
    <row r="118" spans="1:16" x14ac:dyDescent="0.25">
      <c r="A118">
        <v>202512</v>
      </c>
      <c r="B118" t="s">
        <v>242</v>
      </c>
      <c r="C118" t="s">
        <v>147</v>
      </c>
      <c r="D118">
        <v>9644</v>
      </c>
      <c r="E118">
        <v>9553.2161594964891</v>
      </c>
      <c r="F118">
        <v>3769.3357705170101</v>
      </c>
      <c r="G118">
        <v>5783.8803889794799</v>
      </c>
      <c r="H118">
        <v>4991.9358505506798</v>
      </c>
      <c r="I118">
        <v>4201.0261734694604</v>
      </c>
      <c r="J118">
        <v>790.90967708122002</v>
      </c>
      <c r="K118">
        <v>253.791197167392</v>
      </c>
      <c r="L118">
        <v>616.17840891788001</v>
      </c>
      <c r="M118">
        <v>409.53209877207797</v>
      </c>
      <c r="N118">
        <v>206.646310145802</v>
      </c>
      <c r="O118">
        <v>175.76612951092301</v>
      </c>
      <c r="P118" t="e">
        <v>#N/A</v>
      </c>
    </row>
    <row r="119" spans="1:16" x14ac:dyDescent="0.25">
      <c r="A119">
        <v>202512</v>
      </c>
      <c r="B119" t="s">
        <v>242</v>
      </c>
      <c r="C119" t="s">
        <v>148</v>
      </c>
      <c r="D119">
        <v>10185</v>
      </c>
      <c r="E119">
        <v>10174.9908229014</v>
      </c>
      <c r="F119">
        <v>5194.6797522879297</v>
      </c>
      <c r="G119">
        <v>4980.3110706134703</v>
      </c>
      <c r="H119">
        <v>4351.2656556083402</v>
      </c>
      <c r="I119">
        <v>3342.4903032634802</v>
      </c>
      <c r="J119">
        <v>1004.56813790571</v>
      </c>
      <c r="K119">
        <v>303.76700601516302</v>
      </c>
      <c r="L119">
        <v>495.19572410711402</v>
      </c>
      <c r="M119">
        <v>342.70232576591798</v>
      </c>
      <c r="N119">
        <v>152.49339834119601</v>
      </c>
      <c r="O119">
        <v>133.849690898017</v>
      </c>
      <c r="P119" t="e">
        <v>#N/A</v>
      </c>
    </row>
    <row r="120" spans="1:16" x14ac:dyDescent="0.25">
      <c r="A120">
        <v>202512</v>
      </c>
      <c r="B120" t="s">
        <v>242</v>
      </c>
      <c r="C120" t="s">
        <v>149</v>
      </c>
      <c r="D120">
        <v>11860</v>
      </c>
      <c r="E120">
        <v>12029.328896392401</v>
      </c>
      <c r="F120">
        <v>4112.5340884692596</v>
      </c>
      <c r="G120">
        <v>7916.7948079231501</v>
      </c>
      <c r="H120">
        <v>6614.21809871202</v>
      </c>
      <c r="I120">
        <v>5740.6354560754899</v>
      </c>
      <c r="J120">
        <v>869.39746325932299</v>
      </c>
      <c r="K120">
        <v>252.507276121833</v>
      </c>
      <c r="L120">
        <v>1043.0131631576901</v>
      </c>
      <c r="M120">
        <v>606.88259859391906</v>
      </c>
      <c r="N120">
        <v>434.92950324301802</v>
      </c>
      <c r="O120">
        <v>259.56354605344001</v>
      </c>
      <c r="P120" t="e">
        <v>#N/A</v>
      </c>
    </row>
    <row r="121" spans="1:16" x14ac:dyDescent="0.25">
      <c r="A121">
        <v>202512</v>
      </c>
      <c r="B121" t="s">
        <v>242</v>
      </c>
      <c r="C121" t="s">
        <v>150</v>
      </c>
      <c r="D121">
        <v>38800</v>
      </c>
      <c r="E121">
        <v>38799.999999999702</v>
      </c>
      <c r="F121">
        <v>16193.503378379901</v>
      </c>
      <c r="G121">
        <v>22606.496621619801</v>
      </c>
      <c r="H121">
        <v>18864.284262587698</v>
      </c>
      <c r="I121">
        <v>16355.3800382024</v>
      </c>
      <c r="J121">
        <v>2496.6933289001799</v>
      </c>
      <c r="K121">
        <v>779.34749107912705</v>
      </c>
      <c r="L121">
        <v>2999.2700839609602</v>
      </c>
      <c r="M121">
        <v>1677.04166966253</v>
      </c>
      <c r="N121">
        <v>1319.7106607347</v>
      </c>
      <c r="O121">
        <v>742.94227507116705</v>
      </c>
      <c r="P121" t="e">
        <v>#N/A</v>
      </c>
    </row>
    <row r="122" spans="1:16" x14ac:dyDescent="0.25">
      <c r="A122">
        <v>202512</v>
      </c>
      <c r="B122" t="s">
        <v>243</v>
      </c>
      <c r="C122" t="s">
        <v>141</v>
      </c>
      <c r="D122">
        <v>881576</v>
      </c>
      <c r="E122">
        <v>881575.999999983</v>
      </c>
      <c r="F122">
        <v>449178.06958170398</v>
      </c>
      <c r="G122">
        <v>432397.93041828001</v>
      </c>
      <c r="H122">
        <v>348919.350840681</v>
      </c>
      <c r="I122">
        <v>294843.659615779</v>
      </c>
      <c r="J122">
        <v>53119.525645918802</v>
      </c>
      <c r="K122">
        <v>15387.913930483401</v>
      </c>
      <c r="L122">
        <v>71743.608905058805</v>
      </c>
      <c r="M122">
        <v>27927.141201121802</v>
      </c>
      <c r="N122">
        <v>43672.591926531801</v>
      </c>
      <c r="O122">
        <v>11734.970672539899</v>
      </c>
      <c r="P122" t="e">
        <v>#N/A</v>
      </c>
    </row>
    <row r="123" spans="1:16" x14ac:dyDescent="0.25">
      <c r="A123">
        <v>202512</v>
      </c>
      <c r="B123" t="s">
        <v>243</v>
      </c>
      <c r="C123" t="s">
        <v>142</v>
      </c>
      <c r="D123">
        <v>455755</v>
      </c>
      <c r="E123">
        <v>455754.99999999598</v>
      </c>
      <c r="F123">
        <v>246713.868307959</v>
      </c>
      <c r="G123">
        <v>209041.13169203699</v>
      </c>
      <c r="H123">
        <v>167180.331357346</v>
      </c>
      <c r="I123">
        <v>138630.538605101</v>
      </c>
      <c r="J123">
        <v>28088.657723011998</v>
      </c>
      <c r="K123">
        <v>7601.0910997250303</v>
      </c>
      <c r="L123">
        <v>36069.431978924302</v>
      </c>
      <c r="M123">
        <v>13589.447224867299</v>
      </c>
      <c r="N123">
        <v>22416.415169274998</v>
      </c>
      <c r="O123">
        <v>5791.3683557671202</v>
      </c>
      <c r="P123" t="e">
        <v>#N/A</v>
      </c>
    </row>
    <row r="124" spans="1:16" x14ac:dyDescent="0.25">
      <c r="A124">
        <v>202512</v>
      </c>
      <c r="B124" t="s">
        <v>243</v>
      </c>
      <c r="C124" t="s">
        <v>143</v>
      </c>
      <c r="D124">
        <v>425821</v>
      </c>
      <c r="E124">
        <v>425820.99999998702</v>
      </c>
      <c r="F124">
        <v>202464.20127374501</v>
      </c>
      <c r="G124">
        <v>223356.79872624201</v>
      </c>
      <c r="H124">
        <v>181739.019483335</v>
      </c>
      <c r="I124">
        <v>156213.12101067801</v>
      </c>
      <c r="J124">
        <v>25030.867922906898</v>
      </c>
      <c r="K124">
        <v>7786.8228307583304</v>
      </c>
      <c r="L124">
        <v>35674.176926134503</v>
      </c>
      <c r="M124">
        <v>14337.693976254501</v>
      </c>
      <c r="N124">
        <v>21256.176757256701</v>
      </c>
      <c r="O124">
        <v>5943.6023167727499</v>
      </c>
      <c r="P124" t="e">
        <v>#N/A</v>
      </c>
    </row>
    <row r="125" spans="1:16" x14ac:dyDescent="0.25">
      <c r="A125">
        <v>202512</v>
      </c>
      <c r="B125" t="s">
        <v>243</v>
      </c>
      <c r="C125" t="s">
        <v>144</v>
      </c>
      <c r="D125">
        <v>165098</v>
      </c>
      <c r="E125">
        <v>165096.03174900601</v>
      </c>
      <c r="F125">
        <v>63820.570630985101</v>
      </c>
      <c r="G125">
        <v>101275.461118021</v>
      </c>
      <c r="H125">
        <v>75065.103484146399</v>
      </c>
      <c r="I125">
        <v>67767.322341888706</v>
      </c>
      <c r="J125">
        <v>7065.3122836519096</v>
      </c>
      <c r="K125">
        <v>1083.50119144171</v>
      </c>
      <c r="L125">
        <v>23343.6775199734</v>
      </c>
      <c r="M125">
        <v>5416.0127689422297</v>
      </c>
      <c r="N125">
        <v>17900.884208437099</v>
      </c>
      <c r="O125">
        <v>2866.68011390122</v>
      </c>
      <c r="P125" t="e">
        <v>#N/A</v>
      </c>
    </row>
    <row r="126" spans="1:16" x14ac:dyDescent="0.25">
      <c r="A126">
        <v>202512</v>
      </c>
      <c r="B126" t="s">
        <v>243</v>
      </c>
      <c r="C126" t="s">
        <v>145</v>
      </c>
      <c r="D126">
        <v>169287</v>
      </c>
      <c r="E126">
        <v>169425.85207278599</v>
      </c>
      <c r="F126">
        <v>77967.867122607306</v>
      </c>
      <c r="G126">
        <v>91457.984950179103</v>
      </c>
      <c r="H126">
        <v>71479.587747417696</v>
      </c>
      <c r="I126">
        <v>63078.592321261101</v>
      </c>
      <c r="J126">
        <v>8271.6161159409094</v>
      </c>
      <c r="K126">
        <v>1754.0102684856699</v>
      </c>
      <c r="L126">
        <v>17753.946454534402</v>
      </c>
      <c r="M126">
        <v>7302.5411174507599</v>
      </c>
      <c r="N126">
        <v>10398.967855052801</v>
      </c>
      <c r="O126">
        <v>2224.4507482270101</v>
      </c>
      <c r="P126" t="e">
        <v>#N/A</v>
      </c>
    </row>
    <row r="127" spans="1:16" x14ac:dyDescent="0.25">
      <c r="A127">
        <v>202512</v>
      </c>
      <c r="B127" t="s">
        <v>243</v>
      </c>
      <c r="C127" t="s">
        <v>146</v>
      </c>
      <c r="D127">
        <v>214511</v>
      </c>
      <c r="E127">
        <v>214551.55348569099</v>
      </c>
      <c r="F127">
        <v>112424.432055636</v>
      </c>
      <c r="G127">
        <v>102127.12143005501</v>
      </c>
      <c r="H127">
        <v>85297.624462591601</v>
      </c>
      <c r="I127">
        <v>72863.194365727002</v>
      </c>
      <c r="J127">
        <v>12247.7846934273</v>
      </c>
      <c r="K127">
        <v>3690.5569996576701</v>
      </c>
      <c r="L127">
        <v>14408.650407740601</v>
      </c>
      <c r="M127">
        <v>7248.2399694566202</v>
      </c>
      <c r="N127">
        <v>7131.5940858954</v>
      </c>
      <c r="O127">
        <v>2420.8465597229001</v>
      </c>
      <c r="P127" t="e">
        <v>#N/A</v>
      </c>
    </row>
    <row r="128" spans="1:16" x14ac:dyDescent="0.25">
      <c r="A128">
        <v>202512</v>
      </c>
      <c r="B128" t="s">
        <v>243</v>
      </c>
      <c r="C128" t="s">
        <v>147</v>
      </c>
      <c r="D128">
        <v>154921</v>
      </c>
      <c r="E128">
        <v>154882.497845773</v>
      </c>
      <c r="F128">
        <v>78995.414938162707</v>
      </c>
      <c r="G128">
        <v>75887.082907610195</v>
      </c>
      <c r="H128">
        <v>64523.910065137803</v>
      </c>
      <c r="I128">
        <v>53311.665946117297</v>
      </c>
      <c r="J128">
        <v>11007.1635146304</v>
      </c>
      <c r="K128">
        <v>3531.0395218096101</v>
      </c>
      <c r="L128">
        <v>8985.5377058926697</v>
      </c>
      <c r="M128">
        <v>5053.1956146442399</v>
      </c>
      <c r="N128">
        <v>3909.6919709185299</v>
      </c>
      <c r="O128">
        <v>2377.63513657976</v>
      </c>
      <c r="P128" t="e">
        <v>#N/A</v>
      </c>
    </row>
    <row r="129" spans="1:16" x14ac:dyDescent="0.25">
      <c r="A129">
        <v>202512</v>
      </c>
      <c r="B129" t="s">
        <v>243</v>
      </c>
      <c r="C129" t="s">
        <v>148</v>
      </c>
      <c r="D129">
        <v>177759</v>
      </c>
      <c r="E129">
        <v>177620.06484672701</v>
      </c>
      <c r="F129">
        <v>115969.784834313</v>
      </c>
      <c r="G129">
        <v>61650.280012413998</v>
      </c>
      <c r="H129">
        <v>52553.125081387399</v>
      </c>
      <c r="I129">
        <v>37822.884640785298</v>
      </c>
      <c r="J129">
        <v>14527.649038268401</v>
      </c>
      <c r="K129">
        <v>5328.8059490887099</v>
      </c>
      <c r="L129">
        <v>7251.7968169176502</v>
      </c>
      <c r="M129">
        <v>2907.1517306279602</v>
      </c>
      <c r="N129">
        <v>4331.4538062279998</v>
      </c>
      <c r="O129">
        <v>1845.3581141089901</v>
      </c>
      <c r="P129" t="e">
        <v>#N/A</v>
      </c>
    </row>
    <row r="130" spans="1:16" x14ac:dyDescent="0.25">
      <c r="A130">
        <v>202512</v>
      </c>
      <c r="B130" t="s">
        <v>243</v>
      </c>
      <c r="C130" t="s">
        <v>149</v>
      </c>
      <c r="D130">
        <v>172062</v>
      </c>
      <c r="E130">
        <v>172765.61723286199</v>
      </c>
      <c r="F130">
        <v>80720.459910591497</v>
      </c>
      <c r="G130">
        <v>92045.157322270694</v>
      </c>
      <c r="H130">
        <v>75145.525484222206</v>
      </c>
      <c r="I130">
        <v>61986.678930665803</v>
      </c>
      <c r="J130">
        <v>12917.0427872726</v>
      </c>
      <c r="K130">
        <v>3698.60433771523</v>
      </c>
      <c r="L130">
        <v>14096.834712170499</v>
      </c>
      <c r="M130">
        <v>6141.3527948003402</v>
      </c>
      <c r="N130">
        <v>7923.0513383744901</v>
      </c>
      <c r="O130">
        <v>2802.7971258779298</v>
      </c>
      <c r="P130" t="e">
        <v>#N/A</v>
      </c>
    </row>
    <row r="131" spans="1:16" x14ac:dyDescent="0.25">
      <c r="A131">
        <v>202512</v>
      </c>
      <c r="B131" t="s">
        <v>243</v>
      </c>
      <c r="C131" t="s">
        <v>150</v>
      </c>
      <c r="D131">
        <v>609482</v>
      </c>
      <c r="E131">
        <v>609481.99999998603</v>
      </c>
      <c r="F131">
        <v>321183.50698523002</v>
      </c>
      <c r="G131">
        <v>288298.49301475601</v>
      </c>
      <c r="H131">
        <v>230543.14337751901</v>
      </c>
      <c r="I131">
        <v>192868.31157200801</v>
      </c>
      <c r="J131">
        <v>36958.460963623897</v>
      </c>
      <c r="K131">
        <v>11867.9398082197</v>
      </c>
      <c r="L131">
        <v>49578.331405226301</v>
      </c>
      <c r="M131">
        <v>19933.6583387395</v>
      </c>
      <c r="N131">
        <v>29529.2624142967</v>
      </c>
      <c r="O131">
        <v>8177.0182320108097</v>
      </c>
      <c r="P131" t="e">
        <v>#N/A</v>
      </c>
    </row>
    <row r="132" spans="1:16" x14ac:dyDescent="0.25">
      <c r="A132">
        <v>202512</v>
      </c>
      <c r="B132" t="s">
        <v>244</v>
      </c>
      <c r="C132" t="s">
        <v>141</v>
      </c>
      <c r="D132">
        <v>321168</v>
      </c>
      <c r="E132">
        <v>321168.00000000902</v>
      </c>
      <c r="F132">
        <v>98164.836909367907</v>
      </c>
      <c r="G132">
        <v>223003.163090641</v>
      </c>
      <c r="H132">
        <v>163912.74084304401</v>
      </c>
      <c r="I132">
        <v>130638.740291311</v>
      </c>
      <c r="J132">
        <v>32803.642325746703</v>
      </c>
      <c r="K132">
        <v>7305.6744237339099</v>
      </c>
      <c r="L132">
        <v>50841.527064853501</v>
      </c>
      <c r="M132">
        <v>18299.9216206909</v>
      </c>
      <c r="N132">
        <v>32429.691881533599</v>
      </c>
      <c r="O132">
        <v>8248.8951827437504</v>
      </c>
      <c r="P132" t="e">
        <v>#N/A</v>
      </c>
    </row>
    <row r="133" spans="1:16" x14ac:dyDescent="0.25">
      <c r="A133">
        <v>202512</v>
      </c>
      <c r="B133" t="s">
        <v>244</v>
      </c>
      <c r="C133" t="s">
        <v>142</v>
      </c>
      <c r="D133">
        <v>163578</v>
      </c>
      <c r="E133">
        <v>163578.000000006</v>
      </c>
      <c r="F133">
        <v>53870.563017410699</v>
      </c>
      <c r="G133">
        <v>109707.436982595</v>
      </c>
      <c r="H133">
        <v>80044.171200383804</v>
      </c>
      <c r="I133">
        <v>62280.9110446372</v>
      </c>
      <c r="J133">
        <v>17521.220952190899</v>
      </c>
      <c r="K133">
        <v>3673.0448020571998</v>
      </c>
      <c r="L133">
        <v>25538.4091504875</v>
      </c>
      <c r="M133">
        <v>8974.0541280416492</v>
      </c>
      <c r="N133">
        <v>16514.590342639902</v>
      </c>
      <c r="O133">
        <v>4124.8566317237701</v>
      </c>
      <c r="P133" t="e">
        <v>#N/A</v>
      </c>
    </row>
    <row r="134" spans="1:16" x14ac:dyDescent="0.25">
      <c r="A134">
        <v>202512</v>
      </c>
      <c r="B134" t="s">
        <v>244</v>
      </c>
      <c r="C134" t="s">
        <v>143</v>
      </c>
      <c r="D134">
        <v>157590</v>
      </c>
      <c r="E134">
        <v>157590.000000003</v>
      </c>
      <c r="F134">
        <v>44294.2738919572</v>
      </c>
      <c r="G134">
        <v>113295.726108046</v>
      </c>
      <c r="H134">
        <v>83868.569642660004</v>
      </c>
      <c r="I134">
        <v>68357.829246674097</v>
      </c>
      <c r="J134">
        <v>15282.421373555901</v>
      </c>
      <c r="K134">
        <v>3632.62962167671</v>
      </c>
      <c r="L134">
        <v>25303.117914366001</v>
      </c>
      <c r="M134">
        <v>9325.8674926492895</v>
      </c>
      <c r="N134">
        <v>15915.101538893799</v>
      </c>
      <c r="O134">
        <v>4124.0385510199803</v>
      </c>
      <c r="P134" t="e">
        <v>#N/A</v>
      </c>
    </row>
    <row r="135" spans="1:16" x14ac:dyDescent="0.25">
      <c r="A135">
        <v>202512</v>
      </c>
      <c r="B135" t="s">
        <v>244</v>
      </c>
      <c r="C135" t="s">
        <v>144</v>
      </c>
      <c r="D135">
        <v>61744</v>
      </c>
      <c r="E135">
        <v>61744.000000001499</v>
      </c>
      <c r="F135">
        <v>13090.3716331705</v>
      </c>
      <c r="G135">
        <v>48653.628366830897</v>
      </c>
      <c r="H135">
        <v>29180.633492949</v>
      </c>
      <c r="I135">
        <v>24755.9267276274</v>
      </c>
      <c r="J135">
        <v>4337.69557824596</v>
      </c>
      <c r="K135">
        <v>534.12662459440003</v>
      </c>
      <c r="L135">
        <v>17486.4474109205</v>
      </c>
      <c r="M135">
        <v>3087.8863381576198</v>
      </c>
      <c r="N135">
        <v>14378.175765455901</v>
      </c>
      <c r="O135">
        <v>1986.54746296147</v>
      </c>
      <c r="P135" t="e">
        <v>#N/A</v>
      </c>
    </row>
    <row r="136" spans="1:16" x14ac:dyDescent="0.25">
      <c r="A136">
        <v>202512</v>
      </c>
      <c r="B136" t="s">
        <v>244</v>
      </c>
      <c r="C136" t="s">
        <v>145</v>
      </c>
      <c r="D136">
        <v>66997</v>
      </c>
      <c r="E136">
        <v>66997.0000000008</v>
      </c>
      <c r="F136">
        <v>18355.733598823499</v>
      </c>
      <c r="G136">
        <v>48641.266401177301</v>
      </c>
      <c r="H136">
        <v>33609.681823250401</v>
      </c>
      <c r="I136">
        <v>28486.440733021798</v>
      </c>
      <c r="J136">
        <v>5048.0126538178602</v>
      </c>
      <c r="K136">
        <v>862.84685372599802</v>
      </c>
      <c r="L136">
        <v>13484.29111907</v>
      </c>
      <c r="M136">
        <v>5123.3278004567601</v>
      </c>
      <c r="N136">
        <v>8317.4454931770306</v>
      </c>
      <c r="O136">
        <v>1547.2934588568701</v>
      </c>
      <c r="P136" t="e">
        <v>#N/A</v>
      </c>
    </row>
    <row r="137" spans="1:16" x14ac:dyDescent="0.25">
      <c r="A137">
        <v>202512</v>
      </c>
      <c r="B137" t="s">
        <v>244</v>
      </c>
      <c r="C137" t="s">
        <v>146</v>
      </c>
      <c r="D137">
        <v>76816</v>
      </c>
      <c r="E137">
        <v>76816.000000002998</v>
      </c>
      <c r="F137">
        <v>24925.7783961973</v>
      </c>
      <c r="G137">
        <v>51890.221603805701</v>
      </c>
      <c r="H137">
        <v>39785.316337438897</v>
      </c>
      <c r="I137">
        <v>32028.3295023955</v>
      </c>
      <c r="J137">
        <v>7656.2477223487504</v>
      </c>
      <c r="K137">
        <v>1922.9186821949099</v>
      </c>
      <c r="L137">
        <v>10543.1661094583</v>
      </c>
      <c r="M137">
        <v>4891.5952626338003</v>
      </c>
      <c r="N137">
        <v>5628.52831837963</v>
      </c>
      <c r="O137">
        <v>1561.7391569085601</v>
      </c>
      <c r="P137" t="e">
        <v>#N/A</v>
      </c>
    </row>
    <row r="138" spans="1:16" x14ac:dyDescent="0.25">
      <c r="A138">
        <v>202512</v>
      </c>
      <c r="B138" t="s">
        <v>244</v>
      </c>
      <c r="C138" t="s">
        <v>147</v>
      </c>
      <c r="D138">
        <v>58335</v>
      </c>
      <c r="E138">
        <v>58335.000000000597</v>
      </c>
      <c r="F138">
        <v>17395.227946307601</v>
      </c>
      <c r="G138">
        <v>40939.772053692999</v>
      </c>
      <c r="H138">
        <v>32960.052828960303</v>
      </c>
      <c r="I138">
        <v>25671.718006775001</v>
      </c>
      <c r="J138">
        <v>7182.68714142116</v>
      </c>
      <c r="K138">
        <v>1815.4889999935799</v>
      </c>
      <c r="L138">
        <v>6225.4839758687403</v>
      </c>
      <c r="M138">
        <v>3445.1848466503102</v>
      </c>
      <c r="N138">
        <v>2759.7975553924798</v>
      </c>
      <c r="O138">
        <v>1754.2352488640199</v>
      </c>
      <c r="P138" t="e">
        <v>#N/A</v>
      </c>
    </row>
    <row r="139" spans="1:16" x14ac:dyDescent="0.25">
      <c r="A139">
        <v>202512</v>
      </c>
      <c r="B139" t="s">
        <v>244</v>
      </c>
      <c r="C139" t="s">
        <v>148</v>
      </c>
      <c r="D139">
        <v>57276</v>
      </c>
      <c r="E139">
        <v>57276.000000003201</v>
      </c>
      <c r="F139">
        <v>24397.725334869101</v>
      </c>
      <c r="G139">
        <v>32878.274665134202</v>
      </c>
      <c r="H139">
        <v>28377.056360445298</v>
      </c>
      <c r="I139">
        <v>19696.325321491699</v>
      </c>
      <c r="J139">
        <v>8578.9992299130099</v>
      </c>
      <c r="K139">
        <v>2170.2932632250199</v>
      </c>
      <c r="L139">
        <v>3102.1384495359998</v>
      </c>
      <c r="M139">
        <v>1751.9273727924599</v>
      </c>
      <c r="N139">
        <v>1345.74474912856</v>
      </c>
      <c r="O139">
        <v>1399.0798551528401</v>
      </c>
      <c r="P139" t="e">
        <v>#N/A</v>
      </c>
    </row>
    <row r="140" spans="1:16" x14ac:dyDescent="0.25">
      <c r="A140">
        <v>202512</v>
      </c>
      <c r="B140" t="s">
        <v>244</v>
      </c>
      <c r="C140" t="s">
        <v>149</v>
      </c>
      <c r="D140">
        <v>67200</v>
      </c>
      <c r="E140">
        <v>67799.623980023796</v>
      </c>
      <c r="F140">
        <v>16987.348086608599</v>
      </c>
      <c r="G140">
        <v>50812.275893415201</v>
      </c>
      <c r="H140">
        <v>38742.310626139901</v>
      </c>
      <c r="I140">
        <v>30641.907021418399</v>
      </c>
      <c r="J140">
        <v>7985.3323559058799</v>
      </c>
      <c r="K140">
        <v>1702.1920834156001</v>
      </c>
      <c r="L140">
        <v>10011.1195222556</v>
      </c>
      <c r="M140">
        <v>4108.1894953217998</v>
      </c>
      <c r="N140">
        <v>5877.2625633991502</v>
      </c>
      <c r="O140">
        <v>2058.8457450197402</v>
      </c>
      <c r="P140" t="e">
        <v>#N/A</v>
      </c>
    </row>
    <row r="141" spans="1:16" x14ac:dyDescent="0.25">
      <c r="A141">
        <v>202512</v>
      </c>
      <c r="B141" t="s">
        <v>244</v>
      </c>
      <c r="C141" t="s">
        <v>150</v>
      </c>
      <c r="D141">
        <v>225521</v>
      </c>
      <c r="E141">
        <v>225521.00000000501</v>
      </c>
      <c r="F141">
        <v>70189.065414576704</v>
      </c>
      <c r="G141">
        <v>155331.93458542801</v>
      </c>
      <c r="H141">
        <v>113563.72553060501</v>
      </c>
      <c r="I141">
        <v>90051.579157496293</v>
      </c>
      <c r="J141">
        <v>23139.0912200495</v>
      </c>
      <c r="K141">
        <v>5654.4800148213899</v>
      </c>
      <c r="L141">
        <v>35747.299408471597</v>
      </c>
      <c r="M141">
        <v>13634.113297206601</v>
      </c>
      <c r="N141">
        <v>22022.1251522616</v>
      </c>
      <c r="O141">
        <v>6020.9096463522401</v>
      </c>
      <c r="P141" t="e">
        <v>#N/A</v>
      </c>
    </row>
    <row r="142" spans="1:16" x14ac:dyDescent="0.25">
      <c r="A142">
        <v>202512</v>
      </c>
      <c r="B142" t="s">
        <v>245</v>
      </c>
      <c r="C142" t="s">
        <v>141</v>
      </c>
      <c r="D142">
        <v>103180</v>
      </c>
      <c r="E142">
        <v>103179.99999997699</v>
      </c>
      <c r="F142">
        <v>65475.7305530784</v>
      </c>
      <c r="G142">
        <v>37704.269446898899</v>
      </c>
      <c r="H142">
        <v>31882.293108543399</v>
      </c>
      <c r="I142">
        <v>27959.5605293031</v>
      </c>
      <c r="J142">
        <v>3866.6049483237898</v>
      </c>
      <c r="K142">
        <v>1451.71142352788</v>
      </c>
      <c r="L142">
        <v>5058.7452502652104</v>
      </c>
      <c r="M142">
        <v>2742.5469811851099</v>
      </c>
      <c r="N142">
        <v>2311.72626797167</v>
      </c>
      <c r="O142">
        <v>763.23108809029497</v>
      </c>
      <c r="P142" t="e">
        <v>#N/A</v>
      </c>
    </row>
    <row r="143" spans="1:16" x14ac:dyDescent="0.25">
      <c r="A143">
        <v>202512</v>
      </c>
      <c r="B143" t="s">
        <v>245</v>
      </c>
      <c r="C143" t="s">
        <v>142</v>
      </c>
      <c r="D143">
        <v>54392</v>
      </c>
      <c r="E143">
        <v>54391.999999988402</v>
      </c>
      <c r="F143">
        <v>36306.6593411754</v>
      </c>
      <c r="G143">
        <v>18085.340658812998</v>
      </c>
      <c r="H143">
        <v>15221.822702052301</v>
      </c>
      <c r="I143">
        <v>13191.3573903861</v>
      </c>
      <c r="J143">
        <v>2006.23599825156</v>
      </c>
      <c r="K143">
        <v>727.34246916016696</v>
      </c>
      <c r="L143">
        <v>2510.7692260751601</v>
      </c>
      <c r="M143">
        <v>1270.62209405678</v>
      </c>
      <c r="N143">
        <v>1240.14713201838</v>
      </c>
      <c r="O143">
        <v>352.74873068556502</v>
      </c>
      <c r="P143" t="e">
        <v>#N/A</v>
      </c>
    </row>
    <row r="144" spans="1:16" x14ac:dyDescent="0.25">
      <c r="A144">
        <v>202512</v>
      </c>
      <c r="B144" t="s">
        <v>245</v>
      </c>
      <c r="C144" t="s">
        <v>143</v>
      </c>
      <c r="D144">
        <v>48788</v>
      </c>
      <c r="E144">
        <v>48787.999999988897</v>
      </c>
      <c r="F144">
        <v>29169.071211902901</v>
      </c>
      <c r="G144">
        <v>19618.928788085901</v>
      </c>
      <c r="H144">
        <v>16660.470406491098</v>
      </c>
      <c r="I144">
        <v>14768.203138917001</v>
      </c>
      <c r="J144">
        <v>1860.3689500722401</v>
      </c>
      <c r="K144">
        <v>724.36895436771294</v>
      </c>
      <c r="L144">
        <v>2547.9760241900499</v>
      </c>
      <c r="M144">
        <v>1471.9248871283301</v>
      </c>
      <c r="N144">
        <v>1071.57913595329</v>
      </c>
      <c r="O144">
        <v>410.48235740473001</v>
      </c>
      <c r="P144" t="e">
        <v>#N/A</v>
      </c>
    </row>
    <row r="145" spans="1:16" x14ac:dyDescent="0.25">
      <c r="A145">
        <v>202512</v>
      </c>
      <c r="B145" t="s">
        <v>245</v>
      </c>
      <c r="C145" t="s">
        <v>144</v>
      </c>
      <c r="D145">
        <v>18635</v>
      </c>
      <c r="E145">
        <v>18633.031749002599</v>
      </c>
      <c r="F145">
        <v>9438.6036703272894</v>
      </c>
      <c r="G145">
        <v>9194.4280786753407</v>
      </c>
      <c r="H145">
        <v>7571.0505411053</v>
      </c>
      <c r="I145">
        <v>6989.2702984103598</v>
      </c>
      <c r="J145">
        <v>554.59117431460902</v>
      </c>
      <c r="K145">
        <v>86.978179980804995</v>
      </c>
      <c r="L145">
        <v>1442.67684206131</v>
      </c>
      <c r="M145">
        <v>707.45999143747599</v>
      </c>
      <c r="N145">
        <v>735.21685062383597</v>
      </c>
      <c r="O145">
        <v>180.70069550872699</v>
      </c>
      <c r="P145" t="e">
        <v>#N/A</v>
      </c>
    </row>
    <row r="146" spans="1:16" x14ac:dyDescent="0.25">
      <c r="A146">
        <v>202512</v>
      </c>
      <c r="B146" t="s">
        <v>245</v>
      </c>
      <c r="C146" t="s">
        <v>145</v>
      </c>
      <c r="D146">
        <v>18882</v>
      </c>
      <c r="E146">
        <v>19020.8520727879</v>
      </c>
      <c r="F146">
        <v>11061.557754085199</v>
      </c>
      <c r="G146">
        <v>7959.2943187027504</v>
      </c>
      <c r="H146">
        <v>6732.9404618256403</v>
      </c>
      <c r="I146">
        <v>6118.4994357355099</v>
      </c>
      <c r="J146">
        <v>610.99518126242401</v>
      </c>
      <c r="K146">
        <v>162.72489938311901</v>
      </c>
      <c r="L146">
        <v>1062.93535133314</v>
      </c>
      <c r="M146">
        <v>619.22608516623302</v>
      </c>
      <c r="N146">
        <v>442.60782970703099</v>
      </c>
      <c r="O146">
        <v>163.418505543967</v>
      </c>
      <c r="P146" t="e">
        <v>#N/A</v>
      </c>
    </row>
    <row r="147" spans="1:16" x14ac:dyDescent="0.25">
      <c r="A147">
        <v>202512</v>
      </c>
      <c r="B147" t="s">
        <v>245</v>
      </c>
      <c r="C147" t="s">
        <v>146</v>
      </c>
      <c r="D147">
        <v>25675</v>
      </c>
      <c r="E147">
        <v>25715.553485687102</v>
      </c>
      <c r="F147">
        <v>16522.903944915201</v>
      </c>
      <c r="G147">
        <v>9192.6495407719194</v>
      </c>
      <c r="H147">
        <v>7989.1986857583397</v>
      </c>
      <c r="I147">
        <v>7107.3892017295502</v>
      </c>
      <c r="J147">
        <v>873.66804397708097</v>
      </c>
      <c r="K147">
        <v>334.21362525695599</v>
      </c>
      <c r="L147">
        <v>1021.85494008835</v>
      </c>
      <c r="M147">
        <v>676.37517488103197</v>
      </c>
      <c r="N147">
        <v>343.24135362009099</v>
      </c>
      <c r="O147">
        <v>181.59591492522699</v>
      </c>
      <c r="P147" t="e">
        <v>#N/A</v>
      </c>
    </row>
    <row r="148" spans="1:16" x14ac:dyDescent="0.25">
      <c r="A148">
        <v>202512</v>
      </c>
      <c r="B148" t="s">
        <v>245</v>
      </c>
      <c r="C148" t="s">
        <v>147</v>
      </c>
      <c r="D148">
        <v>17844</v>
      </c>
      <c r="E148">
        <v>17797.882349891799</v>
      </c>
      <c r="F148">
        <v>11455.544417748901</v>
      </c>
      <c r="G148">
        <v>6342.3379321428802</v>
      </c>
      <c r="H148">
        <v>5502.9358352678801</v>
      </c>
      <c r="I148">
        <v>4760.9065447315497</v>
      </c>
      <c r="J148">
        <v>735.03764476799404</v>
      </c>
      <c r="K148">
        <v>318.322634734649</v>
      </c>
      <c r="L148">
        <v>702.50064657123301</v>
      </c>
      <c r="M148">
        <v>454.55292001453302</v>
      </c>
      <c r="N148">
        <v>246.81557349536601</v>
      </c>
      <c r="O148">
        <v>136.90145030377201</v>
      </c>
      <c r="P148" t="e">
        <v>#N/A</v>
      </c>
    </row>
    <row r="149" spans="1:16" x14ac:dyDescent="0.25">
      <c r="A149">
        <v>202512</v>
      </c>
      <c r="B149" t="s">
        <v>245</v>
      </c>
      <c r="C149" t="s">
        <v>148</v>
      </c>
      <c r="D149">
        <v>22144</v>
      </c>
      <c r="E149">
        <v>22012.680342607899</v>
      </c>
      <c r="F149">
        <v>16997.120766001801</v>
      </c>
      <c r="G149">
        <v>5015.5595766060296</v>
      </c>
      <c r="H149">
        <v>4086.1675845862401</v>
      </c>
      <c r="I149">
        <v>2983.4950486961402</v>
      </c>
      <c r="J149">
        <v>1092.31290400169</v>
      </c>
      <c r="K149">
        <v>549.47208417235095</v>
      </c>
      <c r="L149">
        <v>828.77747021118296</v>
      </c>
      <c r="M149">
        <v>284.93280968583599</v>
      </c>
      <c r="N149">
        <v>543.84466052534697</v>
      </c>
      <c r="O149">
        <v>100.61452180860201</v>
      </c>
      <c r="P149" t="e">
        <v>#N/A</v>
      </c>
    </row>
    <row r="150" spans="1:16" x14ac:dyDescent="0.25">
      <c r="A150">
        <v>202512</v>
      </c>
      <c r="B150" t="s">
        <v>245</v>
      </c>
      <c r="C150" t="s">
        <v>149</v>
      </c>
      <c r="D150">
        <v>19923</v>
      </c>
      <c r="E150">
        <v>20019.235835945001</v>
      </c>
      <c r="F150">
        <v>12249.123458080399</v>
      </c>
      <c r="G150">
        <v>7770.1123778646597</v>
      </c>
      <c r="H150">
        <v>6671.1764574201497</v>
      </c>
      <c r="I150">
        <v>5719.5836875303403</v>
      </c>
      <c r="J150">
        <v>936.32403558534202</v>
      </c>
      <c r="K150">
        <v>340.270126022851</v>
      </c>
      <c r="L150">
        <v>901.18545821588395</v>
      </c>
      <c r="M150">
        <v>524.28295975939</v>
      </c>
      <c r="N150">
        <v>376.90249845649402</v>
      </c>
      <c r="O150">
        <v>197.75046222863401</v>
      </c>
      <c r="P150" t="e">
        <v>#N/A</v>
      </c>
    </row>
    <row r="151" spans="1:16" x14ac:dyDescent="0.25">
      <c r="A151">
        <v>202512</v>
      </c>
      <c r="B151" t="s">
        <v>245</v>
      </c>
      <c r="C151" t="s">
        <v>150</v>
      </c>
      <c r="D151">
        <v>71820</v>
      </c>
      <c r="E151">
        <v>71819.999999984197</v>
      </c>
      <c r="F151">
        <v>47075.499117385101</v>
      </c>
      <c r="G151">
        <v>24744.500882599201</v>
      </c>
      <c r="H151">
        <v>20893.121311802901</v>
      </c>
      <c r="I151">
        <v>18205.298763541199</v>
      </c>
      <c r="J151">
        <v>2657.2604126851002</v>
      </c>
      <c r="K151">
        <v>1142.49724637845</v>
      </c>
      <c r="L151">
        <v>3362.1467450919499</v>
      </c>
      <c r="M151">
        <v>1821.8776289443399</v>
      </c>
      <c r="N151">
        <v>1535.79711503918</v>
      </c>
      <c r="O151">
        <v>489.23282570431797</v>
      </c>
      <c r="P151" t="e">
        <v>#N/A</v>
      </c>
    </row>
    <row r="152" spans="1:16" x14ac:dyDescent="0.25">
      <c r="A152">
        <v>202512</v>
      </c>
      <c r="B152" t="s">
        <v>246</v>
      </c>
      <c r="C152" t="s">
        <v>141</v>
      </c>
      <c r="D152">
        <v>78260</v>
      </c>
      <c r="E152">
        <v>78259.999999999796</v>
      </c>
      <c r="F152">
        <v>53381.0866060794</v>
      </c>
      <c r="G152">
        <v>24878.9133939204</v>
      </c>
      <c r="H152">
        <v>22290.881918746501</v>
      </c>
      <c r="I152">
        <v>19635.344248138499</v>
      </c>
      <c r="J152">
        <v>2608.4995916717398</v>
      </c>
      <c r="K152">
        <v>1017.2145178849501</v>
      </c>
      <c r="L152">
        <v>2373.8974154034399</v>
      </c>
      <c r="M152">
        <v>991.99006058232897</v>
      </c>
      <c r="N152">
        <v>1375.4814444804699</v>
      </c>
      <c r="O152">
        <v>214.1340597704</v>
      </c>
      <c r="P152" t="e">
        <v>#N/A</v>
      </c>
    </row>
    <row r="153" spans="1:16" x14ac:dyDescent="0.25">
      <c r="A153">
        <v>202512</v>
      </c>
      <c r="B153" t="s">
        <v>246</v>
      </c>
      <c r="C153" t="s">
        <v>142</v>
      </c>
      <c r="D153">
        <v>41406</v>
      </c>
      <c r="E153">
        <v>41406</v>
      </c>
      <c r="F153">
        <v>29785.251946872599</v>
      </c>
      <c r="G153">
        <v>11620.7480531274</v>
      </c>
      <c r="H153">
        <v>10321.7316368222</v>
      </c>
      <c r="I153">
        <v>8973.7359412962305</v>
      </c>
      <c r="J153">
        <v>1331.17523954639</v>
      </c>
      <c r="K153">
        <v>468.13332389188901</v>
      </c>
      <c r="L153">
        <v>1189.8666916734401</v>
      </c>
      <c r="M153">
        <v>466.56859665081703</v>
      </c>
      <c r="N153">
        <v>721.12774245851597</v>
      </c>
      <c r="O153">
        <v>109.149724631761</v>
      </c>
      <c r="P153" t="e">
        <v>#N/A</v>
      </c>
    </row>
    <row r="154" spans="1:16" x14ac:dyDescent="0.25">
      <c r="A154">
        <v>202512</v>
      </c>
      <c r="B154" t="s">
        <v>246</v>
      </c>
      <c r="C154" t="s">
        <v>143</v>
      </c>
      <c r="D154">
        <v>36854</v>
      </c>
      <c r="E154">
        <v>36853.999999999804</v>
      </c>
      <c r="F154">
        <v>23595.834659206801</v>
      </c>
      <c r="G154">
        <v>13258.165340792901</v>
      </c>
      <c r="H154">
        <v>11969.1502819243</v>
      </c>
      <c r="I154">
        <v>10661.608306842299</v>
      </c>
      <c r="J154">
        <v>1277.3243521253601</v>
      </c>
      <c r="K154">
        <v>549.08119399305599</v>
      </c>
      <c r="L154">
        <v>1184.0307237300001</v>
      </c>
      <c r="M154">
        <v>525.42146393151199</v>
      </c>
      <c r="N154">
        <v>654.35370202195304</v>
      </c>
      <c r="O154">
        <v>104.984335138639</v>
      </c>
      <c r="P154" t="e">
        <v>#N/A</v>
      </c>
    </row>
    <row r="155" spans="1:16" x14ac:dyDescent="0.25">
      <c r="A155">
        <v>202512</v>
      </c>
      <c r="B155" t="s">
        <v>246</v>
      </c>
      <c r="C155" t="s">
        <v>144</v>
      </c>
      <c r="D155">
        <v>14910</v>
      </c>
      <c r="E155">
        <v>14909.9999999999</v>
      </c>
      <c r="F155">
        <v>8419.0898105299293</v>
      </c>
      <c r="G155">
        <v>6490.9101894699897</v>
      </c>
      <c r="H155">
        <v>5823.81199099684</v>
      </c>
      <c r="I155">
        <v>5482.7700215135901</v>
      </c>
      <c r="J155">
        <v>324.44097624881499</v>
      </c>
      <c r="K155">
        <v>45.233926541431998</v>
      </c>
      <c r="L155">
        <v>613.83541842179204</v>
      </c>
      <c r="M155">
        <v>212.66362346582</v>
      </c>
      <c r="N155">
        <v>400.15372266681499</v>
      </c>
      <c r="O155">
        <v>53.262780051356003</v>
      </c>
      <c r="P155" t="e">
        <v>#N/A</v>
      </c>
    </row>
    <row r="156" spans="1:16" x14ac:dyDescent="0.25">
      <c r="A156">
        <v>202512</v>
      </c>
      <c r="B156" t="s">
        <v>246</v>
      </c>
      <c r="C156" t="s">
        <v>145</v>
      </c>
      <c r="D156">
        <v>13816</v>
      </c>
      <c r="E156">
        <v>13815.9999999996</v>
      </c>
      <c r="F156">
        <v>8975.9089242387308</v>
      </c>
      <c r="G156">
        <v>4840.0910757609099</v>
      </c>
      <c r="H156">
        <v>4364.6198738243602</v>
      </c>
      <c r="I156">
        <v>3973.2450367167298</v>
      </c>
      <c r="J156">
        <v>386.10824020157401</v>
      </c>
      <c r="K156">
        <v>113.441279819493</v>
      </c>
      <c r="L156">
        <v>425.104751852459</v>
      </c>
      <c r="M156">
        <v>205.183457823613</v>
      </c>
      <c r="N156">
        <v>216.743695087931</v>
      </c>
      <c r="O156">
        <v>50.366450084089003</v>
      </c>
      <c r="P156" t="e">
        <v>#N/A</v>
      </c>
    </row>
    <row r="157" spans="1:16" x14ac:dyDescent="0.25">
      <c r="A157">
        <v>202512</v>
      </c>
      <c r="B157" t="s">
        <v>246</v>
      </c>
      <c r="C157" t="s">
        <v>146</v>
      </c>
      <c r="D157">
        <v>19479</v>
      </c>
      <c r="E157">
        <v>19479.0000000008</v>
      </c>
      <c r="F157">
        <v>13717.3603298449</v>
      </c>
      <c r="G157">
        <v>5761.6396701558497</v>
      </c>
      <c r="H157">
        <v>5296.8166837709005</v>
      </c>
      <c r="I157">
        <v>4761.7832292125304</v>
      </c>
      <c r="J157">
        <v>529.58491730012997</v>
      </c>
      <c r="K157">
        <v>189.792614738499</v>
      </c>
      <c r="L157">
        <v>410.26220871781697</v>
      </c>
      <c r="M157">
        <v>269.43242973025798</v>
      </c>
      <c r="N157">
        <v>140.829778987559</v>
      </c>
      <c r="O157">
        <v>54.560777667135</v>
      </c>
      <c r="P157" t="e">
        <v>#N/A</v>
      </c>
    </row>
    <row r="158" spans="1:16" x14ac:dyDescent="0.25">
      <c r="A158">
        <v>202512</v>
      </c>
      <c r="B158" t="s">
        <v>246</v>
      </c>
      <c r="C158" t="s">
        <v>147</v>
      </c>
      <c r="D158">
        <v>13256</v>
      </c>
      <c r="E158">
        <v>13255.9999999994</v>
      </c>
      <c r="F158">
        <v>9165.1377706014591</v>
      </c>
      <c r="G158">
        <v>4090.8622293979302</v>
      </c>
      <c r="H158">
        <v>3764.4393344038299</v>
      </c>
      <c r="I158">
        <v>3244.0215134881701</v>
      </c>
      <c r="J158">
        <v>509.85689340456702</v>
      </c>
      <c r="K158">
        <v>225.83195929330199</v>
      </c>
      <c r="L158">
        <v>293.45780421506697</v>
      </c>
      <c r="M158">
        <v>164.03446292238399</v>
      </c>
      <c r="N158">
        <v>129.42334129268301</v>
      </c>
      <c r="O158">
        <v>32.965090779024997</v>
      </c>
      <c r="P158" t="e">
        <v>#N/A</v>
      </c>
    </row>
    <row r="159" spans="1:16" x14ac:dyDescent="0.25">
      <c r="A159">
        <v>202512</v>
      </c>
      <c r="B159" t="s">
        <v>246</v>
      </c>
      <c r="C159" t="s">
        <v>148</v>
      </c>
      <c r="D159">
        <v>16799</v>
      </c>
      <c r="E159">
        <v>16799.000000000098</v>
      </c>
      <c r="F159">
        <v>13103.589770864401</v>
      </c>
      <c r="G159">
        <v>3695.4102291356699</v>
      </c>
      <c r="H159">
        <v>3041.19403575057</v>
      </c>
      <c r="I159">
        <v>2173.5244472074901</v>
      </c>
      <c r="J159">
        <v>858.50856451665595</v>
      </c>
      <c r="K159">
        <v>442.91473749221899</v>
      </c>
      <c r="L159">
        <v>631.23723219630494</v>
      </c>
      <c r="M159">
        <v>140.676086640254</v>
      </c>
      <c r="N159">
        <v>488.33090644548099</v>
      </c>
      <c r="O159">
        <v>22.978961188795001</v>
      </c>
      <c r="P159" t="e">
        <v>#N/A</v>
      </c>
    </row>
    <row r="160" spans="1:16" x14ac:dyDescent="0.25">
      <c r="A160">
        <v>202512</v>
      </c>
      <c r="B160" t="s">
        <v>246</v>
      </c>
      <c r="C160" t="s">
        <v>149</v>
      </c>
      <c r="D160">
        <v>13957</v>
      </c>
      <c r="E160">
        <v>14009.4288773932</v>
      </c>
      <c r="F160">
        <v>9398.301785918</v>
      </c>
      <c r="G160">
        <v>4611.1270914752104</v>
      </c>
      <c r="H160">
        <v>4083.1378311851399</v>
      </c>
      <c r="I160">
        <v>3429.06111629919</v>
      </c>
      <c r="J160">
        <v>643.01697460943603</v>
      </c>
      <c r="K160">
        <v>286.43319106356302</v>
      </c>
      <c r="L160">
        <v>479.073375992065</v>
      </c>
      <c r="M160">
        <v>218.41017382919401</v>
      </c>
      <c r="N160">
        <v>260.66320216287102</v>
      </c>
      <c r="O160">
        <v>48.915884298009999</v>
      </c>
      <c r="P160" t="e">
        <v>#N/A</v>
      </c>
    </row>
    <row r="161" spans="1:16" x14ac:dyDescent="0.25">
      <c r="A161">
        <v>202512</v>
      </c>
      <c r="B161" t="s">
        <v>246</v>
      </c>
      <c r="C161" t="s">
        <v>150</v>
      </c>
      <c r="D161">
        <v>53514</v>
      </c>
      <c r="E161">
        <v>53514.000000000102</v>
      </c>
      <c r="F161">
        <v>38291.547288329602</v>
      </c>
      <c r="G161">
        <v>15222.452711670499</v>
      </c>
      <c r="H161">
        <v>13450.8031990868</v>
      </c>
      <c r="I161">
        <v>11670.437080464801</v>
      </c>
      <c r="J161">
        <v>1750.60947703535</v>
      </c>
      <c r="K161">
        <v>778.72089363555801</v>
      </c>
      <c r="L161">
        <v>1623.19410647628</v>
      </c>
      <c r="M161">
        <v>663.43029128192097</v>
      </c>
      <c r="N161">
        <v>955.46222714287603</v>
      </c>
      <c r="O161">
        <v>148.455406107394</v>
      </c>
      <c r="P161" t="e">
        <v>#N/A</v>
      </c>
    </row>
    <row r="162" spans="1:16" x14ac:dyDescent="0.25">
      <c r="A162">
        <v>202512</v>
      </c>
      <c r="B162" t="s">
        <v>247</v>
      </c>
      <c r="C162" t="s">
        <v>141</v>
      </c>
      <c r="D162">
        <v>179351</v>
      </c>
      <c r="E162">
        <v>179351</v>
      </c>
      <c r="F162">
        <v>103141.30846615801</v>
      </c>
      <c r="G162">
        <v>76209.691533841993</v>
      </c>
      <c r="H162">
        <v>68227.957395593898</v>
      </c>
      <c r="I162">
        <v>59769.244108279097</v>
      </c>
      <c r="J162">
        <v>8189.9951947221198</v>
      </c>
      <c r="K162">
        <v>3274.0372524848299</v>
      </c>
      <c r="L162">
        <v>6549.99056066716</v>
      </c>
      <c r="M162">
        <v>2484.5424875812901</v>
      </c>
      <c r="N162">
        <v>4056.6646366591299</v>
      </c>
      <c r="O162">
        <v>1431.7435775809299</v>
      </c>
      <c r="P162" t="e">
        <v>#N/A</v>
      </c>
    </row>
    <row r="163" spans="1:16" x14ac:dyDescent="0.25">
      <c r="A163">
        <v>202512</v>
      </c>
      <c r="B163" t="s">
        <v>247</v>
      </c>
      <c r="C163" t="s">
        <v>142</v>
      </c>
      <c r="D163">
        <v>92913</v>
      </c>
      <c r="E163">
        <v>92913.000000002503</v>
      </c>
      <c r="F163">
        <v>56619.187979327202</v>
      </c>
      <c r="G163">
        <v>36293.812020675301</v>
      </c>
      <c r="H163">
        <v>32229.163862846599</v>
      </c>
      <c r="I163">
        <v>27840.40920736</v>
      </c>
      <c r="J163">
        <v>4264.4484085047498</v>
      </c>
      <c r="K163">
        <v>1586.7079799689</v>
      </c>
      <c r="L163">
        <v>3370.1920033976999</v>
      </c>
      <c r="M163">
        <v>1228.3524078575099</v>
      </c>
      <c r="N163">
        <v>2134.4125947570101</v>
      </c>
      <c r="O163">
        <v>694.45615443098404</v>
      </c>
      <c r="P163" t="e">
        <v>#N/A</v>
      </c>
    </row>
    <row r="164" spans="1:16" x14ac:dyDescent="0.25">
      <c r="A164">
        <v>202512</v>
      </c>
      <c r="B164" t="s">
        <v>247</v>
      </c>
      <c r="C164" t="s">
        <v>143</v>
      </c>
      <c r="D164">
        <v>86438</v>
      </c>
      <c r="E164">
        <v>86437.999999997395</v>
      </c>
      <c r="F164">
        <v>46522.120486830601</v>
      </c>
      <c r="G164">
        <v>39915.879513166699</v>
      </c>
      <c r="H164">
        <v>35998.793532747302</v>
      </c>
      <c r="I164">
        <v>31928.834900919101</v>
      </c>
      <c r="J164">
        <v>3925.54678621738</v>
      </c>
      <c r="K164">
        <v>1687.3292725159299</v>
      </c>
      <c r="L164">
        <v>3179.7985572694602</v>
      </c>
      <c r="M164">
        <v>1256.1900797237699</v>
      </c>
      <c r="N164">
        <v>1922.25204190212</v>
      </c>
      <c r="O164">
        <v>737.28742314994599</v>
      </c>
      <c r="P164" t="e">
        <v>#N/A</v>
      </c>
    </row>
    <row r="165" spans="1:16" x14ac:dyDescent="0.25">
      <c r="A165">
        <v>202512</v>
      </c>
      <c r="B165" t="s">
        <v>247</v>
      </c>
      <c r="C165" t="s">
        <v>144</v>
      </c>
      <c r="D165">
        <v>33297</v>
      </c>
      <c r="E165">
        <v>33297.000000001302</v>
      </c>
      <c r="F165">
        <v>14649.403937123499</v>
      </c>
      <c r="G165">
        <v>18647.596062877801</v>
      </c>
      <c r="H165">
        <v>16477.2588376516</v>
      </c>
      <c r="I165">
        <v>15447.4991419939</v>
      </c>
      <c r="J165">
        <v>973.25357383339497</v>
      </c>
      <c r="K165">
        <v>252.45165534767401</v>
      </c>
      <c r="L165">
        <v>1843.2462269579901</v>
      </c>
      <c r="M165">
        <v>594.86304824191802</v>
      </c>
      <c r="N165">
        <v>1248.38317871608</v>
      </c>
      <c r="O165">
        <v>327.09099826817101</v>
      </c>
      <c r="P165" t="e">
        <v>#N/A</v>
      </c>
    </row>
    <row r="166" spans="1:16" x14ac:dyDescent="0.25">
      <c r="A166">
        <v>202512</v>
      </c>
      <c r="B166" t="s">
        <v>247</v>
      </c>
      <c r="C166" t="s">
        <v>145</v>
      </c>
      <c r="D166">
        <v>33693</v>
      </c>
      <c r="E166">
        <v>33692.999999999498</v>
      </c>
      <c r="F166">
        <v>18064.802328734</v>
      </c>
      <c r="G166">
        <v>15628.1976712655</v>
      </c>
      <c r="H166">
        <v>13966.218374738301</v>
      </c>
      <c r="I166">
        <v>12576.5286474594</v>
      </c>
      <c r="J166">
        <v>1357.1951924024299</v>
      </c>
      <c r="K166">
        <v>367.47394030005199</v>
      </c>
      <c r="L166">
        <v>1383.8744017535601</v>
      </c>
      <c r="M166">
        <v>571.818641612085</v>
      </c>
      <c r="N166">
        <v>810.67871096114402</v>
      </c>
      <c r="O166">
        <v>278.10489477360898</v>
      </c>
      <c r="P166" t="e">
        <v>#N/A</v>
      </c>
    </row>
    <row r="167" spans="1:16" x14ac:dyDescent="0.25">
      <c r="A167">
        <v>202512</v>
      </c>
      <c r="B167" t="s">
        <v>247</v>
      </c>
      <c r="C167" t="s">
        <v>146</v>
      </c>
      <c r="D167">
        <v>43955</v>
      </c>
      <c r="E167">
        <v>43955.000000000902</v>
      </c>
      <c r="F167">
        <v>25504.629284357099</v>
      </c>
      <c r="G167">
        <v>18450.370715643799</v>
      </c>
      <c r="H167">
        <v>16882.530615777399</v>
      </c>
      <c r="I167">
        <v>14871.757062921901</v>
      </c>
      <c r="J167">
        <v>1953.9967288995001</v>
      </c>
      <c r="K167">
        <v>721.77524759800497</v>
      </c>
      <c r="L167">
        <v>1194.56372457722</v>
      </c>
      <c r="M167">
        <v>599.41017500932503</v>
      </c>
      <c r="N167">
        <v>592.66736000934395</v>
      </c>
      <c r="O167">
        <v>373.276375289165</v>
      </c>
      <c r="P167" t="e">
        <v>#N/A</v>
      </c>
    </row>
    <row r="168" spans="1:16" x14ac:dyDescent="0.25">
      <c r="A168">
        <v>202512</v>
      </c>
      <c r="B168" t="s">
        <v>247</v>
      </c>
      <c r="C168" t="s">
        <v>147</v>
      </c>
      <c r="D168">
        <v>31226</v>
      </c>
      <c r="E168">
        <v>31225.999999998901</v>
      </c>
      <c r="F168">
        <v>18286.307076630499</v>
      </c>
      <c r="G168">
        <v>12939.6929233684</v>
      </c>
      <c r="H168">
        <v>11797.208059561201</v>
      </c>
      <c r="I168">
        <v>10176.0710942079</v>
      </c>
      <c r="J168">
        <v>1559.7702726626901</v>
      </c>
      <c r="K168">
        <v>698.37806675723505</v>
      </c>
      <c r="L168">
        <v>869.59513738662395</v>
      </c>
      <c r="M168">
        <v>416.29512695169501</v>
      </c>
      <c r="N168">
        <v>452.28361699230601</v>
      </c>
      <c r="O168">
        <v>272.88972642060799</v>
      </c>
      <c r="P168" t="e">
        <v>#N/A</v>
      </c>
    </row>
    <row r="169" spans="1:16" x14ac:dyDescent="0.25">
      <c r="A169">
        <v>202512</v>
      </c>
      <c r="B169" t="s">
        <v>247</v>
      </c>
      <c r="C169" t="s">
        <v>148</v>
      </c>
      <c r="D169">
        <v>37180</v>
      </c>
      <c r="E169">
        <v>37179.999999999302</v>
      </c>
      <c r="F169">
        <v>26636.165839312798</v>
      </c>
      <c r="G169">
        <v>10543.8341606865</v>
      </c>
      <c r="H169">
        <v>9104.7415078653594</v>
      </c>
      <c r="I169">
        <v>6697.3881616960198</v>
      </c>
      <c r="J169">
        <v>2345.7794269241099</v>
      </c>
      <c r="K169">
        <v>1233.95834248186</v>
      </c>
      <c r="L169">
        <v>1258.71106999176</v>
      </c>
      <c r="M169">
        <v>302.15549576626199</v>
      </c>
      <c r="N169">
        <v>952.65176998025902</v>
      </c>
      <c r="O169">
        <v>180.38158282937701</v>
      </c>
      <c r="P169" t="e">
        <v>#N/A</v>
      </c>
    </row>
    <row r="170" spans="1:16" x14ac:dyDescent="0.25">
      <c r="A170">
        <v>202512</v>
      </c>
      <c r="B170" t="s">
        <v>247</v>
      </c>
      <c r="C170" t="s">
        <v>149</v>
      </c>
      <c r="D170">
        <v>35182</v>
      </c>
      <c r="E170">
        <v>35094.539075006403</v>
      </c>
      <c r="F170">
        <v>19816.809984318399</v>
      </c>
      <c r="G170">
        <v>15277.729090688001</v>
      </c>
      <c r="H170">
        <v>13641.2471730466</v>
      </c>
      <c r="I170">
        <v>11648.5859665523</v>
      </c>
      <c r="J170">
        <v>1916.4679841321999</v>
      </c>
      <c r="K170">
        <v>763.46109356228203</v>
      </c>
      <c r="L170">
        <v>1344.6716496883801</v>
      </c>
      <c r="M170">
        <v>555.64265680134099</v>
      </c>
      <c r="N170">
        <v>785.38883706817398</v>
      </c>
      <c r="O170">
        <v>291.810267952961</v>
      </c>
      <c r="P170" t="e">
        <v>#N/A</v>
      </c>
    </row>
    <row r="171" spans="1:16" x14ac:dyDescent="0.25">
      <c r="A171">
        <v>202512</v>
      </c>
      <c r="B171" t="s">
        <v>247</v>
      </c>
      <c r="C171" t="s">
        <v>150</v>
      </c>
      <c r="D171">
        <v>120688</v>
      </c>
      <c r="E171">
        <v>120687.999999999</v>
      </c>
      <c r="F171">
        <v>72142.755801887397</v>
      </c>
      <c r="G171">
        <v>48545.244198111599</v>
      </c>
      <c r="H171">
        <v>43467.144239765599</v>
      </c>
      <c r="I171">
        <v>37634.124873753797</v>
      </c>
      <c r="J171">
        <v>5621.55457429537</v>
      </c>
      <c r="K171">
        <v>2495.6930784461401</v>
      </c>
      <c r="L171">
        <v>4247.3096266186503</v>
      </c>
      <c r="M171">
        <v>1576.7445314056899</v>
      </c>
      <c r="N171">
        <v>2662.9114127012099</v>
      </c>
      <c r="O171">
        <v>830.79033172734</v>
      </c>
      <c r="P171" t="e">
        <v>#N/A</v>
      </c>
    </row>
    <row r="172" spans="1:16" x14ac:dyDescent="0.25">
      <c r="A172">
        <v>202512</v>
      </c>
      <c r="B172" t="s">
        <v>248</v>
      </c>
      <c r="C172" t="s">
        <v>141</v>
      </c>
      <c r="D172">
        <v>118706</v>
      </c>
      <c r="E172">
        <v>118705.999999999</v>
      </c>
      <c r="F172">
        <v>79299.210331798604</v>
      </c>
      <c r="G172">
        <v>39406.789668199897</v>
      </c>
      <c r="H172">
        <v>34731.8424508264</v>
      </c>
      <c r="I172">
        <v>31302.8114350498</v>
      </c>
      <c r="J172">
        <v>3363.1744622387</v>
      </c>
      <c r="K172">
        <v>1332.2654526440001</v>
      </c>
      <c r="L172">
        <v>3891.5074918294099</v>
      </c>
      <c r="M172">
        <v>1707.86937884178</v>
      </c>
      <c r="N172">
        <v>2176.2181571968199</v>
      </c>
      <c r="O172">
        <v>783.43972554408003</v>
      </c>
      <c r="P172" t="e">
        <v>#N/A</v>
      </c>
    </row>
    <row r="173" spans="1:16" x14ac:dyDescent="0.25">
      <c r="A173">
        <v>202512</v>
      </c>
      <c r="B173" t="s">
        <v>248</v>
      </c>
      <c r="C173" t="s">
        <v>142</v>
      </c>
      <c r="D173">
        <v>61998</v>
      </c>
      <c r="E173">
        <v>61997.999999999403</v>
      </c>
      <c r="F173">
        <v>43121.096582849998</v>
      </c>
      <c r="G173">
        <v>18876.903417149399</v>
      </c>
      <c r="H173">
        <v>16562.1182304584</v>
      </c>
      <c r="I173">
        <v>14717.5821549459</v>
      </c>
      <c r="J173">
        <v>1813.06347147819</v>
      </c>
      <c r="K173">
        <v>682.27964822736305</v>
      </c>
      <c r="L173">
        <v>1946.63101250719</v>
      </c>
      <c r="M173">
        <v>813.61926197734397</v>
      </c>
      <c r="N173">
        <v>1128.8041989011299</v>
      </c>
      <c r="O173">
        <v>368.154174183782</v>
      </c>
      <c r="P173" t="e">
        <v>#N/A</v>
      </c>
    </row>
    <row r="174" spans="1:16" x14ac:dyDescent="0.25">
      <c r="A174">
        <v>202512</v>
      </c>
      <c r="B174" t="s">
        <v>248</v>
      </c>
      <c r="C174" t="s">
        <v>143</v>
      </c>
      <c r="D174">
        <v>56708</v>
      </c>
      <c r="E174">
        <v>56707.999999999098</v>
      </c>
      <c r="F174">
        <v>36178.113748948599</v>
      </c>
      <c r="G174">
        <v>20529.886251050499</v>
      </c>
      <c r="H174">
        <v>18169.724220368</v>
      </c>
      <c r="I174">
        <v>16585.2292801039</v>
      </c>
      <c r="J174">
        <v>1550.11099076051</v>
      </c>
      <c r="K174">
        <v>649.98580441663205</v>
      </c>
      <c r="L174">
        <v>1944.8764793222199</v>
      </c>
      <c r="M174">
        <v>894.25011686443202</v>
      </c>
      <c r="N174">
        <v>1047.41395829569</v>
      </c>
      <c r="O174">
        <v>415.28555136029797</v>
      </c>
      <c r="P174" t="e">
        <v>#N/A</v>
      </c>
    </row>
    <row r="175" spans="1:16" x14ac:dyDescent="0.25">
      <c r="A175">
        <v>202512</v>
      </c>
      <c r="B175" t="s">
        <v>248</v>
      </c>
      <c r="C175" t="s">
        <v>144</v>
      </c>
      <c r="D175">
        <v>21618</v>
      </c>
      <c r="E175">
        <v>21618.000000000498</v>
      </c>
      <c r="F175">
        <v>11237.1566932118</v>
      </c>
      <c r="G175">
        <v>10380.8433067888</v>
      </c>
      <c r="H175">
        <v>8932.6741196335297</v>
      </c>
      <c r="I175">
        <v>8366.7156553279001</v>
      </c>
      <c r="J175">
        <v>532.52363731978096</v>
      </c>
      <c r="K175">
        <v>95.939795122906006</v>
      </c>
      <c r="L175">
        <v>1223.00246181892</v>
      </c>
      <c r="M175">
        <v>474.46736762087602</v>
      </c>
      <c r="N175">
        <v>743.15793120001501</v>
      </c>
      <c r="O175">
        <v>225.16672533630199</v>
      </c>
      <c r="P175" t="e">
        <v>#N/A</v>
      </c>
    </row>
    <row r="176" spans="1:16" x14ac:dyDescent="0.25">
      <c r="A176">
        <v>202512</v>
      </c>
      <c r="B176" t="s">
        <v>248</v>
      </c>
      <c r="C176" t="s">
        <v>145</v>
      </c>
      <c r="D176">
        <v>21101</v>
      </c>
      <c r="E176">
        <v>21100.999999998799</v>
      </c>
      <c r="F176">
        <v>13009.2234299669</v>
      </c>
      <c r="G176">
        <v>8091.7765700319396</v>
      </c>
      <c r="H176">
        <v>7171.9320192286996</v>
      </c>
      <c r="I176">
        <v>6642.0293060476197</v>
      </c>
      <c r="J176">
        <v>524.68205099926001</v>
      </c>
      <c r="K176">
        <v>142.808521614315</v>
      </c>
      <c r="L176">
        <v>776.97521847906705</v>
      </c>
      <c r="M176">
        <v>367.61336367125699</v>
      </c>
      <c r="N176">
        <v>407.31906201501698</v>
      </c>
      <c r="O176">
        <v>142.869332324167</v>
      </c>
      <c r="P176" t="e">
        <v>#N/A</v>
      </c>
    </row>
    <row r="177" spans="1:16" x14ac:dyDescent="0.25">
      <c r="A177">
        <v>202512</v>
      </c>
      <c r="B177" t="s">
        <v>248</v>
      </c>
      <c r="C177" t="s">
        <v>146</v>
      </c>
      <c r="D177">
        <v>28402</v>
      </c>
      <c r="E177">
        <v>28401.9999999996</v>
      </c>
      <c r="F177">
        <v>19205.282965824601</v>
      </c>
      <c r="G177">
        <v>9196.7170341749697</v>
      </c>
      <c r="H177">
        <v>8412.1131629208594</v>
      </c>
      <c r="I177">
        <v>7693.2140656268002</v>
      </c>
      <c r="J177">
        <v>713.63056849744601</v>
      </c>
      <c r="K177">
        <v>288.47264915619598</v>
      </c>
      <c r="L177">
        <v>607.77702564991296</v>
      </c>
      <c r="M177">
        <v>372.98830054626001</v>
      </c>
      <c r="N177">
        <v>234.78872510365301</v>
      </c>
      <c r="O177">
        <v>176.82684560419901</v>
      </c>
      <c r="P177" t="e">
        <v>#N/A</v>
      </c>
    </row>
    <row r="178" spans="1:16" x14ac:dyDescent="0.25">
      <c r="A178">
        <v>202512</v>
      </c>
      <c r="B178" t="s">
        <v>248</v>
      </c>
      <c r="C178" t="s">
        <v>147</v>
      </c>
      <c r="D178">
        <v>20186</v>
      </c>
      <c r="E178">
        <v>20192.7148182657</v>
      </c>
      <c r="F178">
        <v>13794.413463785</v>
      </c>
      <c r="G178">
        <v>6398.3013544806699</v>
      </c>
      <c r="H178">
        <v>5788.80307931466</v>
      </c>
      <c r="I178">
        <v>5154.7432358267397</v>
      </c>
      <c r="J178">
        <v>625.27190208621096</v>
      </c>
      <c r="K178">
        <v>269.67994492192997</v>
      </c>
      <c r="L178">
        <v>474.35373749804899</v>
      </c>
      <c r="M178">
        <v>284.17699275906398</v>
      </c>
      <c r="N178">
        <v>190.17674473898501</v>
      </c>
      <c r="O178">
        <v>135.14453766796299</v>
      </c>
      <c r="P178" t="e">
        <v>#N/A</v>
      </c>
    </row>
    <row r="179" spans="1:16" x14ac:dyDescent="0.25">
      <c r="A179">
        <v>202512</v>
      </c>
      <c r="B179" t="s">
        <v>248</v>
      </c>
      <c r="C179" t="s">
        <v>148</v>
      </c>
      <c r="D179">
        <v>27399</v>
      </c>
      <c r="E179">
        <v>27392.2851817339</v>
      </c>
      <c r="F179">
        <v>22053.133779010299</v>
      </c>
      <c r="G179">
        <v>5339.1514027235999</v>
      </c>
      <c r="H179">
        <v>4426.3200697286802</v>
      </c>
      <c r="I179">
        <v>3446.1091722207202</v>
      </c>
      <c r="J179">
        <v>967.06630333600594</v>
      </c>
      <c r="K179">
        <v>535.36454182864804</v>
      </c>
      <c r="L179">
        <v>809.39904838346899</v>
      </c>
      <c r="M179">
        <v>208.62335424431899</v>
      </c>
      <c r="N179">
        <v>600.77569413915</v>
      </c>
      <c r="O179">
        <v>103.43228461144901</v>
      </c>
      <c r="P179" t="e">
        <v>#N/A</v>
      </c>
    </row>
    <row r="180" spans="1:16" x14ac:dyDescent="0.25">
      <c r="A180">
        <v>202512</v>
      </c>
      <c r="B180" t="s">
        <v>248</v>
      </c>
      <c r="C180" t="s">
        <v>149</v>
      </c>
      <c r="D180">
        <v>20842</v>
      </c>
      <c r="E180">
        <v>20839.584297838399</v>
      </c>
      <c r="F180">
        <v>13351.179378680001</v>
      </c>
      <c r="G180">
        <v>7488.4049191583199</v>
      </c>
      <c r="H180">
        <v>6612.6259764074603</v>
      </c>
      <c r="I180">
        <v>5757.68161797833</v>
      </c>
      <c r="J180">
        <v>840.798636153605</v>
      </c>
      <c r="K180">
        <v>336.84884895083201</v>
      </c>
      <c r="L180">
        <v>725.77836326175202</v>
      </c>
      <c r="M180">
        <v>352.46572052510999</v>
      </c>
      <c r="N180">
        <v>371.18968309450099</v>
      </c>
      <c r="O180">
        <v>150.00057948910001</v>
      </c>
      <c r="P180" t="e">
        <v>#N/A</v>
      </c>
    </row>
    <row r="181" spans="1:16" x14ac:dyDescent="0.25">
      <c r="A181">
        <v>202512</v>
      </c>
      <c r="B181" t="s">
        <v>248</v>
      </c>
      <c r="C181" t="s">
        <v>150</v>
      </c>
      <c r="D181">
        <v>84103</v>
      </c>
      <c r="E181">
        <v>84102.999999998501</v>
      </c>
      <c r="F181">
        <v>59080.0507867177</v>
      </c>
      <c r="G181">
        <v>25022.949213280801</v>
      </c>
      <c r="H181">
        <v>21927.602527881802</v>
      </c>
      <c r="I181">
        <v>19623.7695153534</v>
      </c>
      <c r="J181">
        <v>2259.7802585639902</v>
      </c>
      <c r="K181">
        <v>1034.6089301079001</v>
      </c>
      <c r="L181">
        <v>2591.43374081815</v>
      </c>
      <c r="M181">
        <v>1100.30026665785</v>
      </c>
      <c r="N181">
        <v>1486.85118453413</v>
      </c>
      <c r="O181">
        <v>503.91294458093302</v>
      </c>
      <c r="P181" t="e">
        <v>#N/A</v>
      </c>
    </row>
    <row r="182" spans="1:16" x14ac:dyDescent="0.25">
      <c r="A182">
        <v>202512</v>
      </c>
      <c r="B182" t="s">
        <v>249</v>
      </c>
      <c r="C182" t="s">
        <v>141</v>
      </c>
      <c r="D182">
        <v>80911</v>
      </c>
      <c r="E182">
        <v>80910.999999998705</v>
      </c>
      <c r="F182">
        <v>49715.896715221497</v>
      </c>
      <c r="G182">
        <v>31195.103284777299</v>
      </c>
      <c r="H182">
        <v>27873.635123926801</v>
      </c>
      <c r="I182">
        <v>25537.959003697601</v>
      </c>
      <c r="J182">
        <v>2287.6091232157401</v>
      </c>
      <c r="K182">
        <v>1007.0108602078</v>
      </c>
      <c r="L182">
        <v>3027.9411220400498</v>
      </c>
      <c r="M182">
        <v>1700.27067224037</v>
      </c>
      <c r="N182">
        <v>1322.80953869006</v>
      </c>
      <c r="O182">
        <v>293.52703881040998</v>
      </c>
      <c r="P182" t="e">
        <v>#N/A</v>
      </c>
    </row>
    <row r="183" spans="1:16" x14ac:dyDescent="0.25">
      <c r="A183">
        <v>202512</v>
      </c>
      <c r="B183" t="s">
        <v>249</v>
      </c>
      <c r="C183" t="s">
        <v>142</v>
      </c>
      <c r="D183">
        <v>41468</v>
      </c>
      <c r="E183">
        <v>41467.999999999898</v>
      </c>
      <c r="F183">
        <v>27011.109440322602</v>
      </c>
      <c r="G183">
        <v>14456.8905596773</v>
      </c>
      <c r="H183">
        <v>12801.3237247827</v>
      </c>
      <c r="I183">
        <v>11626.542866476</v>
      </c>
      <c r="J183">
        <v>1152.5136530402201</v>
      </c>
      <c r="K183">
        <v>463.58287641951802</v>
      </c>
      <c r="L183">
        <v>1513.5638947832999</v>
      </c>
      <c r="M183">
        <v>836.23073628316797</v>
      </c>
      <c r="N183">
        <v>677.33315850012798</v>
      </c>
      <c r="O183">
        <v>142.00294011125399</v>
      </c>
      <c r="P183" t="e">
        <v>#N/A</v>
      </c>
    </row>
    <row r="184" spans="1:16" x14ac:dyDescent="0.25">
      <c r="A184">
        <v>202512</v>
      </c>
      <c r="B184" t="s">
        <v>249</v>
      </c>
      <c r="C184" t="s">
        <v>143</v>
      </c>
      <c r="D184">
        <v>39443</v>
      </c>
      <c r="E184">
        <v>39442.999999998799</v>
      </c>
      <c r="F184">
        <v>22704.787274898801</v>
      </c>
      <c r="G184">
        <v>16738.212725099998</v>
      </c>
      <c r="H184">
        <v>15072.311399144101</v>
      </c>
      <c r="I184">
        <v>13911.4161372216</v>
      </c>
      <c r="J184">
        <v>1135.0954701755199</v>
      </c>
      <c r="K184">
        <v>543.42798378828502</v>
      </c>
      <c r="L184">
        <v>1514.3772272567501</v>
      </c>
      <c r="M184">
        <v>864.03993595719896</v>
      </c>
      <c r="N184">
        <v>645.476380189937</v>
      </c>
      <c r="O184">
        <v>151.52409869915601</v>
      </c>
      <c r="P184" t="e">
        <v>#N/A</v>
      </c>
    </row>
    <row r="185" spans="1:16" x14ac:dyDescent="0.25">
      <c r="A185">
        <v>202512</v>
      </c>
      <c r="B185" t="s">
        <v>249</v>
      </c>
      <c r="C185" t="s">
        <v>144</v>
      </c>
      <c r="D185">
        <v>14894</v>
      </c>
      <c r="E185">
        <v>14894.0000000004</v>
      </c>
      <c r="F185">
        <v>6985.9448866221201</v>
      </c>
      <c r="G185">
        <v>7908.0551133782601</v>
      </c>
      <c r="H185">
        <v>7079.6745018101201</v>
      </c>
      <c r="I185">
        <v>6725.14049701563</v>
      </c>
      <c r="J185">
        <v>342.80734368934901</v>
      </c>
      <c r="K185">
        <v>68.771009854488995</v>
      </c>
      <c r="L185">
        <v>734.46915979294204</v>
      </c>
      <c r="M185">
        <v>338.672400018524</v>
      </c>
      <c r="N185">
        <v>395.79675977441798</v>
      </c>
      <c r="O185">
        <v>93.911451775196994</v>
      </c>
      <c r="P185" t="e">
        <v>#N/A</v>
      </c>
    </row>
    <row r="186" spans="1:16" x14ac:dyDescent="0.25">
      <c r="A186">
        <v>202512</v>
      </c>
      <c r="B186" t="s">
        <v>249</v>
      </c>
      <c r="C186" t="s">
        <v>145</v>
      </c>
      <c r="D186">
        <v>14798</v>
      </c>
      <c r="E186">
        <v>14797.9999999997</v>
      </c>
      <c r="F186">
        <v>8500.6410867589693</v>
      </c>
      <c r="G186">
        <v>6297.3589132407797</v>
      </c>
      <c r="H186">
        <v>5634.1951945502597</v>
      </c>
      <c r="I186">
        <v>5281.8491622800502</v>
      </c>
      <c r="J186">
        <v>344.62279725736698</v>
      </c>
      <c r="K186">
        <v>104.714773642689</v>
      </c>
      <c r="L186">
        <v>620.765612046211</v>
      </c>
      <c r="M186">
        <v>415.371768720815</v>
      </c>
      <c r="N186">
        <v>204.173064104617</v>
      </c>
      <c r="O186">
        <v>42.398106644305997</v>
      </c>
      <c r="P186" t="e">
        <v>#N/A</v>
      </c>
    </row>
    <row r="187" spans="1:16" x14ac:dyDescent="0.25">
      <c r="A187">
        <v>202512</v>
      </c>
      <c r="B187" t="s">
        <v>249</v>
      </c>
      <c r="C187" t="s">
        <v>146</v>
      </c>
      <c r="D187">
        <v>20184</v>
      </c>
      <c r="E187">
        <v>20183.999999999702</v>
      </c>
      <c r="F187">
        <v>12548.477134496899</v>
      </c>
      <c r="G187">
        <v>7635.5228655028404</v>
      </c>
      <c r="H187">
        <v>6931.6489769252303</v>
      </c>
      <c r="I187">
        <v>6400.7213038407299</v>
      </c>
      <c r="J187">
        <v>520.656712404367</v>
      </c>
      <c r="K187">
        <v>233.38418071311199</v>
      </c>
      <c r="L187">
        <v>631.02639924899802</v>
      </c>
      <c r="M187">
        <v>438.43862665594901</v>
      </c>
      <c r="N187">
        <v>191.53854979512201</v>
      </c>
      <c r="O187">
        <v>72.847489328609996</v>
      </c>
      <c r="P187" t="e">
        <v>#N/A</v>
      </c>
    </row>
    <row r="188" spans="1:16" x14ac:dyDescent="0.25">
      <c r="A188">
        <v>202512</v>
      </c>
      <c r="B188" t="s">
        <v>249</v>
      </c>
      <c r="C188" t="s">
        <v>147</v>
      </c>
      <c r="D188">
        <v>14074</v>
      </c>
      <c r="E188">
        <v>14074.900677616601</v>
      </c>
      <c r="F188">
        <v>8898.7842630892901</v>
      </c>
      <c r="G188">
        <v>5176.1164145273096</v>
      </c>
      <c r="H188">
        <v>4710.47092762997</v>
      </c>
      <c r="I188">
        <v>4304.205551088</v>
      </c>
      <c r="J188">
        <v>394.53966028772902</v>
      </c>
      <c r="K188">
        <v>203.337916108911</v>
      </c>
      <c r="L188">
        <v>420.14640435296201</v>
      </c>
      <c r="M188">
        <v>288.95126534625399</v>
      </c>
      <c r="N188">
        <v>131.19513900670799</v>
      </c>
      <c r="O188">
        <v>45.499082544370999</v>
      </c>
      <c r="P188" t="e">
        <v>#N/A</v>
      </c>
    </row>
    <row r="189" spans="1:16" x14ac:dyDescent="0.25">
      <c r="A189">
        <v>202512</v>
      </c>
      <c r="B189" t="s">
        <v>249</v>
      </c>
      <c r="C189" t="s">
        <v>148</v>
      </c>
      <c r="D189">
        <v>16961</v>
      </c>
      <c r="E189">
        <v>16960.099322382299</v>
      </c>
      <c r="F189">
        <v>12782.049344254199</v>
      </c>
      <c r="G189">
        <v>4178.0499781280696</v>
      </c>
      <c r="H189">
        <v>3517.6455230112101</v>
      </c>
      <c r="I189">
        <v>2826.0424894732</v>
      </c>
      <c r="J189">
        <v>684.98260957692696</v>
      </c>
      <c r="K189">
        <v>396.80297988860201</v>
      </c>
      <c r="L189">
        <v>621.53354659893398</v>
      </c>
      <c r="M189">
        <v>218.83661149882499</v>
      </c>
      <c r="N189">
        <v>400.10602600919998</v>
      </c>
      <c r="O189">
        <v>38.870908517925997</v>
      </c>
      <c r="P189" t="e">
        <v>#N/A</v>
      </c>
    </row>
    <row r="190" spans="1:16" x14ac:dyDescent="0.25">
      <c r="A190">
        <v>202512</v>
      </c>
      <c r="B190" t="s">
        <v>249</v>
      </c>
      <c r="C190" t="s">
        <v>149</v>
      </c>
      <c r="D190">
        <v>14958</v>
      </c>
      <c r="E190">
        <v>15003.2051666554</v>
      </c>
      <c r="F190">
        <v>8917.6972169860801</v>
      </c>
      <c r="G190">
        <v>6085.5079496693097</v>
      </c>
      <c r="H190">
        <v>5395.0274200230197</v>
      </c>
      <c r="I190">
        <v>4789.8595208872403</v>
      </c>
      <c r="J190">
        <v>595.10280088611898</v>
      </c>
      <c r="K190">
        <v>269.39899470010101</v>
      </c>
      <c r="L190">
        <v>635.00634275681102</v>
      </c>
      <c r="M190">
        <v>382.36178856351</v>
      </c>
      <c r="N190">
        <v>251.64455419330099</v>
      </c>
      <c r="O190">
        <v>55.474186889481999</v>
      </c>
      <c r="P190" t="e">
        <v>#N/A</v>
      </c>
    </row>
    <row r="191" spans="1:16" x14ac:dyDescent="0.25">
      <c r="A191">
        <v>202512</v>
      </c>
      <c r="B191" t="s">
        <v>249</v>
      </c>
      <c r="C191" t="s">
        <v>150</v>
      </c>
      <c r="D191">
        <v>53836</v>
      </c>
      <c r="E191">
        <v>53835.999999998901</v>
      </c>
      <c r="F191">
        <v>34404.588576333197</v>
      </c>
      <c r="G191">
        <v>19431.411423665701</v>
      </c>
      <c r="H191">
        <v>17240.746568377399</v>
      </c>
      <c r="I191">
        <v>15683.102181398301</v>
      </c>
      <c r="J191">
        <v>1530.1650209946299</v>
      </c>
      <c r="K191">
        <v>761.93964483021898</v>
      </c>
      <c r="L191">
        <v>2006.94777774971</v>
      </c>
      <c r="M191">
        <v>1137.1923232430699</v>
      </c>
      <c r="N191">
        <v>866.11532261779996</v>
      </c>
      <c r="O191">
        <v>183.71707753857899</v>
      </c>
      <c r="P19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222</v>
      </c>
      <c r="B8" s="199">
        <v>1690</v>
      </c>
    </row>
    <row r="9" spans="1:2" ht="5.15" customHeight="1" x14ac:dyDescent="0.25"/>
    <row r="10" spans="1:2" ht="12.75" customHeight="1" x14ac:dyDescent="0.25">
      <c r="A10" s="201" t="s">
        <v>3</v>
      </c>
      <c r="B10" s="199" t="s">
        <v>163</v>
      </c>
    </row>
    <row r="11" spans="1:2" ht="5.15" customHeight="1" x14ac:dyDescent="0.25"/>
    <row r="12" spans="1:2" ht="12.75" customHeight="1" x14ac:dyDescent="0.25">
      <c r="A12" s="201" t="s">
        <v>4</v>
      </c>
      <c r="B12" s="199" t="s">
        <v>5</v>
      </c>
    </row>
    <row r="13" spans="1:2" ht="5.15" customHeight="1" x14ac:dyDescent="0.25"/>
    <row r="14" spans="1:2" ht="12.75" customHeight="1" x14ac:dyDescent="0.25">
      <c r="A14" s="201" t="s">
        <v>6</v>
      </c>
      <c r="B14" s="202">
        <v>45992</v>
      </c>
    </row>
    <row r="15" spans="1:2" ht="5.15" customHeight="1" x14ac:dyDescent="0.25"/>
    <row r="16" spans="1:2" ht="12.75" customHeight="1" x14ac:dyDescent="0.25">
      <c r="A16" s="201" t="s">
        <v>7</v>
      </c>
      <c r="B16" s="203">
        <v>46152</v>
      </c>
    </row>
    <row r="17" spans="1:2" ht="5.15" customHeight="1" x14ac:dyDescent="0.25"/>
    <row r="18" spans="1:2" ht="12.75" customHeight="1" x14ac:dyDescent="0.25">
      <c r="A18" s="201" t="s">
        <v>8</v>
      </c>
      <c r="B18" s="199" t="s">
        <v>9</v>
      </c>
    </row>
    <row r="19" spans="1:2" ht="5.15" customHeight="1" x14ac:dyDescent="0.25"/>
    <row r="20" spans="1:2" ht="12.75" customHeight="1" x14ac:dyDescent="0.25">
      <c r="A20" s="201" t="s">
        <v>10</v>
      </c>
      <c r="B20" s="203">
        <v>46249</v>
      </c>
    </row>
    <row r="21" spans="1:2" ht="5.15" customHeight="1" x14ac:dyDescent="0.25"/>
    <row r="22" spans="1:2" ht="12.75" customHeight="1" x14ac:dyDescent="0.25">
      <c r="A22" s="201" t="s">
        <v>158</v>
      </c>
    </row>
    <row r="23" spans="1:2" ht="5.15" customHeight="1" x14ac:dyDescent="0.25"/>
    <row r="24" spans="1:2" ht="12.75" customHeight="1" x14ac:dyDescent="0.25">
      <c r="A24" s="201" t="s">
        <v>11</v>
      </c>
      <c r="B24" s="199" t="s">
        <v>12</v>
      </c>
    </row>
    <row r="25" spans="1:2" ht="12.75" customHeight="1" x14ac:dyDescent="0.25">
      <c r="B25" s="199" t="s">
        <v>13</v>
      </c>
    </row>
    <row r="26" spans="1:2" ht="12.75" customHeight="1" x14ac:dyDescent="0.25">
      <c r="A26" s="201" t="s">
        <v>14</v>
      </c>
      <c r="B26" s="199" t="s">
        <v>15</v>
      </c>
    </row>
    <row r="27" spans="1:2" ht="12.75" customHeight="1" x14ac:dyDescent="0.25">
      <c r="B27" s="199" t="s">
        <v>227</v>
      </c>
    </row>
    <row r="28" spans="1:2" ht="12.75" customHeight="1" x14ac:dyDescent="0.25">
      <c r="B28" s="199" t="s">
        <v>16</v>
      </c>
    </row>
    <row r="29" spans="1:2" ht="12.75" customHeight="1" x14ac:dyDescent="0.25">
      <c r="A29" s="199" t="s">
        <v>17</v>
      </c>
      <c r="B29" s="204" t="s">
        <v>18</v>
      </c>
    </row>
    <row r="30" spans="1:2" ht="12.75" customHeight="1" x14ac:dyDescent="0.25">
      <c r="A30" s="199" t="s">
        <v>19</v>
      </c>
      <c r="B30" s="199" t="s">
        <v>20</v>
      </c>
    </row>
    <row r="31" spans="1:2" ht="12.75" customHeight="1" x14ac:dyDescent="0.25"/>
    <row r="32" spans="1:2" ht="5.15" customHeight="1" x14ac:dyDescent="0.25"/>
    <row r="33" spans="1:2" ht="12.75" customHeight="1" x14ac:dyDescent="0.25">
      <c r="A33" s="201" t="s">
        <v>21</v>
      </c>
      <c r="B33" s="204" t="s">
        <v>223</v>
      </c>
    </row>
    <row r="34" spans="1:2" ht="5.15" customHeight="1" x14ac:dyDescent="0.25"/>
    <row r="35" spans="1:2" ht="12.75" customHeight="1" x14ac:dyDescent="0.25">
      <c r="A35" s="201" t="s">
        <v>22</v>
      </c>
      <c r="B35" s="199" t="s">
        <v>23</v>
      </c>
    </row>
    <row r="36" spans="1:2" ht="12.75" customHeight="1" x14ac:dyDescent="0.25"/>
    <row r="37" spans="1:2" ht="5.15" customHeight="1" x14ac:dyDescent="0.25"/>
    <row r="38" spans="1:2" ht="12.75" customHeight="1" x14ac:dyDescent="0.25">
      <c r="A38" s="201" t="s">
        <v>24</v>
      </c>
      <c r="B38" s="199" t="s">
        <v>25</v>
      </c>
    </row>
    <row r="39" spans="1:2" ht="12.75" customHeight="1" x14ac:dyDescent="0.25">
      <c r="B39" s="204" t="s">
        <v>224</v>
      </c>
    </row>
    <row r="40" spans="1:2" ht="77.150000000000006" customHeight="1" x14ac:dyDescent="0.25">
      <c r="B40" s="204" t="s">
        <v>225</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26</v>
      </c>
      <c r="B4" s="8"/>
      <c r="C4" s="8"/>
      <c r="D4" s="8"/>
      <c r="E4" s="8"/>
    </row>
    <row r="5" spans="1:6" ht="11.5" x14ac:dyDescent="0.25"/>
    <row r="6" spans="1:6" ht="11.5" x14ac:dyDescent="0.25"/>
    <row r="7" spans="1:6" ht="15.5" x14ac:dyDescent="0.35">
      <c r="A7" s="9" t="s">
        <v>163</v>
      </c>
      <c r="B7" s="10"/>
      <c r="C7" s="10"/>
      <c r="D7" s="10"/>
      <c r="E7" s="10"/>
    </row>
    <row r="8" spans="1:6" ht="15" customHeight="1" x14ac:dyDescent="0.25">
      <c r="A8" s="11" t="s">
        <v>250</v>
      </c>
      <c r="B8" s="11"/>
      <c r="C8" s="11"/>
      <c r="D8" s="11"/>
      <c r="E8" s="11"/>
    </row>
    <row r="9" spans="1:6" ht="15" customHeight="1" x14ac:dyDescent="0.25">
      <c r="A9" s="11" t="s">
        <v>251</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27</v>
      </c>
      <c r="B12" s="14"/>
      <c r="C12" s="14"/>
      <c r="D12" s="14"/>
      <c r="E12" s="14"/>
      <c r="F12" s="15"/>
    </row>
    <row r="13" spans="1:6" s="2" customFormat="1" ht="15" customHeight="1" x14ac:dyDescent="0.25">
      <c r="A13" s="16" t="s">
        <v>28</v>
      </c>
      <c r="C13" s="16"/>
      <c r="D13" s="16"/>
      <c r="E13" s="16"/>
      <c r="F13" s="174" t="s">
        <v>29</v>
      </c>
    </row>
    <row r="14" spans="1:6" s="3" customFormat="1" ht="18.75" customHeight="1" x14ac:dyDescent="0.3">
      <c r="A14" s="17" t="s">
        <v>30</v>
      </c>
      <c r="B14" s="18"/>
      <c r="C14" s="18"/>
      <c r="D14" s="18"/>
      <c r="E14" s="18"/>
      <c r="F14" s="19"/>
    </row>
    <row r="15" spans="1:6" ht="15" customHeight="1" x14ac:dyDescent="0.25">
      <c r="A15" s="16" t="s">
        <v>164</v>
      </c>
      <c r="F15" s="174">
        <v>1</v>
      </c>
    </row>
    <row r="16" spans="1:6" s="3" customFormat="1" ht="18.75" customHeight="1" x14ac:dyDescent="0.3">
      <c r="A16" s="17" t="s">
        <v>31</v>
      </c>
      <c r="B16" s="18"/>
      <c r="C16" s="18"/>
      <c r="D16" s="18"/>
      <c r="E16" s="18"/>
      <c r="F16" s="20"/>
    </row>
    <row r="17" spans="1:6" s="2" customFormat="1" ht="15" customHeight="1" x14ac:dyDescent="0.25">
      <c r="A17" s="16" t="s">
        <v>165</v>
      </c>
      <c r="C17" s="16"/>
      <c r="D17" s="16"/>
      <c r="E17" s="16"/>
      <c r="F17" s="170" t="s">
        <v>32</v>
      </c>
    </row>
    <row r="18" spans="1:6" s="2" customFormat="1" ht="15" customHeight="1" x14ac:dyDescent="0.25">
      <c r="A18" s="16" t="s">
        <v>169</v>
      </c>
      <c r="C18" s="16"/>
      <c r="D18" s="16"/>
      <c r="E18" s="16"/>
      <c r="F18" s="170" t="s">
        <v>33</v>
      </c>
    </row>
    <row r="19" spans="1:6" s="2" customFormat="1" ht="15" customHeight="1" x14ac:dyDescent="0.25">
      <c r="A19" s="16" t="s">
        <v>166</v>
      </c>
      <c r="C19" s="16"/>
      <c r="D19" s="16"/>
      <c r="E19" s="16"/>
      <c r="F19" s="170" t="s">
        <v>34</v>
      </c>
    </row>
    <row r="20" spans="1:6" s="2" customFormat="1" ht="15" customHeight="1" x14ac:dyDescent="0.25">
      <c r="A20" s="16" t="s">
        <v>170</v>
      </c>
      <c r="C20" s="16"/>
      <c r="D20" s="16"/>
      <c r="E20" s="16"/>
      <c r="F20" s="170" t="s">
        <v>35</v>
      </c>
    </row>
    <row r="21" spans="1:6" s="2" customFormat="1" ht="15" customHeight="1" x14ac:dyDescent="0.25">
      <c r="A21" s="16" t="s">
        <v>167</v>
      </c>
      <c r="C21" s="16"/>
      <c r="D21" s="16"/>
      <c r="E21" s="16"/>
      <c r="F21" s="170" t="s">
        <v>36</v>
      </c>
    </row>
    <row r="22" spans="1:6" s="2" customFormat="1" ht="15" customHeight="1" x14ac:dyDescent="0.25">
      <c r="A22" s="16" t="s">
        <v>171</v>
      </c>
      <c r="C22" s="16"/>
      <c r="D22" s="16"/>
      <c r="E22" s="16"/>
      <c r="F22" s="170" t="s">
        <v>37</v>
      </c>
    </row>
    <row r="23" spans="1:6" s="2" customFormat="1" ht="15" customHeight="1" x14ac:dyDescent="0.25">
      <c r="A23" s="16" t="s">
        <v>168</v>
      </c>
      <c r="C23" s="16"/>
      <c r="D23" s="16"/>
      <c r="E23" s="16"/>
      <c r="F23" s="170" t="s">
        <v>38</v>
      </c>
    </row>
    <row r="24" spans="1:6" s="2" customFormat="1" ht="15" customHeight="1" x14ac:dyDescent="0.25">
      <c r="A24" s="16" t="s">
        <v>172</v>
      </c>
      <c r="C24" s="16"/>
      <c r="D24" s="16"/>
      <c r="E24" s="16"/>
      <c r="F24" t="s">
        <v>39</v>
      </c>
    </row>
    <row r="25" spans="1:6" s="2" customFormat="1" ht="15" customHeight="1" x14ac:dyDescent="0.25">
      <c r="A25" s="16" t="s">
        <v>173</v>
      </c>
      <c r="C25" s="16"/>
      <c r="D25" s="16"/>
      <c r="E25" s="16"/>
      <c r="F25" t="s">
        <v>40</v>
      </c>
    </row>
    <row r="26" spans="1:6" s="2" customFormat="1" ht="18.75" customHeight="1" x14ac:dyDescent="0.3">
      <c r="A26" s="21" t="s">
        <v>41</v>
      </c>
      <c r="B26" s="21"/>
      <c r="C26" s="21"/>
      <c r="D26" s="21"/>
      <c r="E26" s="21"/>
      <c r="F26" s="22"/>
    </row>
    <row r="27" spans="1:6" s="2" customFormat="1" ht="15" customHeight="1" x14ac:dyDescent="0.25">
      <c r="A27" s="16" t="s">
        <v>217</v>
      </c>
      <c r="C27" s="16"/>
      <c r="D27" s="16"/>
      <c r="E27" s="16"/>
      <c r="F27" s="170" t="s">
        <v>42</v>
      </c>
    </row>
    <row r="28" spans="1:6" s="2" customFormat="1" ht="15" customHeight="1" x14ac:dyDescent="0.25">
      <c r="A28" s="16" t="s">
        <v>218</v>
      </c>
      <c r="C28" s="16"/>
      <c r="D28" s="16"/>
      <c r="E28" s="16"/>
      <c r="F28" s="170" t="s">
        <v>43</v>
      </c>
    </row>
    <row r="29" spans="1:6" s="2" customFormat="1" ht="15" customHeight="1" x14ac:dyDescent="0.25">
      <c r="A29" s="16" t="s">
        <v>219</v>
      </c>
      <c r="C29" s="16"/>
      <c r="D29" s="16"/>
      <c r="E29" s="16"/>
      <c r="F29" s="170" t="s">
        <v>44</v>
      </c>
    </row>
    <row r="30" spans="1:6" s="2" customFormat="1" ht="15" customHeight="1" x14ac:dyDescent="0.25">
      <c r="A30" s="16" t="s">
        <v>220</v>
      </c>
      <c r="C30" s="16"/>
      <c r="D30" s="16"/>
      <c r="E30" s="16"/>
      <c r="F30" s="170" t="s">
        <v>45</v>
      </c>
    </row>
    <row r="31" spans="1:6" s="2" customFormat="1" ht="15" customHeight="1" x14ac:dyDescent="0.25">
      <c r="A31" s="16" t="s">
        <v>221</v>
      </c>
      <c r="C31" s="16"/>
      <c r="D31" s="16"/>
      <c r="E31" s="16"/>
      <c r="F31" s="170" t="s">
        <v>46</v>
      </c>
    </row>
    <row r="32" spans="1:6" s="2" customFormat="1" ht="18.75" customHeight="1" x14ac:dyDescent="0.25">
      <c r="A32" s="16" t="s">
        <v>47</v>
      </c>
      <c r="B32" s="16"/>
      <c r="C32" s="16"/>
      <c r="D32" s="16"/>
      <c r="E32" s="16"/>
      <c r="F32" t="s">
        <v>48</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8077-7E35-4F0E-80A1-791843B24638}">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71" t="s">
        <v>189</v>
      </c>
      <c r="B1" s="271"/>
    </row>
    <row r="2" spans="1:6" ht="25.5" customHeight="1" x14ac:dyDescent="0.25">
      <c r="B2" s="272" t="s">
        <v>253</v>
      </c>
    </row>
    <row r="3" spans="1:6" ht="32.25" customHeight="1" x14ac:dyDescent="0.25">
      <c r="A3" s="183"/>
      <c r="B3" s="273" t="s">
        <v>188</v>
      </c>
    </row>
    <row r="4" spans="1:6" ht="15.75" customHeight="1" x14ac:dyDescent="0.25">
      <c r="A4" s="183"/>
      <c r="B4" s="187" t="s">
        <v>187</v>
      </c>
    </row>
    <row r="5" spans="1:6" ht="189.75" customHeight="1" x14ac:dyDescent="0.25">
      <c r="A5" s="183"/>
      <c r="B5" s="189" t="s">
        <v>199</v>
      </c>
    </row>
    <row r="6" spans="1:6" x14ac:dyDescent="0.25">
      <c r="A6" s="183"/>
      <c r="B6" s="188"/>
      <c r="C6" s="183"/>
      <c r="D6" s="183"/>
      <c r="E6" s="183"/>
      <c r="F6" s="183"/>
    </row>
    <row r="7" spans="1:6" ht="13" x14ac:dyDescent="0.25">
      <c r="A7" s="183"/>
      <c r="B7" s="187" t="s">
        <v>186</v>
      </c>
      <c r="C7" s="183"/>
      <c r="D7" s="183"/>
      <c r="E7" s="183"/>
      <c r="F7" s="183"/>
    </row>
    <row r="8" spans="1:6" ht="189.5" x14ac:dyDescent="0.25">
      <c r="A8" s="183"/>
      <c r="B8" s="189" t="s">
        <v>200</v>
      </c>
      <c r="C8" s="183"/>
      <c r="D8" s="183"/>
      <c r="E8" s="183"/>
      <c r="F8" s="183"/>
    </row>
    <row r="9" spans="1:6" x14ac:dyDescent="0.25">
      <c r="A9" s="183"/>
      <c r="B9" s="188"/>
      <c r="C9" s="183"/>
      <c r="D9" s="183"/>
      <c r="E9" s="183"/>
      <c r="F9" s="183"/>
    </row>
    <row r="10" spans="1:6" ht="13" x14ac:dyDescent="0.25">
      <c r="A10" s="183"/>
      <c r="B10" s="187" t="s">
        <v>185</v>
      </c>
      <c r="C10" s="183"/>
      <c r="D10" s="183"/>
      <c r="E10" s="183"/>
      <c r="F10" s="183"/>
    </row>
    <row r="11" spans="1:6" ht="144" customHeight="1" x14ac:dyDescent="0.25">
      <c r="A11" s="183"/>
      <c r="B11" s="189" t="s">
        <v>201</v>
      </c>
      <c r="C11" s="183"/>
      <c r="D11" s="183"/>
      <c r="E11" s="183"/>
      <c r="F11" s="183"/>
    </row>
    <row r="12" spans="1:6" ht="13" x14ac:dyDescent="0.25">
      <c r="A12" s="274"/>
      <c r="B12" s="190" t="s">
        <v>184</v>
      </c>
      <c r="C12" s="183"/>
      <c r="D12" s="183"/>
      <c r="E12" s="183"/>
      <c r="F12" s="183"/>
    </row>
    <row r="13" spans="1:6" x14ac:dyDescent="0.25">
      <c r="A13" s="275"/>
      <c r="B13" s="191" t="s">
        <v>180</v>
      </c>
      <c r="C13" s="183"/>
      <c r="D13" s="183"/>
      <c r="E13" s="183"/>
      <c r="F13" s="183"/>
    </row>
    <row r="14" spans="1:6" x14ac:dyDescent="0.25">
      <c r="A14" s="183"/>
      <c r="B14" s="188"/>
      <c r="C14" s="183"/>
      <c r="D14" s="183"/>
      <c r="E14" s="183"/>
      <c r="F14" s="183"/>
    </row>
    <row r="15" spans="1:6" ht="13" x14ac:dyDescent="0.25">
      <c r="A15" s="183"/>
      <c r="B15" s="187" t="s">
        <v>183</v>
      </c>
      <c r="C15" s="183"/>
      <c r="D15" s="183"/>
      <c r="E15" s="183"/>
      <c r="F15" s="183"/>
    </row>
    <row r="16" spans="1:6" ht="150" x14ac:dyDescent="0.25">
      <c r="A16" s="183"/>
      <c r="B16" s="189" t="s">
        <v>254</v>
      </c>
      <c r="C16" s="183"/>
      <c r="D16" s="183"/>
      <c r="E16" s="183"/>
      <c r="F16" s="183"/>
    </row>
    <row r="17" spans="1:6" ht="292" x14ac:dyDescent="0.25">
      <c r="A17" s="183"/>
      <c r="B17" s="189" t="s">
        <v>182</v>
      </c>
      <c r="C17" s="183"/>
      <c r="D17" s="183"/>
      <c r="E17" s="183"/>
      <c r="F17" s="183"/>
    </row>
    <row r="18" spans="1:6" x14ac:dyDescent="0.25">
      <c r="A18" s="183"/>
      <c r="B18" s="189" t="s">
        <v>181</v>
      </c>
      <c r="C18" s="183"/>
      <c r="D18" s="183"/>
      <c r="E18" s="183"/>
      <c r="F18" s="183"/>
    </row>
    <row r="19" spans="1:6" x14ac:dyDescent="0.25">
      <c r="A19" s="183"/>
      <c r="B19" s="191" t="s">
        <v>180</v>
      </c>
      <c r="C19" s="183"/>
      <c r="D19" s="183"/>
      <c r="E19" s="183"/>
      <c r="F19" s="183"/>
    </row>
    <row r="20" spans="1:6" x14ac:dyDescent="0.25">
      <c r="A20" s="183"/>
      <c r="B20" s="188"/>
      <c r="C20" s="183"/>
      <c r="D20" s="183"/>
      <c r="E20" s="183"/>
      <c r="F20" s="183"/>
    </row>
    <row r="21" spans="1:6" ht="13" x14ac:dyDescent="0.25">
      <c r="A21" s="192"/>
      <c r="B21" s="187" t="s">
        <v>179</v>
      </c>
      <c r="C21" s="192"/>
      <c r="D21" s="192"/>
      <c r="E21" s="192"/>
      <c r="F21" s="192"/>
    </row>
    <row r="22" spans="1:6" ht="100" x14ac:dyDescent="0.25">
      <c r="A22" s="183"/>
      <c r="B22" s="189" t="s">
        <v>255</v>
      </c>
      <c r="C22" s="183"/>
      <c r="D22" s="183"/>
      <c r="E22" s="183"/>
      <c r="F22" s="183"/>
    </row>
    <row r="23" spans="1:6" ht="163" x14ac:dyDescent="0.25">
      <c r="A23" s="183"/>
      <c r="B23" s="189" t="s">
        <v>202</v>
      </c>
      <c r="C23" s="183"/>
      <c r="D23" s="183"/>
      <c r="E23" s="183"/>
      <c r="F23" s="183"/>
    </row>
    <row r="24" spans="1:6" ht="225.5" x14ac:dyDescent="0.25">
      <c r="A24" s="183"/>
      <c r="B24" s="189" t="s">
        <v>203</v>
      </c>
      <c r="C24" s="183"/>
      <c r="D24" s="183"/>
      <c r="E24" s="183"/>
      <c r="F24" s="183"/>
    </row>
    <row r="25" spans="1:6" ht="150.5" x14ac:dyDescent="0.25">
      <c r="A25" s="183"/>
      <c r="B25" s="193" t="s">
        <v>204</v>
      </c>
      <c r="C25" s="183"/>
      <c r="D25" s="183"/>
      <c r="E25" s="183"/>
      <c r="F25" s="183"/>
    </row>
    <row r="26" spans="1:6" ht="261" customHeight="1" x14ac:dyDescent="0.25">
      <c r="A26" s="183"/>
      <c r="B26" s="189" t="s">
        <v>205</v>
      </c>
      <c r="C26" s="183"/>
      <c r="D26" s="183"/>
      <c r="E26" s="183"/>
      <c r="F26" s="183"/>
    </row>
    <row r="27" spans="1:6" ht="23.25" customHeight="1" x14ac:dyDescent="0.25">
      <c r="A27" s="183"/>
      <c r="B27" s="276" t="s">
        <v>178</v>
      </c>
      <c r="C27" s="183"/>
      <c r="D27" s="183"/>
      <c r="E27" s="183"/>
      <c r="F27" s="183"/>
    </row>
    <row r="28" spans="1:6" ht="232.5" customHeight="1" x14ac:dyDescent="0.25">
      <c r="A28" s="183"/>
      <c r="B28" s="189" t="s">
        <v>206</v>
      </c>
      <c r="C28" s="183"/>
      <c r="D28" s="183"/>
      <c r="E28" s="183"/>
      <c r="F28" s="183"/>
    </row>
    <row r="29" spans="1:6" ht="75.5" x14ac:dyDescent="0.25">
      <c r="A29" s="183"/>
      <c r="B29" s="189" t="s">
        <v>177</v>
      </c>
      <c r="C29" s="183"/>
      <c r="D29" s="183"/>
      <c r="E29" s="183"/>
      <c r="F29" s="183"/>
    </row>
    <row r="30" spans="1:6" ht="13" x14ac:dyDescent="0.25">
      <c r="A30" s="183"/>
      <c r="B30" s="187" t="s">
        <v>176</v>
      </c>
      <c r="C30" s="183"/>
      <c r="D30" s="183"/>
      <c r="E30" s="183"/>
      <c r="F30" s="183"/>
    </row>
    <row r="31" spans="1:6" ht="87.5" x14ac:dyDescent="0.25">
      <c r="A31" s="183"/>
      <c r="B31" s="189" t="s">
        <v>175</v>
      </c>
      <c r="C31" s="183"/>
      <c r="D31" s="183"/>
      <c r="E31" s="183"/>
      <c r="F31" s="183"/>
    </row>
    <row r="32" spans="1:6" ht="16.5" customHeight="1" x14ac:dyDescent="0.25">
      <c r="A32" s="183"/>
      <c r="B32" s="175" t="s">
        <v>174</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986E9DFD-375B-4086-9B32-39AA6DBCB6FC}"/>
    <hyperlink ref="B13" r:id="rId2" xr:uid="{DC4026AF-602B-411B-BA07-86870365D7F9}"/>
    <hyperlink ref="B19" r:id="rId3" xr:uid="{A10C9DAF-71F3-4103-A30F-D822B3094372}"/>
    <hyperlink ref="B32" r:id="rId4" xr:uid="{FA23F003-6D00-443E-A96C-1902E35973A3}"/>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164</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Deutschland (Gebietsstand Dezember 2025)</v>
      </c>
    </row>
    <row r="5" spans="1:14" ht="11.25" customHeight="1" x14ac:dyDescent="0.2">
      <c r="A5" s="44" t="s">
        <v>251</v>
      </c>
      <c r="F5" s="45"/>
    </row>
    <row r="6" spans="1:14" ht="14.25" customHeight="1" x14ac:dyDescent="0.25">
      <c r="A6" s="46"/>
      <c r="B6" s="171" t="s">
        <v>69</v>
      </c>
      <c r="C6" s="171" t="s">
        <v>137</v>
      </c>
      <c r="D6" s="171" t="s">
        <v>108</v>
      </c>
      <c r="E6" s="171" t="s">
        <v>54</v>
      </c>
      <c r="F6" s="171" t="s">
        <v>109</v>
      </c>
      <c r="G6" s="171" t="s">
        <v>110</v>
      </c>
      <c r="H6" s="171" t="s">
        <v>138</v>
      </c>
      <c r="I6" s="171" t="s">
        <v>55</v>
      </c>
      <c r="J6" s="171" t="s">
        <v>111</v>
      </c>
      <c r="K6" s="171" t="s">
        <v>139</v>
      </c>
      <c r="L6" s="171" t="s">
        <v>140</v>
      </c>
      <c r="M6"/>
    </row>
    <row r="7" spans="1:14" ht="15" customHeight="1" x14ac:dyDescent="0.2">
      <c r="A7" s="216" t="s">
        <v>49</v>
      </c>
      <c r="B7" s="219" t="s">
        <v>50</v>
      </c>
      <c r="C7" s="222" t="s">
        <v>161</v>
      </c>
      <c r="D7" s="222"/>
      <c r="E7" s="222"/>
      <c r="F7" s="222"/>
      <c r="G7" s="222"/>
      <c r="H7" s="222"/>
      <c r="I7" s="222"/>
      <c r="J7" s="222"/>
      <c r="K7" s="222"/>
      <c r="L7" s="223"/>
    </row>
    <row r="8" spans="1:14" ht="15" customHeight="1" x14ac:dyDescent="0.2">
      <c r="A8" s="217"/>
      <c r="B8" s="220"/>
      <c r="C8" s="224" t="s">
        <v>51</v>
      </c>
      <c r="D8" s="226" t="s">
        <v>52</v>
      </c>
      <c r="E8" s="226"/>
      <c r="F8" s="226"/>
      <c r="G8" s="226"/>
      <c r="H8" s="226"/>
      <c r="I8" s="226"/>
      <c r="J8" s="226"/>
      <c r="K8" s="226"/>
      <c r="L8" s="227"/>
    </row>
    <row r="9" spans="1:14" ht="15" customHeight="1" x14ac:dyDescent="0.2">
      <c r="A9" s="217"/>
      <c r="B9" s="220"/>
      <c r="C9" s="224"/>
      <c r="D9" s="224" t="s">
        <v>53</v>
      </c>
      <c r="E9" s="228" t="s">
        <v>54</v>
      </c>
      <c r="F9" s="228"/>
      <c r="G9" s="228"/>
      <c r="H9" s="228"/>
      <c r="I9" s="228" t="s">
        <v>55</v>
      </c>
      <c r="J9" s="228"/>
      <c r="K9" s="228"/>
      <c r="L9" s="229" t="s">
        <v>56</v>
      </c>
    </row>
    <row r="10" spans="1:14" ht="11.25" customHeight="1" x14ac:dyDescent="0.2">
      <c r="A10" s="217"/>
      <c r="B10" s="220"/>
      <c r="C10" s="224"/>
      <c r="D10" s="224"/>
      <c r="E10" s="213" t="s">
        <v>53</v>
      </c>
      <c r="F10" s="215" t="s">
        <v>57</v>
      </c>
      <c r="G10" s="215"/>
      <c r="H10" s="215"/>
      <c r="I10" s="213" t="s">
        <v>53</v>
      </c>
      <c r="J10" s="215" t="s">
        <v>57</v>
      </c>
      <c r="K10" s="215"/>
      <c r="L10" s="229"/>
    </row>
    <row r="11" spans="1:14" ht="56.25" customHeight="1" x14ac:dyDescent="0.2">
      <c r="A11" s="217"/>
      <c r="B11" s="221"/>
      <c r="C11" s="225"/>
      <c r="D11" s="225"/>
      <c r="E11" s="214"/>
      <c r="F11" s="47" t="s">
        <v>58</v>
      </c>
      <c r="G11" s="47" t="s">
        <v>59</v>
      </c>
      <c r="H11" s="47" t="s">
        <v>60</v>
      </c>
      <c r="I11" s="214"/>
      <c r="J11" s="47" t="s">
        <v>58</v>
      </c>
      <c r="K11" s="47" t="s">
        <v>61</v>
      </c>
      <c r="L11" s="230"/>
      <c r="M11" s="48"/>
    </row>
    <row r="12" spans="1:14" s="52" customFormat="1" ht="11.25" customHeight="1" x14ac:dyDescent="0.2">
      <c r="A12" s="218"/>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62</v>
      </c>
      <c r="B13" s="54"/>
      <c r="C13" s="55"/>
      <c r="D13" s="55"/>
      <c r="E13" s="55"/>
      <c r="F13" s="55"/>
      <c r="G13" s="55"/>
      <c r="H13" s="55"/>
      <c r="I13" s="55"/>
      <c r="J13" s="55"/>
      <c r="K13" s="55"/>
      <c r="L13" s="56"/>
    </row>
    <row r="14" spans="1:14" ht="18.75" customHeight="1" x14ac:dyDescent="0.2">
      <c r="A14" s="57" t="s">
        <v>63</v>
      </c>
      <c r="B14" s="58">
        <f>IF(INDEX(roh_ast_merkmal!$1:$1048576,MATCH(INDEX(strg!$A:$A,strg!$B$1,1),roh_ast_merkmal!$B:$B,0)+MATCH("Insg",roh_ast_merkmal!$C:$C,0)-2,MATCH(B$6,roh_ast_merkmal!$1:$1,0))=-8888,"x",INDEX(roh_ast_merkmal!$1:$1048576,MATCH(INDEX(strg!$A:$A,strg!$B$1,1),roh_ast_merkmal!$B:$B,0)+MATCH("Insg",roh_ast_merkmal!$C:$C,0)-2,MATCH(B$6,roh_ast_merkmal!$1:$1,0)))</f>
        <v>2907991</v>
      </c>
      <c r="C14" s="59">
        <f>IF(INDEX(roh_ast_merkmal!$1:$1048576,MATCH(INDEX(strg!$A:$A,strg!$B$1,1),roh_ast_merkmal!$B:$B,0)+MATCH("Insg",roh_ast_merkmal!$C:$C,0)-2,MATCH(C$6,roh_ast_merkmal!$1:$1,0))=-8888,"x",INDEX(roh_ast_merkmal!$1:$1048576,MATCH(INDEX(strg!$A:$A,strg!$B$1,1),roh_ast_merkmal!$B:$B,0)+MATCH("Insg",roh_ast_merkmal!$C:$C,0)-2,MATCH(C$6,roh_ast_merkmal!$1:$1,0)))</f>
        <v>1358966.3045854201</v>
      </c>
      <c r="D14" s="59">
        <f>IF(INDEX(roh_ast_merkmal!$1:$1048576,MATCH(INDEX(strg!$A:$A,strg!$B$1,1),roh_ast_merkmal!$B:$B,0)+MATCH("Insg",roh_ast_merkmal!$C:$C,0)-2,MATCH(D$6,roh_ast_merkmal!$1:$1,0))=-8888,"x",INDEX(roh_ast_merkmal!$1:$1048576,MATCH(INDEX(strg!$A:$A,strg!$B$1,1),roh_ast_merkmal!$B:$B,0)+MATCH("Insg",roh_ast_merkmal!$C:$C,0)-2,MATCH(D$6,roh_ast_merkmal!$1:$1,0)))</f>
        <v>1549022.69541461</v>
      </c>
      <c r="E14" s="59">
        <f>IF(INDEX(roh_ast_merkmal!$1:$1048576,MATCH(INDEX(strg!$A:$A,strg!$B$1,1),roh_ast_merkmal!$B:$B,0)+MATCH("Insg",roh_ast_merkmal!$C:$C,0)-2,MATCH(E$6,roh_ast_merkmal!$1:$1,0))=-8888,"x",INDEX(roh_ast_merkmal!$1:$1048576,MATCH(INDEX(strg!$A:$A,strg!$B$1,1),roh_ast_merkmal!$B:$B,0)+MATCH("Insg",roh_ast_merkmal!$C:$C,0)-2,MATCH(E$6,roh_ast_merkmal!$1:$1,0)))</f>
        <v>1233640.88639012</v>
      </c>
      <c r="F14" s="59">
        <f>IF(INDEX(roh_ast_merkmal!$1:$1048576,MATCH(INDEX(strg!$A:$A,strg!$B$1,1),roh_ast_merkmal!$B:$B,0)+MATCH("Insg",roh_ast_merkmal!$C:$C,0)-2,MATCH(F$6,roh_ast_merkmal!$1:$1,0))=-8888,"x",INDEX(roh_ast_merkmal!$1:$1048576,MATCH(INDEX(strg!$A:$A,strg!$B$1,1),roh_ast_merkmal!$B:$B,0)+MATCH("Insg",roh_ast_merkmal!$C:$C,0)-2,MATCH(F$6,roh_ast_merkmal!$1:$1,0)))</f>
        <v>924259.84834220004</v>
      </c>
      <c r="G14" s="59">
        <f>IF(INDEX(roh_ast_merkmal!$1:$1048576,MATCH(INDEX(strg!$A:$A,strg!$B$1,1),roh_ast_merkmal!$B:$B,0)+MATCH("Insg",roh_ast_merkmal!$C:$C,0)-2,MATCH(G$6,roh_ast_merkmal!$1:$1,0))=-8888,"x",INDEX(roh_ast_merkmal!$1:$1048576,MATCH(INDEX(strg!$A:$A,strg!$B$1,1),roh_ast_merkmal!$B:$B,0)+MATCH("Insg",roh_ast_merkmal!$C:$C,0)-2,MATCH(G$6,roh_ast_merkmal!$1:$1,0)))</f>
        <v>307601.235574316</v>
      </c>
      <c r="H14" s="59">
        <f>IF(INDEX(roh_ast_merkmal!$1:$1048576,MATCH(INDEX(strg!$A:$A,strg!$B$1,1),roh_ast_merkmal!$B:$B,0)+MATCH("Insg",roh_ast_merkmal!$C:$C,0)-2,MATCH(H$6,roh_ast_merkmal!$1:$1,0))=-8888,"x",INDEX(roh_ast_merkmal!$1:$1048576,MATCH(INDEX(strg!$A:$A,strg!$B$1,1),roh_ast_merkmal!$B:$B,0)+MATCH("Insg",roh_ast_merkmal!$C:$C,0)-2,MATCH(H$6,roh_ast_merkmal!$1:$1,0)))</f>
        <v>83920.596642647695</v>
      </c>
      <c r="I14" s="59">
        <f>IF(INDEX(roh_ast_merkmal!$1:$1048576,MATCH(INDEX(strg!$A:$A,strg!$B$1,1),roh_ast_merkmal!$B:$B,0)+MATCH("Insg",roh_ast_merkmal!$C:$C,0)-2,MATCH(I$6,roh_ast_merkmal!$1:$1,0))=-8888,"x",INDEX(roh_ast_merkmal!$1:$1048576,MATCH(INDEX(strg!$A:$A,strg!$B$1,1),roh_ast_merkmal!$B:$B,0)+MATCH("Insg",roh_ast_merkmal!$C:$C,0)-2,MATCH(I$6,roh_ast_merkmal!$1:$1,0)))</f>
        <v>277367.90011192998</v>
      </c>
      <c r="J14" s="59">
        <f>IF(INDEX(roh_ast_merkmal!$1:$1048576,MATCH(INDEX(strg!$A:$A,strg!$B$1,1),roh_ast_merkmal!$B:$B,0)+MATCH("Insg",roh_ast_merkmal!$C:$C,0)-2,MATCH(J$6,roh_ast_merkmal!$1:$1,0))=-8888,"x",INDEX(roh_ast_merkmal!$1:$1048576,MATCH(INDEX(strg!$A:$A,strg!$B$1,1),roh_ast_merkmal!$B:$B,0)+MATCH("Insg",roh_ast_merkmal!$C:$C,0)-2,MATCH(J$6,roh_ast_merkmal!$1:$1,0)))</f>
        <v>123303.56425036299</v>
      </c>
      <c r="K14" s="59">
        <f>IF(INDEX(roh_ast_merkmal!$1:$1048576,MATCH(INDEX(strg!$A:$A,strg!$B$1,1),roh_ast_merkmal!$B:$B,0)+MATCH("Insg",roh_ast_merkmal!$C:$C,0)-2,MATCH(K$6,roh_ast_merkmal!$1:$1,0))=-8888,"x",INDEX(roh_ast_merkmal!$1:$1048576,MATCH(INDEX(strg!$A:$A,strg!$B$1,1),roh_ast_merkmal!$B:$B,0)+MATCH("Insg",roh_ast_merkmal!$C:$C,0)-2,MATCH(K$6,roh_ast_merkmal!$1:$1,0)))</f>
        <v>153480.29564539401</v>
      </c>
      <c r="L14" s="60">
        <f>IF(INDEX(roh_ast_merkmal!$1:$1048576,MATCH(INDEX(strg!$A:$A,strg!$B$1,1),roh_ast_merkmal!$B:$B,0)+MATCH("Insg",roh_ast_merkmal!$C:$C,0)-2,MATCH(L$6,roh_ast_merkmal!$1:$1,0))=-8888,"x",INDEX(roh_ast_merkmal!$1:$1048576,MATCH(INDEX(strg!$A:$A,strg!$B$1,1),roh_ast_merkmal!$B:$B,0)+MATCH("Insg",roh_ast_merkmal!$C:$C,0)-2,MATCH(L$6,roh_ast_merkmal!$1:$1,0)))</f>
        <v>38013.9089125756</v>
      </c>
    </row>
    <row r="15" spans="1:14" ht="18.75" customHeight="1" x14ac:dyDescent="0.2">
      <c r="A15" s="57" t="s">
        <v>64</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3811943</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1395750.7065701501</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2416192.2934297998</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1937581.4419215899</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1585116.7280101699</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349649.13322413998</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99677.208441498195</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421423.30450105999</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177529.86324051599</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243075.66663579401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57187.547007143097</v>
      </c>
    </row>
    <row r="16" spans="1:14" ht="15" customHeight="1" x14ac:dyDescent="0.25">
      <c r="A16" s="61" t="s">
        <v>65</v>
      </c>
      <c r="B16" s="62"/>
      <c r="C16" s="63"/>
      <c r="D16" s="63"/>
      <c r="E16" s="63"/>
      <c r="F16" s="63"/>
      <c r="G16" s="63"/>
      <c r="H16" s="63"/>
      <c r="I16" s="63"/>
      <c r="J16" s="63"/>
      <c r="K16" s="63"/>
      <c r="L16" s="64"/>
    </row>
    <row r="17" spans="1:24" ht="18.75" customHeight="1" x14ac:dyDescent="0.2">
      <c r="A17" s="57" t="s">
        <v>63</v>
      </c>
      <c r="B17" s="58">
        <f>IF(OR(B14="x",B14="*",B14=0),B14,B14/$B14*100)</f>
        <v>100</v>
      </c>
      <c r="C17" s="65">
        <f t="shared" ref="C17:L17" si="0">IF(OR(C14="x",C14="*",C14=0),C14,C14/$B14*100)</f>
        <v>46.73213584861233</v>
      </c>
      <c r="D17" s="65">
        <f t="shared" si="0"/>
        <v>53.267795375384928</v>
      </c>
      <c r="E17" s="65">
        <f t="shared" si="0"/>
        <v>42.422445131024134</v>
      </c>
      <c r="F17" s="65">
        <f t="shared" si="0"/>
        <v>31.783449410338616</v>
      </c>
      <c r="G17" s="65">
        <f t="shared" si="0"/>
        <v>10.577791869861908</v>
      </c>
      <c r="H17" s="65">
        <f t="shared" si="0"/>
        <v>2.8858616358388898</v>
      </c>
      <c r="I17" s="65">
        <f t="shared" si="0"/>
        <v>9.538127872883031</v>
      </c>
      <c r="J17" s="65">
        <f t="shared" si="0"/>
        <v>4.2401632003112457</v>
      </c>
      <c r="K17" s="65">
        <f t="shared" si="0"/>
        <v>5.2778806965150169</v>
      </c>
      <c r="L17" s="66">
        <f t="shared" si="0"/>
        <v>1.3072223714783024</v>
      </c>
      <c r="N17" s="67"/>
      <c r="O17" s="67"/>
      <c r="P17" s="67"/>
      <c r="Q17" s="67"/>
      <c r="R17" s="67"/>
      <c r="S17" s="67"/>
      <c r="T17" s="67"/>
      <c r="U17" s="67"/>
      <c r="V17" s="67"/>
      <c r="W17" s="67"/>
      <c r="X17" s="67"/>
    </row>
    <row r="18" spans="1:24" ht="18.75" customHeight="1" x14ac:dyDescent="0.2">
      <c r="A18" s="68" t="s">
        <v>64</v>
      </c>
      <c r="B18" s="69">
        <f t="shared" ref="B18:L18" si="1">IF(OR(B15="x",B15="*",B15=0,B15="."),B15,B15/$B15*100)</f>
        <v>100</v>
      </c>
      <c r="C18" s="70">
        <f t="shared" si="1"/>
        <v>36.615204019843688</v>
      </c>
      <c r="D18" s="70">
        <f t="shared" si="1"/>
        <v>63.384795980154998</v>
      </c>
      <c r="E18" s="70">
        <f t="shared" si="1"/>
        <v>50.829234380513824</v>
      </c>
      <c r="F18" s="70">
        <f t="shared" si="1"/>
        <v>41.582907404705942</v>
      </c>
      <c r="G18" s="70">
        <f t="shared" si="1"/>
        <v>9.172464887962386</v>
      </c>
      <c r="H18" s="70">
        <f t="shared" si="1"/>
        <v>2.6148661835053195</v>
      </c>
      <c r="I18" s="70">
        <f t="shared" si="1"/>
        <v>11.055341186923833</v>
      </c>
      <c r="J18" s="70">
        <f t="shared" si="1"/>
        <v>4.6572014125215402</v>
      </c>
      <c r="K18" s="70">
        <f t="shared" si="1"/>
        <v>6.3766868139369866</v>
      </c>
      <c r="L18" s="71">
        <f t="shared" si="1"/>
        <v>1.5002204127171654</v>
      </c>
      <c r="N18" s="67"/>
      <c r="O18" s="67"/>
      <c r="P18" s="67"/>
      <c r="Q18" s="67"/>
      <c r="R18" s="67"/>
      <c r="S18" s="67"/>
      <c r="T18" s="67"/>
      <c r="U18" s="67"/>
      <c r="V18" s="67"/>
      <c r="W18" s="67"/>
      <c r="X18" s="67"/>
    </row>
    <row r="19" spans="1:24" ht="11.25" customHeight="1" x14ac:dyDescent="0.2">
      <c r="A19" s="72"/>
      <c r="C19" s="172" t="s">
        <v>137</v>
      </c>
      <c r="D19" s="172" t="s">
        <v>108</v>
      </c>
      <c r="E19" s="172" t="s">
        <v>54</v>
      </c>
      <c r="F19" s="172" t="s">
        <v>109</v>
      </c>
      <c r="G19" s="172" t="s">
        <v>110</v>
      </c>
      <c r="H19" s="172" t="s">
        <v>151</v>
      </c>
      <c r="I19" s="172" t="s">
        <v>55</v>
      </c>
      <c r="J19" s="172" t="s">
        <v>111</v>
      </c>
      <c r="K19" s="172" t="s">
        <v>152</v>
      </c>
      <c r="L19" s="173" t="s">
        <v>140</v>
      </c>
      <c r="N19" s="67"/>
      <c r="O19" s="67"/>
      <c r="P19" s="67"/>
      <c r="Q19" s="67"/>
      <c r="R19" s="67"/>
      <c r="S19" s="67"/>
      <c r="T19" s="67"/>
      <c r="U19" s="67"/>
      <c r="V19" s="67"/>
      <c r="W19" s="67"/>
      <c r="X19" s="67"/>
    </row>
    <row r="20" spans="1:24" ht="11.25" customHeight="1" x14ac:dyDescent="0.2">
      <c r="B20" s="171" t="s">
        <v>136</v>
      </c>
      <c r="C20" s="171" t="s">
        <v>137</v>
      </c>
      <c r="D20" s="171" t="s">
        <v>108</v>
      </c>
      <c r="E20" s="171" t="s">
        <v>54</v>
      </c>
      <c r="F20" s="171" t="s">
        <v>109</v>
      </c>
      <c r="G20" s="171" t="s">
        <v>110</v>
      </c>
      <c r="H20" s="171" t="s">
        <v>138</v>
      </c>
      <c r="I20" s="171" t="s">
        <v>55</v>
      </c>
      <c r="J20" s="171" t="s">
        <v>111</v>
      </c>
      <c r="K20" s="171" t="s">
        <v>139</v>
      </c>
      <c r="L20" s="171" t="s">
        <v>140</v>
      </c>
    </row>
    <row r="21" spans="1:24" ht="11.25" customHeight="1" x14ac:dyDescent="0.2">
      <c r="A21" s="74" t="s">
        <v>66</v>
      </c>
      <c r="N21" s="75"/>
    </row>
    <row r="22" spans="1:24" ht="11.25" customHeight="1" x14ac:dyDescent="0.2">
      <c r="A22" s="74" t="s">
        <v>160</v>
      </c>
      <c r="N22" s="75"/>
    </row>
    <row r="23" spans="1:24" ht="22.5" customHeight="1" x14ac:dyDescent="0.2">
      <c r="A23" s="212"/>
      <c r="B23" s="212"/>
      <c r="C23" s="212"/>
      <c r="D23" s="212"/>
      <c r="E23" s="212"/>
      <c r="F23" s="212"/>
      <c r="G23" s="212"/>
      <c r="H23" s="212"/>
      <c r="I23" s="212"/>
      <c r="J23" s="212"/>
      <c r="K23" s="212"/>
      <c r="L23" s="212"/>
      <c r="N23" s="75"/>
    </row>
    <row r="24" spans="1:24" ht="18" customHeight="1" x14ac:dyDescent="0.2">
      <c r="A24" s="212" t="str">
        <f>IF(ISERROR(#REF!),"",#REF!)</f>
        <v/>
      </c>
      <c r="B24" s="212"/>
      <c r="C24" s="212"/>
      <c r="D24" s="212"/>
      <c r="E24" s="212"/>
      <c r="F24" s="212"/>
      <c r="G24" s="212"/>
      <c r="H24" s="212"/>
      <c r="I24" s="212"/>
      <c r="J24" s="212"/>
      <c r="K24" s="212"/>
      <c r="L24" s="212"/>
    </row>
    <row r="25" spans="1:24" ht="18" customHeight="1" x14ac:dyDescent="0.2">
      <c r="A25" s="212" t="str">
        <f>IF(ISERROR(#REF!),"",#REF!)</f>
        <v/>
      </c>
      <c r="B25" s="212"/>
      <c r="C25" s="212"/>
      <c r="D25" s="212"/>
      <c r="E25" s="212"/>
      <c r="F25" s="212"/>
      <c r="G25" s="212"/>
      <c r="H25" s="212"/>
      <c r="I25" s="212"/>
      <c r="J25" s="212"/>
      <c r="K25" s="212"/>
      <c r="L25" s="212"/>
    </row>
    <row r="26" spans="1:24" ht="18" customHeight="1" x14ac:dyDescent="0.2">
      <c r="A26" s="212" t="str">
        <f>IF(ISERROR(#REF!),"",#REF!)</f>
        <v/>
      </c>
      <c r="B26" s="212"/>
      <c r="C26" s="212"/>
      <c r="D26" s="212"/>
      <c r="E26" s="212"/>
      <c r="F26" s="212"/>
      <c r="G26" s="212"/>
      <c r="H26" s="212"/>
      <c r="I26" s="212"/>
      <c r="J26" s="212"/>
      <c r="K26" s="212"/>
      <c r="L26" s="212"/>
      <c r="N26" s="75"/>
    </row>
    <row r="27" spans="1:24" ht="18" customHeight="1" x14ac:dyDescent="0.2">
      <c r="A27" s="212" t="str">
        <f>IF(ISERROR(#REF!),"",#REF!)</f>
        <v/>
      </c>
      <c r="B27" s="212"/>
      <c r="C27" s="212"/>
      <c r="D27" s="212"/>
      <c r="E27" s="212"/>
      <c r="F27" s="212"/>
      <c r="G27" s="212"/>
      <c r="H27" s="212"/>
      <c r="I27" s="212"/>
      <c r="J27" s="212"/>
      <c r="K27" s="212"/>
      <c r="L27" s="212"/>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38"/>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67</v>
      </c>
    </row>
    <row r="2" spans="1:15" ht="11.25" customHeight="1" x14ac:dyDescent="0.2"/>
    <row r="3" spans="1:15" ht="15" customHeight="1" x14ac:dyDescent="0.2">
      <c r="A3" s="42" t="s">
        <v>165</v>
      </c>
      <c r="B3" s="42"/>
      <c r="C3" s="42"/>
      <c r="D3" s="42"/>
      <c r="E3" s="42"/>
      <c r="F3" s="42"/>
      <c r="G3" s="42"/>
      <c r="H3" s="42"/>
      <c r="I3" s="42"/>
      <c r="J3" s="42"/>
      <c r="K3" s="42"/>
      <c r="L3" s="42"/>
      <c r="M3" s="42"/>
    </row>
    <row r="4" spans="1:15" ht="11.25" customHeight="1" x14ac:dyDescent="0.2">
      <c r="A4" s="126" t="s">
        <v>252</v>
      </c>
      <c r="B4" s="43"/>
      <c r="G4" s="76"/>
    </row>
    <row r="5" spans="1:15" ht="11.25" customHeight="1" x14ac:dyDescent="0.3">
      <c r="A5" s="44" t="s">
        <v>251</v>
      </c>
      <c r="B5" s="44"/>
      <c r="D5" s="77"/>
      <c r="E5" s="42"/>
      <c r="F5" s="78"/>
      <c r="G5" s="76"/>
    </row>
    <row r="6" spans="1:15" ht="11.25" customHeight="1" x14ac:dyDescent="0.2">
      <c r="A6" s="44"/>
      <c r="B6" s="44"/>
      <c r="C6" s="171" t="s">
        <v>69</v>
      </c>
      <c r="D6" s="171" t="s">
        <v>137</v>
      </c>
      <c r="E6" s="171" t="s">
        <v>108</v>
      </c>
      <c r="F6" s="171" t="s">
        <v>54</v>
      </c>
      <c r="G6" s="171" t="s">
        <v>109</v>
      </c>
      <c r="H6" s="171" t="s">
        <v>110</v>
      </c>
      <c r="I6" s="171" t="s">
        <v>138</v>
      </c>
      <c r="J6" s="171" t="s">
        <v>55</v>
      </c>
      <c r="K6" s="171" t="s">
        <v>111</v>
      </c>
      <c r="L6" s="171" t="s">
        <v>139</v>
      </c>
      <c r="M6" s="171" t="s">
        <v>140</v>
      </c>
    </row>
    <row r="7" spans="1:15" ht="15" customHeight="1" x14ac:dyDescent="0.2">
      <c r="A7" s="233" t="s">
        <v>68</v>
      </c>
      <c r="B7" s="215"/>
      <c r="C7" s="233" t="s">
        <v>69</v>
      </c>
      <c r="D7" s="215" t="s">
        <v>161</v>
      </c>
      <c r="E7" s="215"/>
      <c r="F7" s="215"/>
      <c r="G7" s="215"/>
      <c r="H7" s="215"/>
      <c r="I7" s="215"/>
      <c r="J7" s="215"/>
      <c r="K7" s="215"/>
      <c r="L7" s="215"/>
      <c r="M7" s="215"/>
    </row>
    <row r="8" spans="1:15" ht="15" customHeight="1" x14ac:dyDescent="0.2">
      <c r="A8" s="215"/>
      <c r="B8" s="215"/>
      <c r="C8" s="233"/>
      <c r="D8" s="224" t="s">
        <v>51</v>
      </c>
      <c r="E8" s="226" t="s">
        <v>52</v>
      </c>
      <c r="F8" s="226"/>
      <c r="G8" s="226"/>
      <c r="H8" s="226"/>
      <c r="I8" s="226"/>
      <c r="J8" s="226"/>
      <c r="K8" s="226"/>
      <c r="L8" s="226"/>
      <c r="M8" s="226"/>
    </row>
    <row r="9" spans="1:15" ht="15" customHeight="1" x14ac:dyDescent="0.2">
      <c r="A9" s="215"/>
      <c r="B9" s="215"/>
      <c r="C9" s="233"/>
      <c r="D9" s="224"/>
      <c r="E9" s="224" t="s">
        <v>53</v>
      </c>
      <c r="F9" s="228" t="s">
        <v>54</v>
      </c>
      <c r="G9" s="228"/>
      <c r="H9" s="228"/>
      <c r="I9" s="228"/>
      <c r="J9" s="228" t="s">
        <v>55</v>
      </c>
      <c r="K9" s="228"/>
      <c r="L9" s="228"/>
      <c r="M9" s="213" t="s">
        <v>56</v>
      </c>
    </row>
    <row r="10" spans="1:15" ht="11.25" customHeight="1" x14ac:dyDescent="0.2">
      <c r="A10" s="215"/>
      <c r="B10" s="215"/>
      <c r="C10" s="233"/>
      <c r="D10" s="224"/>
      <c r="E10" s="224"/>
      <c r="F10" s="213" t="s">
        <v>53</v>
      </c>
      <c r="G10" s="215" t="s">
        <v>57</v>
      </c>
      <c r="H10" s="215"/>
      <c r="I10" s="215"/>
      <c r="J10" s="213" t="s">
        <v>53</v>
      </c>
      <c r="K10" s="215" t="s">
        <v>57</v>
      </c>
      <c r="L10" s="215"/>
      <c r="M10" s="213"/>
    </row>
    <row r="11" spans="1:15" ht="56.25" customHeight="1" x14ac:dyDescent="0.2">
      <c r="A11" s="215"/>
      <c r="B11" s="215"/>
      <c r="C11" s="235"/>
      <c r="D11" s="225"/>
      <c r="E11" s="225"/>
      <c r="F11" s="214"/>
      <c r="G11" s="47" t="s">
        <v>58</v>
      </c>
      <c r="H11" s="47" t="s">
        <v>59</v>
      </c>
      <c r="I11" s="47" t="s">
        <v>60</v>
      </c>
      <c r="J11" s="214"/>
      <c r="K11" s="47" t="s">
        <v>58</v>
      </c>
      <c r="L11" s="47" t="s">
        <v>61</v>
      </c>
      <c r="M11" s="214"/>
      <c r="O11" s="76"/>
    </row>
    <row r="12" spans="1:15" s="52" customFormat="1" ht="11.25" customHeight="1" x14ac:dyDescent="0.2">
      <c r="A12" s="215"/>
      <c r="B12" s="234"/>
      <c r="C12" s="49">
        <v>1</v>
      </c>
      <c r="D12" s="50">
        <v>2</v>
      </c>
      <c r="E12" s="50">
        <v>3</v>
      </c>
      <c r="F12" s="50">
        <v>4</v>
      </c>
      <c r="G12" s="50">
        <v>5</v>
      </c>
      <c r="H12" s="50">
        <v>6</v>
      </c>
      <c r="I12" s="50">
        <v>7</v>
      </c>
      <c r="J12" s="50">
        <v>8</v>
      </c>
      <c r="K12" s="50">
        <v>9</v>
      </c>
      <c r="L12" s="50">
        <v>10</v>
      </c>
      <c r="M12" s="51">
        <v>11</v>
      </c>
    </row>
    <row r="13" spans="1:15" ht="15" customHeight="1" x14ac:dyDescent="0.3">
      <c r="A13" s="79" t="s">
        <v>5</v>
      </c>
      <c r="B13" s="80"/>
      <c r="C13" s="81">
        <v>2907991</v>
      </c>
      <c r="D13" s="82">
        <v>1358966.3045854201</v>
      </c>
      <c r="E13" s="82">
        <v>1549022.69541461</v>
      </c>
      <c r="F13" s="82">
        <v>1233640.88639012</v>
      </c>
      <c r="G13" s="82">
        <v>924259.84834220004</v>
      </c>
      <c r="H13" s="82">
        <v>307601.235574316</v>
      </c>
      <c r="I13" s="82">
        <v>83920.596642647695</v>
      </c>
      <c r="J13" s="82">
        <v>277367.90011192998</v>
      </c>
      <c r="K13" s="82">
        <v>123303.56425036299</v>
      </c>
      <c r="L13" s="82">
        <v>153480.29564539401</v>
      </c>
      <c r="M13" s="83">
        <v>38013.9089125756</v>
      </c>
    </row>
    <row r="14" spans="1:15" ht="18.75" customHeight="1" x14ac:dyDescent="0.3">
      <c r="A14" s="84" t="s">
        <v>231</v>
      </c>
      <c r="B14" s="85"/>
      <c r="C14" s="81">
        <v>2234637</v>
      </c>
      <c r="D14" s="82">
        <v>951044.99424883397</v>
      </c>
      <c r="E14" s="82">
        <v>1283591.0057512</v>
      </c>
      <c r="F14" s="82">
        <v>1018695.09831719</v>
      </c>
      <c r="G14" s="82">
        <v>750947.20573357504</v>
      </c>
      <c r="H14" s="82">
        <v>266526.050271985</v>
      </c>
      <c r="I14" s="82">
        <v>73194.851262391603</v>
      </c>
      <c r="J14" s="82">
        <v>234704.61108565601</v>
      </c>
      <c r="K14" s="82">
        <v>105232.898905368</v>
      </c>
      <c r="L14" s="82">
        <v>128986.54141693701</v>
      </c>
      <c r="M14" s="83">
        <v>30191.2963483801</v>
      </c>
    </row>
    <row r="15" spans="1:15" ht="15" customHeight="1" x14ac:dyDescent="0.3">
      <c r="A15" s="84" t="s">
        <v>243</v>
      </c>
      <c r="B15" s="85"/>
      <c r="C15" s="81">
        <v>673354</v>
      </c>
      <c r="D15" s="82">
        <v>407921.310336583</v>
      </c>
      <c r="E15" s="82">
        <v>265431.68966340303</v>
      </c>
      <c r="F15" s="82">
        <v>214945.78807293199</v>
      </c>
      <c r="G15" s="82">
        <v>173312.64260862401</v>
      </c>
      <c r="H15" s="82">
        <v>41075.1853023316</v>
      </c>
      <c r="I15" s="82">
        <v>10725.745380256099</v>
      </c>
      <c r="J15" s="82">
        <v>42663.289026273502</v>
      </c>
      <c r="K15" s="82">
        <v>18070.665344994399</v>
      </c>
      <c r="L15" s="82">
        <v>24493.754228457201</v>
      </c>
      <c r="M15" s="83">
        <v>7822.6125641955095</v>
      </c>
    </row>
    <row r="16" spans="1:15" ht="15" customHeight="1" x14ac:dyDescent="0.3">
      <c r="A16" s="84" t="s">
        <v>240</v>
      </c>
      <c r="B16" s="85"/>
      <c r="C16" s="81">
        <v>291017</v>
      </c>
      <c r="D16" s="82">
        <v>108986.030629656</v>
      </c>
      <c r="E16" s="82">
        <v>182030.96937034</v>
      </c>
      <c r="F16" s="82">
        <v>142524.44689320799</v>
      </c>
      <c r="G16" s="82">
        <v>104459.61073637199</v>
      </c>
      <c r="H16" s="82">
        <v>37953.888332400398</v>
      </c>
      <c r="I16" s="82">
        <v>10922.6078378476</v>
      </c>
      <c r="J16" s="82">
        <v>34851.167303635601</v>
      </c>
      <c r="K16" s="82">
        <v>17000.778694791399</v>
      </c>
      <c r="L16" s="82">
        <v>17777.074272461101</v>
      </c>
      <c r="M16" s="83">
        <v>4655.3551734932398</v>
      </c>
    </row>
    <row r="17" spans="1:14" ht="15" customHeight="1" x14ac:dyDescent="0.3">
      <c r="A17" s="84" t="s">
        <v>241</v>
      </c>
      <c r="B17" s="85"/>
      <c r="C17" s="81">
        <v>310795</v>
      </c>
      <c r="D17" s="82">
        <v>141570.83369137801</v>
      </c>
      <c r="E17" s="82">
        <v>169223.16630861099</v>
      </c>
      <c r="F17" s="82">
        <v>137596.79079898199</v>
      </c>
      <c r="G17" s="82">
        <v>103114.50166027401</v>
      </c>
      <c r="H17" s="82">
        <v>34256.050751184397</v>
      </c>
      <c r="I17" s="82">
        <v>9911.5581709140606</v>
      </c>
      <c r="J17" s="82">
        <v>27089.534492381001</v>
      </c>
      <c r="K17" s="82">
        <v>11965.8060229287</v>
      </c>
      <c r="L17" s="82">
        <v>15085.774155892999</v>
      </c>
      <c r="M17" s="83">
        <v>4536.8410172552203</v>
      </c>
    </row>
    <row r="18" spans="1:14" ht="15" customHeight="1" x14ac:dyDescent="0.3">
      <c r="A18" s="84" t="s">
        <v>244</v>
      </c>
      <c r="B18" s="85"/>
      <c r="C18" s="81">
        <v>216327</v>
      </c>
      <c r="D18" s="82">
        <v>80129.720618301595</v>
      </c>
      <c r="E18" s="82">
        <v>136197.27938170201</v>
      </c>
      <c r="F18" s="82">
        <v>102524.116797693</v>
      </c>
      <c r="G18" s="82">
        <v>78624.729416332106</v>
      </c>
      <c r="H18" s="82">
        <v>23639.3799139373</v>
      </c>
      <c r="I18" s="82">
        <v>4707.3864972799902</v>
      </c>
      <c r="J18" s="82">
        <v>28287.838320191</v>
      </c>
      <c r="K18" s="82">
        <v>11400.6305838113</v>
      </c>
      <c r="L18" s="82">
        <v>16808.881877507501</v>
      </c>
      <c r="M18" s="83">
        <v>5385.3242638117099</v>
      </c>
    </row>
    <row r="19" spans="1:14" ht="15" customHeight="1" x14ac:dyDescent="0.3">
      <c r="A19" s="84" t="s">
        <v>245</v>
      </c>
      <c r="B19" s="85"/>
      <c r="C19" s="81">
        <v>85503</v>
      </c>
      <c r="D19" s="82">
        <v>61189.067551226603</v>
      </c>
      <c r="E19" s="82">
        <v>24313.932448769901</v>
      </c>
      <c r="F19" s="82">
        <v>20195.772549844402</v>
      </c>
      <c r="G19" s="82">
        <v>16903.368660890501</v>
      </c>
      <c r="H19" s="82">
        <v>3259.6457292298401</v>
      </c>
      <c r="I19" s="82">
        <v>1057.75082911097</v>
      </c>
      <c r="J19" s="82">
        <v>3503.7367199027099</v>
      </c>
      <c r="K19" s="82">
        <v>1826.8316622764901</v>
      </c>
      <c r="L19" s="82">
        <v>1673.39245515997</v>
      </c>
      <c r="M19" s="83">
        <v>614.42317902272498</v>
      </c>
    </row>
    <row r="20" spans="1:14" ht="15" customHeight="1" x14ac:dyDescent="0.3">
      <c r="A20" s="84" t="s">
        <v>236</v>
      </c>
      <c r="B20" s="85"/>
      <c r="C20" s="81">
        <v>41996</v>
      </c>
      <c r="D20" s="82">
        <v>15454.319527376099</v>
      </c>
      <c r="E20" s="82">
        <v>26541.680472621101</v>
      </c>
      <c r="F20" s="82">
        <v>21176.767917631001</v>
      </c>
      <c r="G20" s="82">
        <v>16209.490768761299</v>
      </c>
      <c r="H20" s="82">
        <v>4938.10395691138</v>
      </c>
      <c r="I20" s="82">
        <v>1133.53584215049</v>
      </c>
      <c r="J20" s="82">
        <v>4787.4647435828501</v>
      </c>
      <c r="K20" s="82">
        <v>2218.3945848435201</v>
      </c>
      <c r="L20" s="82">
        <v>2556.7986949466899</v>
      </c>
      <c r="M20" s="83">
        <v>577.44781140680197</v>
      </c>
    </row>
    <row r="21" spans="1:14" ht="15" customHeight="1" x14ac:dyDescent="0.3">
      <c r="A21" s="84" t="s">
        <v>234</v>
      </c>
      <c r="B21" s="85"/>
      <c r="C21" s="81">
        <v>92581</v>
      </c>
      <c r="D21" s="82">
        <v>33733.045474193299</v>
      </c>
      <c r="E21" s="82">
        <v>58847.954525800902</v>
      </c>
      <c r="F21" s="82">
        <v>45434.800690608201</v>
      </c>
      <c r="G21" s="82">
        <v>33044.422118180097</v>
      </c>
      <c r="H21" s="82">
        <v>12350.8482144792</v>
      </c>
      <c r="I21" s="82">
        <v>2311.5957536115402</v>
      </c>
      <c r="J21" s="82">
        <v>11894.3360424438</v>
      </c>
      <c r="K21" s="82">
        <v>5120.4156307886897</v>
      </c>
      <c r="L21" s="82">
        <v>6757.5964943695599</v>
      </c>
      <c r="M21" s="83">
        <v>1518.8177927473</v>
      </c>
    </row>
    <row r="22" spans="1:14" ht="15" customHeight="1" x14ac:dyDescent="0.3">
      <c r="A22" s="84" t="s">
        <v>238</v>
      </c>
      <c r="B22" s="85"/>
      <c r="C22" s="81">
        <v>204639</v>
      </c>
      <c r="D22" s="82">
        <v>68661.924550211406</v>
      </c>
      <c r="E22" s="82">
        <v>135977.075449786</v>
      </c>
      <c r="F22" s="82">
        <v>110292.42422134199</v>
      </c>
      <c r="G22" s="82">
        <v>84746.813946880502</v>
      </c>
      <c r="H22" s="82">
        <v>25417.844000149798</v>
      </c>
      <c r="I22" s="82">
        <v>5996.2711724825103</v>
      </c>
      <c r="J22" s="82">
        <v>23349.425961540001</v>
      </c>
      <c r="K22" s="82">
        <v>10741.2915669346</v>
      </c>
      <c r="L22" s="82">
        <v>12581.5933373645</v>
      </c>
      <c r="M22" s="83">
        <v>2335.2252669070699</v>
      </c>
    </row>
    <row r="23" spans="1:14" ht="15" customHeight="1" x14ac:dyDescent="0.3">
      <c r="A23" s="84" t="s">
        <v>246</v>
      </c>
      <c r="B23" s="85"/>
      <c r="C23" s="81">
        <v>65348</v>
      </c>
      <c r="D23" s="82">
        <v>49804.154390548698</v>
      </c>
      <c r="E23" s="82">
        <v>15543.84560945</v>
      </c>
      <c r="F23" s="82">
        <v>13648.761172562399</v>
      </c>
      <c r="G23" s="82">
        <v>11294.311763023899</v>
      </c>
      <c r="H23" s="82">
        <v>2322.18902411811</v>
      </c>
      <c r="I23" s="82">
        <v>786.755358163457</v>
      </c>
      <c r="J23" s="82">
        <v>1685.8839668394201</v>
      </c>
      <c r="K23" s="82">
        <v>716.49047938802596</v>
      </c>
      <c r="L23" s="82">
        <v>967.29061663799303</v>
      </c>
      <c r="M23" s="83">
        <v>209.20047004817701</v>
      </c>
    </row>
    <row r="24" spans="1:14" ht="15" customHeight="1" x14ac:dyDescent="0.3">
      <c r="A24" s="84" t="s">
        <v>235</v>
      </c>
      <c r="B24" s="85"/>
      <c r="C24" s="81">
        <v>268710</v>
      </c>
      <c r="D24" s="82">
        <v>134395.70466663101</v>
      </c>
      <c r="E24" s="82">
        <v>134314.29533337301</v>
      </c>
      <c r="F24" s="82">
        <v>108293.405486244</v>
      </c>
      <c r="G24" s="82">
        <v>79001.864669218805</v>
      </c>
      <c r="H24" s="82">
        <v>29135.1126686395</v>
      </c>
      <c r="I24" s="82">
        <v>9764.2585090128105</v>
      </c>
      <c r="J24" s="82">
        <v>23186.231647135501</v>
      </c>
      <c r="K24" s="82">
        <v>10119.473581426601</v>
      </c>
      <c r="L24" s="82">
        <v>12998.1932391806</v>
      </c>
      <c r="M24" s="83">
        <v>2834.6581999934401</v>
      </c>
    </row>
    <row r="25" spans="1:14" ht="15" customHeight="1" x14ac:dyDescent="0.3">
      <c r="A25" s="84" t="s">
        <v>237</v>
      </c>
      <c r="B25" s="85"/>
      <c r="C25" s="81">
        <v>767017</v>
      </c>
      <c r="D25" s="82">
        <v>315768.22261139</v>
      </c>
      <c r="E25" s="82">
        <v>451248.77738861297</v>
      </c>
      <c r="F25" s="82">
        <v>349557.37469399697</v>
      </c>
      <c r="G25" s="82">
        <v>252316.02962739399</v>
      </c>
      <c r="H25" s="82">
        <v>96847.941590718896</v>
      </c>
      <c r="I25" s="82">
        <v>26096.1734439762</v>
      </c>
      <c r="J25" s="82">
        <v>90090.436972086798</v>
      </c>
      <c r="K25" s="82">
        <v>39689.244868400398</v>
      </c>
      <c r="L25" s="82">
        <v>50199.301381376397</v>
      </c>
      <c r="M25" s="83">
        <v>11600.9657225586</v>
      </c>
    </row>
    <row r="26" spans="1:14" ht="15" customHeight="1" x14ac:dyDescent="0.3">
      <c r="A26" s="84" t="s">
        <v>239</v>
      </c>
      <c r="B26" s="85"/>
      <c r="C26" s="81">
        <v>125297</v>
      </c>
      <c r="D26" s="82">
        <v>60755.205241082498</v>
      </c>
      <c r="E26" s="82">
        <v>64541.794758915901</v>
      </c>
      <c r="F26" s="82">
        <v>53157.097003827097</v>
      </c>
      <c r="G26" s="82">
        <v>39323.345485629201</v>
      </c>
      <c r="H26" s="82">
        <v>13751.420380858801</v>
      </c>
      <c r="I26" s="82">
        <v>4113.4562168288803</v>
      </c>
      <c r="J26" s="82">
        <v>10448.5971577482</v>
      </c>
      <c r="K26" s="82">
        <v>4314.2072442048202</v>
      </c>
      <c r="L26" s="82">
        <v>6101.1517096117404</v>
      </c>
      <c r="M26" s="83">
        <v>936.10059734095296</v>
      </c>
    </row>
    <row r="27" spans="1:14" ht="15" customHeight="1" x14ac:dyDescent="0.3">
      <c r="A27" s="84" t="s">
        <v>242</v>
      </c>
      <c r="B27" s="85"/>
      <c r="C27" s="81">
        <v>38158</v>
      </c>
      <c r="D27" s="82">
        <v>19647.475692093201</v>
      </c>
      <c r="E27" s="82">
        <v>18510.5243079053</v>
      </c>
      <c r="F27" s="82">
        <v>15248.376676042901</v>
      </c>
      <c r="G27" s="82">
        <v>12138.381915010499</v>
      </c>
      <c r="H27" s="82">
        <v>3103.8531013637598</v>
      </c>
      <c r="I27" s="82">
        <v>817.22408808118098</v>
      </c>
      <c r="J27" s="82">
        <v>2702.20684701134</v>
      </c>
      <c r="K27" s="82">
        <v>1453.2382317813299</v>
      </c>
      <c r="L27" s="82">
        <v>1246.3613462299299</v>
      </c>
      <c r="M27" s="83">
        <v>559.94078485113596</v>
      </c>
    </row>
    <row r="28" spans="1:14" ht="15" customHeight="1" x14ac:dyDescent="0.3">
      <c r="A28" s="84" t="s">
        <v>247</v>
      </c>
      <c r="B28" s="85"/>
      <c r="C28" s="81">
        <v>148271</v>
      </c>
      <c r="D28" s="82">
        <v>100624.135455592</v>
      </c>
      <c r="E28" s="82">
        <v>47646.8645444055</v>
      </c>
      <c r="F28" s="82">
        <v>41928.498898578699</v>
      </c>
      <c r="G28" s="82">
        <v>34776.8423648346</v>
      </c>
      <c r="H28" s="82">
        <v>6979.8384204643899</v>
      </c>
      <c r="I28" s="82">
        <v>2472.5405366383602</v>
      </c>
      <c r="J28" s="82">
        <v>4695.8226108354702</v>
      </c>
      <c r="K28" s="82">
        <v>1879.0800047335099</v>
      </c>
      <c r="L28" s="82">
        <v>2809.0279394109798</v>
      </c>
      <c r="M28" s="83">
        <v>1022.54303499071</v>
      </c>
      <c r="N28" s="75"/>
    </row>
    <row r="29" spans="1:14" ht="15" customHeight="1" x14ac:dyDescent="0.3">
      <c r="A29" s="84" t="s">
        <v>248</v>
      </c>
      <c r="B29" s="85"/>
      <c r="C29" s="81">
        <v>88561</v>
      </c>
      <c r="D29" s="82">
        <v>66061.4866162908</v>
      </c>
      <c r="E29" s="82">
        <v>22499.513383706999</v>
      </c>
      <c r="F29" s="82">
        <v>19758.229289939201</v>
      </c>
      <c r="G29" s="82">
        <v>17085.558876099301</v>
      </c>
      <c r="H29" s="82">
        <v>2640.2172993976301</v>
      </c>
      <c r="I29" s="82">
        <v>909.28707959718497</v>
      </c>
      <c r="J29" s="82">
        <v>2346.27389746066</v>
      </c>
      <c r="K29" s="82">
        <v>1052.42463297725</v>
      </c>
      <c r="L29" s="82">
        <v>1289.0556218240599</v>
      </c>
      <c r="M29" s="83">
        <v>395.01019630749198</v>
      </c>
    </row>
    <row r="30" spans="1:14" ht="15" customHeight="1" x14ac:dyDescent="0.3">
      <c r="A30" s="84" t="s">
        <v>232</v>
      </c>
      <c r="B30" s="85"/>
      <c r="C30" s="81">
        <v>94427</v>
      </c>
      <c r="D30" s="82">
        <v>52072.232164800997</v>
      </c>
      <c r="E30" s="82">
        <v>42354.767835200597</v>
      </c>
      <c r="F30" s="82">
        <v>35413.613935279202</v>
      </c>
      <c r="G30" s="82">
        <v>26592.744805842602</v>
      </c>
      <c r="H30" s="82">
        <v>8770.9872752801202</v>
      </c>
      <c r="I30" s="82">
        <v>2128.1702274864801</v>
      </c>
      <c r="J30" s="82">
        <v>6305.2099180942596</v>
      </c>
      <c r="K30" s="82">
        <v>2610.0484792697098</v>
      </c>
      <c r="L30" s="82">
        <v>3682.6967855039202</v>
      </c>
      <c r="M30" s="83">
        <v>635.94398182633495</v>
      </c>
    </row>
    <row r="31" spans="1:14" ht="15" customHeight="1" x14ac:dyDescent="0.3">
      <c r="A31" s="84" t="s">
        <v>249</v>
      </c>
      <c r="B31" s="85"/>
      <c r="C31" s="81">
        <v>69344</v>
      </c>
      <c r="D31" s="82">
        <v>50112.745704630797</v>
      </c>
      <c r="E31" s="82">
        <v>19230.2542953669</v>
      </c>
      <c r="F31" s="82">
        <v>16890.409364306801</v>
      </c>
      <c r="G31" s="82">
        <v>14627.8315274342</v>
      </c>
      <c r="H31" s="82">
        <v>2233.9149151844799</v>
      </c>
      <c r="I31" s="82">
        <v>792.02507946609705</v>
      </c>
      <c r="J31" s="82">
        <v>2143.7335110453</v>
      </c>
      <c r="K31" s="82">
        <v>1195.20798180781</v>
      </c>
      <c r="L31" s="82">
        <v>946.10571791673499</v>
      </c>
      <c r="M31" s="83">
        <v>196.11142001468701</v>
      </c>
    </row>
    <row r="32" spans="1:14" ht="11.25" customHeight="1" x14ac:dyDescent="0.2">
      <c r="A32" s="86"/>
      <c r="B32" s="87"/>
      <c r="C32" s="88"/>
      <c r="D32" s="88"/>
      <c r="E32" s="88"/>
      <c r="F32" s="88"/>
      <c r="G32" s="88"/>
      <c r="H32" s="88"/>
      <c r="I32" s="88"/>
      <c r="J32" s="88"/>
      <c r="K32" s="88"/>
      <c r="L32" s="88"/>
      <c r="M32" s="89" t="s">
        <v>25</v>
      </c>
    </row>
    <row r="33" spans="1:15" x14ac:dyDescent="0.2">
      <c r="A33" s="90"/>
      <c r="B33" s="91"/>
      <c r="C33" s="91"/>
      <c r="D33" s="91"/>
      <c r="E33" s="91"/>
      <c r="F33" s="91"/>
      <c r="G33" s="91"/>
      <c r="H33" s="91"/>
      <c r="I33" s="91"/>
      <c r="J33" s="91"/>
      <c r="K33" s="91"/>
      <c r="L33" s="91"/>
      <c r="M33" s="91"/>
    </row>
    <row r="34" spans="1:15" x14ac:dyDescent="0.2">
      <c r="A34" s="92" t="s">
        <v>66</v>
      </c>
      <c r="B34" s="92"/>
      <c r="C34" s="91"/>
      <c r="D34" s="91"/>
      <c r="E34" s="91"/>
      <c r="F34" s="91"/>
      <c r="G34" s="91"/>
      <c r="H34" s="91"/>
      <c r="I34" s="91"/>
      <c r="J34" s="91"/>
      <c r="K34" s="91"/>
      <c r="L34" s="91"/>
      <c r="M34" s="91"/>
    </row>
    <row r="35" spans="1:15" ht="18.75" customHeight="1" x14ac:dyDescent="0.25">
      <c r="A35" s="231"/>
      <c r="B35" s="232"/>
      <c r="C35" s="232"/>
      <c r="D35" s="232"/>
      <c r="E35" s="232"/>
      <c r="F35" s="232"/>
      <c r="G35" s="232"/>
      <c r="H35" s="232"/>
      <c r="I35" s="232"/>
      <c r="J35" s="232"/>
      <c r="K35" s="232"/>
      <c r="L35" s="232"/>
      <c r="M35" s="232"/>
      <c r="O35" s="39"/>
    </row>
    <row r="36" spans="1:15" ht="18.75" customHeight="1" x14ac:dyDescent="0.2">
      <c r="A36" s="231"/>
      <c r="B36" s="231"/>
      <c r="C36" s="231"/>
      <c r="D36" s="231"/>
      <c r="E36" s="231"/>
      <c r="F36" s="231"/>
      <c r="G36" s="231"/>
      <c r="H36" s="231"/>
      <c r="I36" s="231"/>
      <c r="J36" s="231"/>
      <c r="K36" s="231"/>
      <c r="L36" s="231"/>
      <c r="M36" s="231"/>
    </row>
    <row r="37" spans="1:15" ht="21.75" customHeight="1" x14ac:dyDescent="0.2">
      <c r="A37" s="231"/>
      <c r="B37" s="231"/>
      <c r="C37" s="231"/>
      <c r="D37" s="231"/>
      <c r="E37" s="231"/>
      <c r="F37" s="231"/>
      <c r="G37" s="231"/>
      <c r="H37" s="231"/>
      <c r="I37" s="231"/>
      <c r="J37" s="231"/>
      <c r="K37" s="231"/>
      <c r="L37" s="231"/>
      <c r="M37" s="231"/>
    </row>
    <row r="38" spans="1:15" x14ac:dyDescent="0.2">
      <c r="A38" s="231"/>
      <c r="B38" s="231"/>
      <c r="C38" s="231"/>
      <c r="D38" s="231"/>
      <c r="E38" s="231"/>
      <c r="F38" s="231"/>
      <c r="G38" s="231"/>
      <c r="H38" s="231"/>
      <c r="I38" s="231"/>
      <c r="J38" s="231"/>
      <c r="K38" s="231"/>
      <c r="L38" s="231"/>
      <c r="M38" s="231"/>
    </row>
  </sheetData>
  <mergeCells count="17">
    <mergeCell ref="M9:M11"/>
    <mergeCell ref="A37:M37"/>
    <mergeCell ref="A38:M38"/>
    <mergeCell ref="F10:F11"/>
    <mergeCell ref="G10:I10"/>
    <mergeCell ref="J10:J11"/>
    <mergeCell ref="K10:L10"/>
    <mergeCell ref="A35:M35"/>
    <mergeCell ref="A36:M36"/>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2026-05-13T10:13:26Z</dcterms:modified>
</cp:coreProperties>
</file>