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filterPrivacy="1" codeName="DieseArbeitsmappe"/>
  <xr:revisionPtr revIDLastSave="0" documentId="13_ncr:1_{C79562FC-8234-4564-87AC-76E1972AFF1A}" xr6:coauthVersionLast="36" xr6:coauthVersionMax="36" xr10:uidLastSave="{00000000-0000-0000-0000-000000000000}"/>
  <bookViews>
    <workbookView xWindow="0" yWindow="0" windowWidth="20490" windowHeight="7110"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1.6" sheetId="59" r:id="rId9"/>
    <sheet name="2.1" sheetId="32" r:id="rId10"/>
    <sheet name="2.2" sheetId="38" r:id="rId11"/>
    <sheet name="2.3" sheetId="8" r:id="rId12"/>
    <sheet name="2.4" sheetId="36" r:id="rId13"/>
    <sheet name="Anhang" sheetId="51" r:id="rId14"/>
    <sheet name="Hinweis_BsbM" sheetId="63" r:id="rId15"/>
    <sheet name="BsbM_Glossar" sheetId="64" r:id="rId16"/>
    <sheet name="Statistik-Infoseite" sheetId="65" r:id="rId17"/>
  </sheets>
  <definedNames>
    <definedName name="DM">1.95583</definedName>
    <definedName name="_xlnm.Print_Area" localSheetId="3">'1.1'!$A$1:$J$29</definedName>
    <definedName name="_xlnm.Print_Area" localSheetId="5">'1.3'!$A$1:$J$45</definedName>
    <definedName name="_xlnm.Print_Area" localSheetId="8">'1.6'!$A$1:$P$63</definedName>
    <definedName name="_xlnm.Print_Area" localSheetId="9">'2.1'!$A$1:$F$31</definedName>
    <definedName name="_xlnm.Print_Area" localSheetId="11">'2.3'!$A$1:$P$25</definedName>
    <definedName name="_xlnm.Print_Area" localSheetId="12">'2.4'!$A$1:$F$37</definedName>
    <definedName name="_xlnm.Print_Area" localSheetId="13">Anhang!$A$1:$H$30</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8">'1.6'!$A:$B,'1.6'!$1:$12</definedName>
    <definedName name="_xlnm.Print_Titles" localSheetId="10">'2.2'!$A:$A,'2.2'!$1:$36</definedName>
    <definedName name="EUR">1</definedName>
    <definedName name="Print_Area" localSheetId="3">'1.1'!$A$1:$J$29</definedName>
    <definedName name="Print_Area" localSheetId="5">'1.3'!$A$1:$J$45</definedName>
    <definedName name="Print_Area" localSheetId="9">'2.1'!$A$1:$F$32</definedName>
    <definedName name="Print_Area" localSheetId="10">'2.2'!$A$1:$P$36</definedName>
    <definedName name="Print_Area" localSheetId="11">'2.3'!$A$1:$P$26</definedName>
    <definedName name="Print_Area" localSheetId="12">'2.4'!$A$1:$G$36</definedName>
    <definedName name="Print_Area" localSheetId="13">Anhang!$A$1:$H$29</definedName>
    <definedName name="Print_Area" localSheetId="15">BsbM_Glossar!$A$1:$C$49</definedName>
    <definedName name="Print_Area" localSheetId="14">Hinweis_BsbM!$A$1:$B$26</definedName>
    <definedName name="Print_Area" localSheetId="1">Impressum!$A$1:$F$53</definedName>
    <definedName name="Print_Area" localSheetId="2">Inhaltsverzeichnis!$A$1:$F$33</definedName>
    <definedName name="Print_Area" localSheetId="16">'Statistik-Infoseite'!$A$1:$G$46</definedName>
    <definedName name="Print_Titles" localSheetId="3">'1.1'!$1:$12</definedName>
    <definedName name="Print_Titles" localSheetId="6">'1.4'!$1:$12</definedName>
    <definedName name="Print_Titles" localSheetId="7">'1.5'!$1:$11</definedName>
    <definedName name="Print_Titles" localSheetId="8">'1.6'!$1:$12</definedName>
    <definedName name="Print_Titles" localSheetId="10">'2.2'!$A:$A</definedName>
    <definedName name="Print_Titles" localSheetId="15">BsbM_Glossar!$1:$4</definedName>
    <definedName name="Print_Titles" localSheetId="14">Hinweis_BsbM!$1:$3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 i="59" l="1"/>
  <c r="A7" i="51" l="1"/>
  <c r="A6" i="32" l="1"/>
  <c r="A6" i="1"/>
  <c r="A6" i="36"/>
  <c r="A6" i="8"/>
  <c r="A6" i="38"/>
  <c r="G2" i="48"/>
  <c r="E2" i="32"/>
  <c r="I2" i="49"/>
  <c r="M2" i="50"/>
  <c r="O2" i="8"/>
  <c r="G2" i="51"/>
  <c r="O2" i="38"/>
  <c r="I2" i="1"/>
  <c r="E2" i="36"/>
  <c r="M2" i="15"/>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<sst xmlns="http://schemas.openxmlformats.org/spreadsheetml/2006/main" count="800" uniqueCount="431">
  <si>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</si>
  <si>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</si>
  <si>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</si>
  <si>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</si>
  <si>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</si>
  <si>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</si>
  <si>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</si>
  <si>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</si>
  <si>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</si>
  <si>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</si>
  <si>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</si>
  <si>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</si>
  <si>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</si>
  <si>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schwerbehinderte Menschen in regulärer Beschäftigung</t>
  </si>
  <si>
    <t>schwerbehinderte Menschen in Ausbildung</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</si>
  <si>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</si>
  <si>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</si>
  <si>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</si>
  <si>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</si>
  <si>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</si>
  <si>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</si>
  <si>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</si>
  <si>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</si>
  <si>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</si>
  <si>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</si>
  <si>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</si>
  <si>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</si>
  <si>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</si>
  <si>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</si>
  <si>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</si>
  <si>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</si>
  <si>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</si>
  <si>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</si>
  <si>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</si>
  <si>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</si>
  <si>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</si>
  <si>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</si>
  <si>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</si>
  <si>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</si>
  <si>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</si>
  <si>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</si>
  <si>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</si>
  <si>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</si>
  <si>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</si>
  <si>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</si>
  <si>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</si>
  <si>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</si>
  <si>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</si>
  <si>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</si>
  <si>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</si>
  <si>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</si>
  <si>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</si>
  <si>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</si>
  <si>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</si>
  <si>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</si>
  <si>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</si>
  <si>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</si>
  <si>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</si>
  <si>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</si>
  <si>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</si>
  <si>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</si>
  <si>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</si>
  <si>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</si>
  <si>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</si>
  <si>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</si>
  <si>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</si>
  <si>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</si>
  <si>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</si>
  <si>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</si>
  <si>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</si>
  <si>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</si>
  <si>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</si>
  <si>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</si>
  <si>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</si>
  <si>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</si>
  <si>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</si>
  <si>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</si>
  <si>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</si>
  <si>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</si>
  <si>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</si>
  <si>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</si>
  <si>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</si>
  <si>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</si>
  <si>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</si>
  <si>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</si>
  <si>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</si>
  <si>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</si>
  <si>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</si>
  <si>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</si>
  <si>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</si>
  <si>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</si>
  <si>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</si>
  <si>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</si>
  <si>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</si>
  <si>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</si>
  <si>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</si>
  <si>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</si>
  <si>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</si>
  <si>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</si>
  <si>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</si>
  <si>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</si>
  <si>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</si>
  <si>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</si>
  <si>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</si>
  <si>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</si>
  <si>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</si>
  <si>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</si>
  <si>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</si>
  <si>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</si>
  <si>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</si>
  <si>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</si>
  <si>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 xml:space="preserve">davon Anrechnung auf … </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</si>
  <si>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</si>
  <si>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</si>
  <si>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</si>
  <si>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</si>
  <si>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</si>
  <si>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</si>
  <si>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</si>
  <si>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</si>
  <si>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</si>
  <si>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</si>
  <si>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</si>
  <si>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</si>
  <si>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</si>
  <si>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</si>
  <si>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Corona</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</si>
  <si>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</si>
  <si>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</si>
  <si>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</si>
  <si>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</si>
  <si>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</si>
  <si>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</si>
  <si>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</si>
  <si>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</si>
  <si>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</si>
  <si>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</si>
  <si>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</si>
  <si>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</si>
  <si>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</si>
  <si>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</si>
  <si>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</si>
  <si>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</si>
  <si>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</si>
  <si>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</si>
  <si>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</si>
  <si>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</si>
  <si>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</si>
  <si>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</si>
  <si>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</si>
  <si>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</si>
  <si>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</si>
  <si>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</si>
  <si>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</si>
  <si>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Bundesagentur für Arbeit</t>
  </si>
  <si>
    <t>Rückfragen an:</t>
  </si>
  <si>
    <t>E-Mail:</t>
  </si>
  <si>
    <t>Hotline:</t>
  </si>
  <si>
    <t>Fax:</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</si>
  <si>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</si>
  <si>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</si>
  <si>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</si>
  <si>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</si>
  <si>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</si>
  <si>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</si>
  <si>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</si>
  <si>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</si>
  <si>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</si>
  <si>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</si>
  <si>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</si>
  <si>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</si>
  <si>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</si>
  <si>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</si>
  <si>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</si>
  <si>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</si>
  <si>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</si>
  <si>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</si>
  <si>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</si>
  <si>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</si>
  <si>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</si>
  <si>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</si>
  <si>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</si>
  <si>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</si>
  <si>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</si>
  <si>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</si>
  <si>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</si>
  <si>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</si>
  <si>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</si>
  <si>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</si>
  <si>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</si>
  <si>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2.4</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</si>
  <si>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</si>
  <si>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</si>
  <si>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</si>
  <si>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</si>
  <si>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</si>
  <si>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</si>
  <si>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</si>
  <si>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2 Pflichtarbeitsplätze</t>
  </si>
  <si>
    <t>1 Pflichtarbeitsplatz</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</si>
  <si>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</si>
  <si>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</si>
  <si>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</si>
  <si>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</si>
  <si>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</si>
  <si>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</si>
  <si>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</si>
  <si>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</si>
  <si>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</si>
  <si>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</si>
  <si>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</si>
  <si>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</si>
  <si>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</si>
  <si>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</si>
  <si>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</si>
  <si>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</si>
  <si>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</si>
  <si>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</si>
  <si>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</si>
  <si>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</si>
  <si>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</si>
  <si>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</si>
  <si>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</si>
  <si>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</si>
  <si>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</si>
  <si>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</si>
  <si>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</si>
  <si>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</si>
  <si>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</si>
  <si>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</si>
  <si>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</si>
  <si>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</si>
  <si>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</si>
  <si>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</si>
  <si>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</si>
  <si>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</si>
  <si>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</si>
  <si>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</si>
  <si>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</si>
  <si>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</si>
  <si>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</si>
  <si>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</si>
  <si>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t>3 und mehr Pflichtarbeitsplätze</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</si>
  <si>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</si>
  <si>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</si>
  <si>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</si>
  <si>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</si>
  <si>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</si>
  <si>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t>sonstige Personen</t>
    </r>
    <r>
      <rPr>
        <b/>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</si>
  <si>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</si>
  <si>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</si>
  <si>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</si>
  <si>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</si>
  <si>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</si>
  <si>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</si>
  <si>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</si>
  <si>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</si>
  <si>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</si>
  <si>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</si>
  <si>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r>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r>
    <r>
      <rPr>
        <b/>
        <sz val="10"/>
        <rFont val="Arial"/>
        <family val="2"/>
      </rPr>
      <t/>
    </r>
  </si>
  <si>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</si>
  <si>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</si>
  <si>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</si>
  <si>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</si>
  <si>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</si>
  <si>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</si>
  <si>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</si>
  <si>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</si>
  <si>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</si>
  <si>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</si>
  <si>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</si>
  <si>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</si>
  <si>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</si>
  <si>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</si>
  <si>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</si>
  <si>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</si>
  <si>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</si>
  <si>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</si>
  <si>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</si>
  <si>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</si>
  <si>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</si>
  <si>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</si>
  <si>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</si>
  <si>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</si>
  <si>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</si>
  <si>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</si>
  <si>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</si>
  <si>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</si>
  <si>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</si>
  <si>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</si>
  <si>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</si>
  <si>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</si>
  <si>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t xml:space="preserve">nach Anrechnung auf Pflichtarbeitsplätzen </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</si>
  <si>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</si>
  <si>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</si>
  <si>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</si>
  <si>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</si>
  <si>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</si>
  <si>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</si>
  <si>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</si>
  <si>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</si>
  <si>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</si>
  <si>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</si>
  <si>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</si>
  <si>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</si>
  <si>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</si>
  <si>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</si>
  <si>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</si>
  <si>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</si>
  <si>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</si>
  <si>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</si>
  <si>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</si>
  <si>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</si>
  <si>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</si>
  <si>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</si>
  <si>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</si>
  <si>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</si>
  <si>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</si>
  <si>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</si>
  <si>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</si>
  <si>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</si>
  <si>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</si>
  <si>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Stand: 13.01.2023</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</si>
  <si>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</si>
  <si>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</si>
  <si>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</si>
  <si>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</si>
  <si>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</si>
  <si>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</si>
  <si>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</si>
  <si>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2.5</t>
  </si>
  <si>
    <t>Anhang: Ist-Quote nach Arbeitgeberart für alle Arbeitgeber (Nachrichtlich)</t>
  </si>
  <si>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</si>
  <si>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</si>
  <si>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</si>
  <si>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</si>
  <si>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</si>
  <si>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</si>
  <si>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</si>
  <si>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</si>
  <si>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gleichgestellte behinderte Menschen in Ausbildung</t>
  </si>
  <si>
    <t>2.4 Schwerbehinderte Menschen in Beschäftigung (einschließlich ihnen gleichgestellte behinderte Menschen und sonstige anrechnungsfähige Personen) nach Anrechnung auf Pflichtarbeitsplätzen</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</si>
  <si>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</si>
  <si>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</si>
  <si>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</si>
  <si>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</si>
  <si>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</si>
  <si>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</si>
  <si>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</si>
  <si>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</si>
  <si>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</si>
  <si>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</si>
  <si>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</si>
  <si>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</si>
  <si>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</si>
  <si>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</si>
  <si>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</si>
  <si>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</si>
  <si>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</si>
  <si>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</si>
  <si>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</si>
  <si>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</si>
  <si>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In regulärer Beschäftigung bedeutet in diesem Sinn, dass es sich um einen Arbeitnehmer in Beschäftigung handelt. D.h. Auszubildende, schwerbehinderte und gleichgestellte behinderte Menschen in einer Maßnahme nach § 5 Absatz 4 Satz 1 WVO und Arbeitgeber sind nicht umfasst.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</si>
  <si>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</si>
  <si>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</si>
  <si>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</si>
  <si>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</si>
  <si>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</si>
  <si>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</si>
  <si>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</si>
  <si>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</si>
  <si>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</si>
  <si>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</si>
  <si>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</si>
  <si>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</si>
  <si>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</si>
  <si>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</si>
  <si>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</si>
  <si>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</si>
  <si>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</si>
  <si>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</si>
  <si>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Arbeitgeber nach Arbeitgeberart, Beschäftigungspflicht, Arbeitsplätze und Pflichtarbeitsplätze nach Arbeitgeberart</t>
  </si>
  <si>
    <t>Deutschland</t>
  </si>
  <si>
    <t>Schleswig-Holstein</t>
  </si>
  <si>
    <t>Hamburg</t>
  </si>
  <si>
    <t>Niedersachsen</t>
  </si>
  <si>
    <t>Bremen</t>
  </si>
  <si>
    <t>Nordrhein-Westfalen</t>
  </si>
  <si>
    <t>Hessen</t>
  </si>
  <si>
    <t>Rheinland-Pfalz</t>
  </si>
  <si>
    <t>Baden-Württemberg</t>
  </si>
  <si>
    <t>Bayern</t>
  </si>
  <si>
    <t>Saarland</t>
  </si>
  <si>
    <t>Berlin</t>
  </si>
  <si>
    <t>Brandenburg</t>
  </si>
  <si>
    <t>Mecklenburg-Vorpommern</t>
  </si>
  <si>
    <t>Sachsen</t>
  </si>
  <si>
    <t>Sachsen-Anhalt</t>
  </si>
  <si>
    <t>Thüringen</t>
  </si>
  <si>
    <t>Länderübersicht</t>
  </si>
  <si>
    <t>1.6</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</si>
  <si>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</si>
  <si>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</si>
  <si>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</si>
  <si>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</si>
  <si>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</si>
  <si>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</si>
  <si>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Beschäftigungsbetriebe und deren Beschäftigtenzahl.</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</si>
  <si>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</si>
  <si>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</si>
  <si>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</si>
  <si>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</si>
  <si>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</si>
  <si>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</si>
  <si>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</si>
  <si>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</si>
  <si>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</si>
  <si>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</si>
  <si>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</si>
  <si>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</si>
  <si>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Zentraler Statistik-Service</t>
  </si>
  <si>
    <t>0911/179-1131</t>
  </si>
  <si>
    <t>Zentraler-Statistik-Service@arbeitsagentur.de</t>
  </si>
  <si>
    <t>90478 Nürnberg</t>
  </si>
  <si>
    <t>Regensburger Str. 104</t>
  </si>
  <si>
    <t>0911/179-3632</t>
  </si>
  <si>
    <t>.</t>
  </si>
  <si>
    <t>*</t>
  </si>
  <si>
    <t>Deutschland (Arbeitsort)</t>
  </si>
  <si>
    <t>Berichtsjahr 2023, Arbeitgeber (Anzahl), Arbeitsplätze (Jahresdurchschnitte)</t>
  </si>
  <si>
    <t>Berichtsjahr 2023,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</si>
</sst>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0;\-"/>
    <numFmt numFmtId="166" formatCode="0.0"/>
    <numFmt numFmtId="167" formatCode="#,##0.0"/>
    <numFmt numFmtId="168" formatCode="* #,##0;* \-#,##0;\-"/>
    <numFmt numFmtId="169" formatCode="mmmm\ yyyy"/>
    <numFmt numFmtId="170" formatCode="* 0.0;* \-0.0;\-"/>
    <numFmt numFmtId="171" formatCode="* #,##0.0;* \-#,##0.0;\-"/>
    <numFmt numFmtId="172" formatCode="#,##0_ ;\-#,##0\ "/>
    <numFmt numFmtId="173" formatCode="#,##0.0_ ;\-#,##0.0\ "/>
  </numFmts>
  <fonts count="60" x14ac:knownFonts="1">
    <font>
      <sz val="11"/>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2" fillId="0" borderId="0"/>
    <xf numFmtId="0" fontId="5" fillId="0" borderId="0" applyNumberFormat="0" applyFill="0" applyBorder="0" applyAlignment="0" applyProtection="0">
      <alignment vertical="top"/>
      <protection locked="0"/>
    </xf>
    <xf numFmtId="0" fontId="1" fillId="0" borderId="0"/>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 fillId="0" borderId="0"/>
    <xf numFmtId="0" fontId="41" fillId="0" borderId="0"/>
    <xf numFmtId="0" fontId="23" fillId="0" borderId="0" applyNumberFormat="0" applyFill="0" applyBorder="0" applyAlignment="0" applyProtection="0"/>
    <xf numFmtId="0" fontId="1" fillId="0" borderId="0"/>
  </cellStyleXfs>
  <cellXfs count="695">
    <xf numFmtId="0" fontId="0" fillId="0" borderId="0" xfId="0"/>
    <xf numFmtId="0" fontId="2" fillId="0" borderId="1" xfId="1" applyBorder="1" applyAlignment="1">
      <alignment horizontal="right"/>
    </xf>
    <xf numFmtId="0" fontId="2" fillId="0" borderId="1" xfId="1" applyBorder="1" applyAlignment="1"/>
    <xf numFmtId="0" fontId="2" fillId="0" borderId="1" xfId="1" applyBorder="1" applyAlignment="1">
      <alignment horizontal="right" vertical="center"/>
    </xf>
    <xf numFmtId="0" fontId="2" fillId="0" borderId="0" xfId="1"/>
    <xf numFmtId="0" fontId="2" fillId="0" borderId="0" xfId="1" applyAlignment="1">
      <alignment horizontal="left" indent="2"/>
    </xf>
    <xf numFmtId="0" fontId="2" fillId="0" borderId="0" xfId="1" applyAlignment="1">
      <alignment horizontal="left" vertical="center" indent="2"/>
    </xf>
    <xf numFmtId="0" fontId="3" fillId="0" borderId="0" xfId="0" applyFont="1" applyBorder="1"/>
    <xf numFmtId="0" fontId="4" fillId="0" borderId="0" xfId="0" applyFont="1" applyBorder="1"/>
    <xf numFmtId="0" fontId="6" fillId="0" borderId="0" xfId="2" applyFont="1" applyAlignment="1" applyProtection="1">
      <alignment horizontal="right" readingOrder="1"/>
    </xf>
    <xf numFmtId="0" fontId="8" fillId="0" borderId="0" xfId="3" applyFont="1" applyAlignment="1">
      <alignment horizontal="left" vertical="top"/>
    </xf>
    <xf numFmtId="0" fontId="2" fillId="0" borderId="0" xfId="1" applyAlignment="1">
      <alignment horizontal="left" vertical="top"/>
    </xf>
    <xf numFmtId="3" fontId="9" fillId="0" borderId="5" xfId="0" applyNumberFormat="1" applyFont="1" applyFill="1" applyBorder="1" applyAlignment="1" applyProtection="1">
      <alignment horizontal="center" vertical="center" wrapText="1"/>
    </xf>
    <xf numFmtId="164" fontId="7" fillId="0" borderId="8" xfId="0" applyNumberFormat="1" applyFont="1" applyFill="1" applyBorder="1" applyAlignment="1" applyProtection="1">
      <alignment horizontal="right" wrapText="1"/>
    </xf>
    <xf numFmtId="165" fontId="7" fillId="0" borderId="8" xfId="0" applyNumberFormat="1" applyFont="1" applyFill="1" applyBorder="1" applyAlignment="1" applyProtection="1">
      <alignment horizontal="right" wrapText="1"/>
    </xf>
    <xf numFmtId="164" fontId="7" fillId="0" borderId="8" xfId="0" applyNumberFormat="1" applyFont="1" applyFill="1" applyBorder="1" applyAlignment="1" applyProtection="1">
      <alignment horizontal="right" vertical="center" wrapText="1"/>
    </xf>
    <xf numFmtId="165" fontId="7" fillId="0" borderId="8" xfId="0" applyNumberFormat="1" applyFont="1" applyFill="1" applyBorder="1" applyAlignment="1" applyProtection="1">
      <alignment horizontal="right" vertical="center" wrapText="1"/>
    </xf>
    <xf numFmtId="3" fontId="0" fillId="0" borderId="0" xfId="0" applyNumberFormat="1"/>
    <xf numFmtId="0" fontId="2" fillId="0" borderId="0" xfId="1" applyAlignment="1"/>
    <xf numFmtId="3" fontId="7" fillId="0" borderId="8" xfId="0" applyNumberFormat="1" applyFont="1" applyFill="1" applyBorder="1" applyAlignment="1" applyProtection="1">
      <alignment horizontal="right" wrapText="1"/>
    </xf>
    <xf numFmtId="3" fontId="7" fillId="0" borderId="8" xfId="0" applyNumberFormat="1" applyFont="1" applyFill="1" applyBorder="1" applyAlignment="1" applyProtection="1">
      <alignment wrapText="1"/>
    </xf>
    <xf numFmtId="0" fontId="15" fillId="0" borderId="0" xfId="0" applyFont="1" applyAlignment="1">
      <alignment horizontal="right" vertical="center"/>
    </xf>
    <xf numFmtId="0" fontId="17" fillId="0" borderId="0" xfId="2" applyFont="1" applyFill="1" applyBorder="1" applyAlignment="1" applyProtection="1">
      <alignment vertical="center" wrapText="1"/>
    </xf>
    <xf numFmtId="0" fontId="2" fillId="0" borderId="0" xfId="1" applyAlignment="1">
      <alignment horizontal="justify" vertical="top"/>
    </xf>
    <xf numFmtId="0" fontId="2" fillId="0" borderId="0" xfId="1" applyAlignment="1">
      <alignment horizontal="justify"/>
    </xf>
    <xf numFmtId="0" fontId="0" fillId="0" borderId="1" xfId="0" applyBorder="1"/>
    <xf numFmtId="0" fontId="8" fillId="0" borderId="1" xfId="0" applyFont="1" applyBorder="1" applyAlignment="1">
      <alignment horizontal="right" vertical="center"/>
    </xf>
    <xf numFmtId="0" fontId="10" fillId="0" borderId="0" xfId="0" applyFont="1"/>
    <xf numFmtId="14" fontId="7" fillId="0" borderId="0" xfId="0" applyNumberFormat="1" applyFont="1" applyBorder="1" applyAlignment="1">
      <alignment horizontal="center"/>
    </xf>
    <xf numFmtId="0" fontId="7" fillId="0" borderId="0" xfId="0" applyFont="1" applyAlignment="1">
      <alignment horizontal="right"/>
    </xf>
    <xf numFmtId="164" fontId="7" fillId="0" borderId="16" xfId="0" applyNumberFormat="1" applyFont="1" applyFill="1" applyBorder="1" applyAlignment="1">
      <alignment horizontal="right" wrapText="1"/>
    </xf>
    <xf numFmtId="164" fontId="7" fillId="0" borderId="17" xfId="0" applyNumberFormat="1" applyFont="1" applyFill="1" applyBorder="1" applyAlignment="1">
      <alignment horizontal="right" wrapText="1"/>
    </xf>
    <xf numFmtId="0" fontId="15" fillId="0" borderId="0" xfId="0" applyFont="1"/>
    <xf numFmtId="0" fontId="0" fillId="0" borderId="19" xfId="0" applyBorder="1"/>
    <xf numFmtId="0" fontId="7" fillId="0" borderId="0" xfId="0" applyFont="1"/>
    <xf numFmtId="164" fontId="7" fillId="0" borderId="16" xfId="0" applyNumberFormat="1" applyFont="1" applyFill="1" applyBorder="1" applyAlignment="1">
      <alignment horizontal="right" vertical="center" wrapText="1"/>
    </xf>
    <xf numFmtId="165" fontId="7" fillId="0" borderId="16" xfId="0" applyNumberFormat="1" applyFont="1" applyFill="1" applyBorder="1" applyAlignment="1">
      <alignment horizontal="right" wrapText="1"/>
    </xf>
    <xf numFmtId="0" fontId="2" fillId="0" borderId="0" xfId="0" applyFont="1" applyBorder="1"/>
    <xf numFmtId="0" fontId="0" fillId="0" borderId="0" xfId="0" applyFill="1" applyBorder="1"/>
    <xf numFmtId="0" fontId="4" fillId="0" borderId="19" xfId="0" applyFont="1" applyBorder="1"/>
    <xf numFmtId="0" fontId="4" fillId="0" borderId="0" xfId="0" applyFont="1"/>
    <xf numFmtId="165" fontId="7" fillId="0" borderId="17" xfId="0" applyNumberFormat="1" applyFont="1" applyFill="1" applyBorder="1" applyAlignment="1">
      <alignment horizontal="right" wrapText="1"/>
    </xf>
    <xf numFmtId="164" fontId="4"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5" fillId="0" borderId="0" xfId="0" applyFont="1" applyAlignment="1">
      <alignment horizontal="right" vertical="top"/>
    </xf>
    <xf numFmtId="0" fontId="16" fillId="0" borderId="0" xfId="0" applyFont="1" applyFill="1" applyBorder="1" applyAlignment="1">
      <alignment vertical="center" wrapText="1"/>
    </xf>
    <xf numFmtId="0" fontId="8" fillId="0" borderId="19" xfId="0" applyFont="1" applyBorder="1" applyAlignment="1">
      <alignment horizontal="right" vertical="center"/>
    </xf>
    <xf numFmtId="3" fontId="0" fillId="0" borderId="0" xfId="0" applyNumberFormat="1" applyFill="1" applyBorder="1"/>
    <xf numFmtId="0" fontId="12" fillId="0" borderId="13" xfId="0" applyFont="1" applyFill="1" applyBorder="1" applyAlignment="1">
      <alignment horizontal="center" vertical="center" wrapText="1"/>
    </xf>
    <xf numFmtId="0" fontId="2" fillId="0" borderId="19" xfId="0" applyFont="1" applyBorder="1" applyAlignment="1">
      <alignment horizontal="right" vertical="center"/>
    </xf>
    <xf numFmtId="0" fontId="2" fillId="0" borderId="1" xfId="1" applyFont="1" applyBorder="1" applyAlignment="1">
      <alignment horizontal="right" vertical="center"/>
    </xf>
    <xf numFmtId="0" fontId="18" fillId="0" borderId="0" xfId="1" applyFont="1" applyBorder="1"/>
    <xf numFmtId="0" fontId="6" fillId="0" borderId="0" xfId="6" applyBorder="1" applyAlignment="1" applyProtection="1">
      <alignment horizontal="right"/>
    </xf>
    <xf numFmtId="0" fontId="25" fillId="0" borderId="0" xfId="1" applyFont="1" applyBorder="1" applyAlignment="1" applyProtection="1">
      <alignment horizontal="left" indent="10"/>
    </xf>
    <xf numFmtId="0" fontId="2" fillId="0" borderId="0" xfId="1" applyFont="1" applyBorder="1" applyAlignment="1">
      <alignment horizontal="left"/>
    </xf>
    <xf numFmtId="0" fontId="2" fillId="0" borderId="0" xfId="1" applyBorder="1" applyAlignment="1">
      <alignment horizontal="left"/>
    </xf>
    <xf numFmtId="0" fontId="4" fillId="2" borderId="0" xfId="1" applyFont="1" applyFill="1" applyBorder="1" applyAlignment="1">
      <alignment horizontal="right"/>
    </xf>
    <xf numFmtId="0" fontId="2" fillId="0" borderId="0" xfId="1" applyFont="1" applyAlignment="1">
      <alignment horizontal="left" vertical="top" wrapText="1"/>
    </xf>
    <xf numFmtId="0" fontId="26" fillId="0" borderId="0" xfId="1" applyFont="1" applyBorder="1"/>
    <xf numFmtId="0" fontId="27" fillId="0" borderId="0" xfId="1" applyFont="1" applyBorder="1"/>
    <xf numFmtId="0" fontId="28" fillId="0" borderId="0" xfId="1" applyFont="1" applyBorder="1" applyAlignment="1">
      <alignment horizontal="left"/>
    </xf>
    <xf numFmtId="0" fontId="29" fillId="2" borderId="0" xfId="6" applyFont="1" applyFill="1" applyAlignment="1" applyProtection="1">
      <alignment vertical="top" wrapText="1"/>
    </xf>
    <xf numFmtId="0" fontId="30" fillId="0" borderId="0" xfId="1" applyFont="1" applyBorder="1" applyAlignment="1">
      <alignment horizontal="left"/>
    </xf>
    <xf numFmtId="0" fontId="2" fillId="0" borderId="0" xfId="1" applyAlignment="1" applyProtection="1">
      <alignment horizontal="left" indent="3"/>
    </xf>
    <xf numFmtId="0" fontId="2" fillId="0" borderId="0" xfId="1" applyFont="1" applyBorder="1" applyAlignment="1">
      <alignment horizontal="left" vertical="top" wrapText="1"/>
    </xf>
    <xf numFmtId="0" fontId="3" fillId="0" borderId="0" xfId="1" applyFont="1" applyBorder="1" applyAlignment="1">
      <alignment horizontal="left" vertical="top" wrapText="1"/>
    </xf>
    <xf numFmtId="0" fontId="6" fillId="0" borderId="0" xfId="6" applyAlignment="1" applyProtection="1">
      <alignment wrapText="1"/>
    </xf>
    <xf numFmtId="0" fontId="2" fillId="0" borderId="0" xfId="1" applyFont="1" applyFill="1" applyBorder="1" applyAlignment="1">
      <alignment horizontal="left"/>
    </xf>
    <xf numFmtId="0" fontId="28" fillId="0" borderId="0" xfId="1" applyFont="1" applyFill="1" applyBorder="1" applyAlignment="1">
      <alignment horizontal="left"/>
    </xf>
    <xf numFmtId="0" fontId="6" fillId="0" borderId="0" xfId="6" applyFont="1" applyFill="1" applyAlignment="1" applyProtection="1">
      <alignment horizontal="left" wrapText="1" indent="2"/>
    </xf>
    <xf numFmtId="0" fontId="6" fillId="0" borderId="0" xfId="6" applyFont="1" applyFill="1" applyAlignment="1" applyProtection="1">
      <alignment horizontal="left" indent="2"/>
    </xf>
    <xf numFmtId="0" fontId="18" fillId="0" borderId="0" xfId="1" applyFont="1" applyFill="1" applyBorder="1" applyAlignment="1">
      <alignment horizontal="left"/>
    </xf>
    <xf numFmtId="0" fontId="18" fillId="0" borderId="0" xfId="1" applyFont="1" applyBorder="1" applyAlignment="1">
      <alignment horizontal="left"/>
    </xf>
    <xf numFmtId="0" fontId="6" fillId="0" borderId="0" xfId="6" applyFill="1" applyAlignment="1" applyProtection="1">
      <alignment wrapText="1"/>
    </xf>
    <xf numFmtId="0" fontId="2" fillId="0" borderId="0" xfId="1" applyFill="1" applyAlignment="1">
      <alignment wrapText="1"/>
    </xf>
    <xf numFmtId="0" fontId="6" fillId="0" borderId="0" xfId="6" applyFill="1" applyBorder="1" applyAlignment="1" applyProtection="1">
      <alignment horizontal="left" wrapText="1" indent="2"/>
    </xf>
    <xf numFmtId="0" fontId="2" fillId="0" borderId="1" xfId="0" applyFont="1" applyFill="1" applyBorder="1"/>
    <xf numFmtId="0" fontId="28" fillId="0" borderId="1" xfId="0" applyFont="1" applyFill="1" applyBorder="1"/>
    <xf numFmtId="0" fontId="2" fillId="0" borderId="0" xfId="0" applyFont="1" applyFill="1" applyBorder="1"/>
    <xf numFmtId="0" fontId="2" fillId="0" borderId="0" xfId="0" applyFont="1"/>
    <xf numFmtId="169" fontId="32" fillId="0" borderId="0" xfId="0" applyNumberFormat="1" applyFont="1" applyFill="1" applyBorder="1" applyAlignment="1">
      <alignment horizontal="left" vertical="center"/>
    </xf>
    <xf numFmtId="0" fontId="33" fillId="0" borderId="0" xfId="0" applyFont="1" applyFill="1" applyBorder="1" applyAlignment="1">
      <alignment horizontal="centerContinuous" vertical="center" shrinkToFit="1"/>
    </xf>
    <xf numFmtId="169" fontId="34" fillId="0" borderId="0" xfId="0" applyNumberFormat="1" applyFont="1" applyFill="1" applyBorder="1" applyAlignment="1">
      <alignment horizontal="centerContinuous" vertical="center" shrinkToFit="1"/>
    </xf>
    <xf numFmtId="0" fontId="35" fillId="0" borderId="0" xfId="0" applyFont="1" applyFill="1" applyBorder="1" applyAlignment="1">
      <alignment horizontal="centerContinuous" vertical="center" shrinkToFit="1"/>
    </xf>
    <xf numFmtId="169" fontId="32" fillId="0" borderId="0" xfId="0" applyNumberFormat="1" applyFont="1" applyFill="1" applyBorder="1" applyAlignment="1">
      <alignment horizontal="centerContinuous" vertical="center" shrinkToFit="1"/>
    </xf>
    <xf numFmtId="0" fontId="2" fillId="0" borderId="0" xfId="0" applyFont="1" applyFill="1" applyBorder="1" applyAlignment="1">
      <alignment horizontal="right" vertical="center" indent="2"/>
    </xf>
    <xf numFmtId="169" fontId="33" fillId="0" borderId="0" xfId="0" applyNumberFormat="1" applyFont="1" applyFill="1" applyBorder="1" applyAlignment="1">
      <alignment horizontal="right" vertical="center"/>
    </xf>
    <xf numFmtId="0" fontId="26" fillId="0" borderId="0" xfId="0" applyFont="1" applyFill="1" applyBorder="1" applyAlignment="1">
      <alignment horizontal="left"/>
    </xf>
    <xf numFmtId="0" fontId="36" fillId="0" borderId="0" xfId="0" applyFont="1" applyFill="1" applyBorder="1" applyAlignment="1">
      <alignment horizontal="left"/>
    </xf>
    <xf numFmtId="0" fontId="37" fillId="0" borderId="0" xfId="0" applyFont="1" applyBorder="1"/>
    <xf numFmtId="0" fontId="3" fillId="0" borderId="0" xfId="0" applyFont="1" applyFill="1" applyBorder="1"/>
    <xf numFmtId="0" fontId="28" fillId="0" borderId="0" xfId="0" applyFont="1" applyFill="1" applyBorder="1"/>
    <xf numFmtId="0" fontId="3" fillId="0" borderId="0" xfId="0" applyFont="1" applyFill="1" applyBorder="1" applyAlignment="1">
      <alignment vertical="top"/>
    </xf>
    <xf numFmtId="0" fontId="2" fillId="0" borderId="0" xfId="0" applyFont="1" applyFill="1" applyBorder="1" applyAlignment="1">
      <alignment vertical="top"/>
    </xf>
    <xf numFmtId="0" fontId="38" fillId="0" borderId="0" xfId="0" applyFont="1" applyFill="1" applyBorder="1" applyAlignment="1">
      <alignment horizontal="left" vertical="top" wrapText="1"/>
    </xf>
    <xf numFmtId="0" fontId="28" fillId="0" borderId="0" xfId="0" applyFont="1" applyFill="1" applyBorder="1" applyAlignment="1">
      <alignment horizontal="left" vertical="top" wrapText="1"/>
    </xf>
    <xf numFmtId="0" fontId="38" fillId="0" borderId="0" xfId="0" applyFont="1" applyBorder="1" applyAlignment="1">
      <alignment horizontal="left" vertical="top" wrapText="1"/>
    </xf>
    <xf numFmtId="0" fontId="2" fillId="0" borderId="0" xfId="0" applyFont="1" applyFill="1" applyBorder="1" applyAlignment="1">
      <alignment vertical="top" wrapText="1"/>
    </xf>
    <xf numFmtId="169" fontId="38" fillId="0" borderId="0" xfId="0" applyNumberFormat="1" applyFont="1" applyFill="1" applyBorder="1" applyAlignment="1">
      <alignment horizontal="left" vertical="top" wrapText="1"/>
    </xf>
    <xf numFmtId="169" fontId="28" fillId="0" borderId="0" xfId="0" applyNumberFormat="1" applyFont="1" applyFill="1" applyBorder="1" applyAlignment="1">
      <alignment horizontal="left" vertical="top" wrapText="1"/>
    </xf>
    <xf numFmtId="0" fontId="39"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14" fontId="2" fillId="0" borderId="0" xfId="0" applyNumberFormat="1" applyFont="1" applyFill="1" applyBorder="1" applyAlignment="1">
      <alignment horizontal="left" vertical="top" wrapText="1"/>
    </xf>
    <xf numFmtId="0" fontId="28" fillId="0" borderId="0" xfId="0" applyFont="1" applyBorder="1"/>
    <xf numFmtId="14" fontId="28" fillId="0" borderId="0" xfId="0" applyNumberFormat="1" applyFont="1" applyFill="1" applyBorder="1" applyAlignment="1">
      <alignment horizontal="left" vertical="top" wrapText="1"/>
    </xf>
    <xf numFmtId="14" fontId="28" fillId="0" borderId="0" xfId="0" applyNumberFormat="1" applyFont="1" applyFill="1" applyBorder="1" applyAlignment="1">
      <alignment horizontal="left" wrapText="1"/>
    </xf>
    <xf numFmtId="0" fontId="38" fillId="0" borderId="0" xfId="0" applyFont="1" applyFill="1" applyBorder="1" applyAlignment="1">
      <alignment horizontal="left" wrapText="1"/>
    </xf>
    <xf numFmtId="0" fontId="38" fillId="4" borderId="0" xfId="0" applyFont="1" applyFill="1" applyBorder="1"/>
    <xf numFmtId="0" fontId="6" fillId="0" borderId="0" xfId="2" applyFont="1" applyFill="1" applyBorder="1" applyAlignment="1" applyProtection="1">
      <alignment horizontal="left" vertical="top" wrapText="1"/>
    </xf>
    <xf numFmtId="0" fontId="38" fillId="4" borderId="0" xfId="0" applyFont="1" applyFill="1"/>
    <xf numFmtId="0" fontId="4" fillId="0" borderId="0" xfId="0" applyFont="1" applyFill="1" applyBorder="1" applyAlignment="1">
      <alignment horizontal="left"/>
    </xf>
    <xf numFmtId="0" fontId="7" fillId="0" borderId="0" xfId="0" applyFont="1" applyFill="1" applyBorder="1" applyAlignment="1">
      <alignment horizontal="left"/>
    </xf>
    <xf numFmtId="0" fontId="4" fillId="0" borderId="0" xfId="0" applyFont="1" applyBorder="1" applyAlignment="1"/>
    <xf numFmtId="0" fontId="38" fillId="0" borderId="0" xfId="0" applyFont="1"/>
    <xf numFmtId="0" fontId="28" fillId="0" borderId="0" xfId="0" applyFont="1" applyBorder="1" applyAlignment="1">
      <alignment wrapText="1"/>
    </xf>
    <xf numFmtId="0" fontId="2" fillId="0" borderId="0" xfId="0" applyFont="1" applyFill="1" applyBorder="1" applyAlignment="1">
      <alignment wrapText="1"/>
    </xf>
    <xf numFmtId="0" fontId="2" fillId="0" borderId="0" xfId="0" applyFont="1" applyBorder="1" applyAlignment="1">
      <alignment wrapText="1"/>
    </xf>
    <xf numFmtId="0" fontId="38" fillId="0" borderId="0" xfId="0" applyFont="1" applyFill="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wrapText="1"/>
    </xf>
    <xf numFmtId="0" fontId="2" fillId="0" borderId="0" xfId="0" applyFont="1" applyBorder="1" applyAlignment="1">
      <alignment horizontal="left" vertical="top"/>
    </xf>
    <xf numFmtId="0" fontId="2" fillId="0" borderId="0" xfId="0" applyFont="1" applyBorder="1" applyAlignment="1">
      <alignment vertical="top"/>
    </xf>
    <xf numFmtId="0" fontId="2" fillId="0" borderId="0" xfId="0" applyFont="1" applyBorder="1" applyAlignment="1"/>
    <xf numFmtId="0" fontId="28" fillId="0" borderId="0" xfId="0" applyFont="1" applyFill="1" applyBorder="1" applyAlignment="1">
      <alignment vertical="top"/>
    </xf>
    <xf numFmtId="0" fontId="28" fillId="0" borderId="0" xfId="0" applyFont="1" applyFill="1" applyBorder="1" applyAlignment="1"/>
    <xf numFmtId="0" fontId="2" fillId="0" borderId="0" xfId="0" applyNumberFormat="1" applyFont="1" applyBorder="1" applyAlignment="1">
      <alignment horizontal="left" wrapText="1"/>
    </xf>
    <xf numFmtId="0" fontId="2" fillId="0" borderId="0" xfId="0" applyNumberFormat="1" applyFont="1" applyBorder="1" applyAlignment="1"/>
    <xf numFmtId="0" fontId="28" fillId="0" borderId="0" xfId="0" applyNumberFormat="1" applyFont="1" applyBorder="1" applyAlignment="1">
      <alignment horizontal="left" wrapText="1"/>
    </xf>
    <xf numFmtId="0" fontId="2" fillId="0" borderId="24" xfId="0" applyFont="1" applyBorder="1" applyAlignment="1">
      <alignment horizontal="right" vertical="center"/>
    </xf>
    <xf numFmtId="0" fontId="18" fillId="0" borderId="24" xfId="0" applyFont="1" applyBorder="1"/>
    <xf numFmtId="0" fontId="18" fillId="0" borderId="0" xfId="0" applyFont="1" applyBorder="1"/>
    <xf numFmtId="0" fontId="18" fillId="0" borderId="0" xfId="0" applyFont="1" applyBorder="1" applyAlignment="1">
      <alignment horizontal="left"/>
    </xf>
    <xf numFmtId="0" fontId="18" fillId="0" borderId="0" xfId="0" applyFont="1" applyAlignment="1">
      <alignment horizontal="left"/>
    </xf>
    <xf numFmtId="0" fontId="26" fillId="0" borderId="0" xfId="0" applyFont="1" applyFill="1" applyAlignment="1"/>
    <xf numFmtId="0" fontId="2" fillId="0" borderId="0" xfId="0" applyFont="1" applyAlignment="1"/>
    <xf numFmtId="0" fontId="3" fillId="0" borderId="0" xfId="0" applyFont="1" applyAlignment="1">
      <alignment horizontal="left"/>
    </xf>
    <xf numFmtId="0" fontId="3" fillId="0" borderId="0" xfId="0" applyFont="1" applyAlignment="1">
      <alignment horizontal="right"/>
    </xf>
    <xf numFmtId="0" fontId="2" fillId="0" borderId="0" xfId="0" applyFont="1" applyFill="1" applyBorder="1" applyAlignment="1">
      <alignment horizontal="left"/>
    </xf>
    <xf numFmtId="0" fontId="3" fillId="0" borderId="0" xfId="0" applyFont="1" applyFill="1" applyAlignment="1">
      <alignment horizontal="left"/>
    </xf>
    <xf numFmtId="0" fontId="6" fillId="0" borderId="0" xfId="0" applyFont="1" applyFill="1" applyBorder="1" applyAlignment="1">
      <alignment horizontal="right"/>
    </xf>
    <xf numFmtId="0" fontId="3" fillId="0" borderId="0" xfId="0" applyFont="1" applyFill="1" applyBorder="1" applyAlignment="1">
      <alignment horizontal="left"/>
    </xf>
    <xf numFmtId="0" fontId="0" fillId="0" borderId="0" xfId="0"/>
    <xf numFmtId="164" fontId="7" fillId="0" borderId="11" xfId="0" applyNumberFormat="1" applyFont="1" applyFill="1" applyBorder="1" applyAlignment="1" applyProtection="1">
      <alignment horizontal="right" vertical="center" wrapText="1"/>
    </xf>
    <xf numFmtId="165" fontId="7" fillId="0" borderId="11" xfId="0" applyNumberFormat="1" applyFont="1" applyFill="1" applyBorder="1" applyAlignment="1" applyProtection="1">
      <alignment horizontal="right" vertical="center" wrapText="1"/>
    </xf>
    <xf numFmtId="0" fontId="7" fillId="0" borderId="6" xfId="0" applyNumberFormat="1" applyFont="1" applyFill="1" applyBorder="1" applyAlignment="1" applyProtection="1">
      <alignment horizontal="left" vertical="center" indent="1"/>
    </xf>
    <xf numFmtId="0" fontId="12" fillId="0" borderId="0" xfId="1" applyFont="1" applyAlignment="1">
      <alignment horizontal="left" vertical="top"/>
    </xf>
    <xf numFmtId="0" fontId="7" fillId="0" borderId="0" xfId="0" applyFont="1" applyFill="1" applyAlignment="1">
      <alignment wrapText="1"/>
    </xf>
    <xf numFmtId="0" fontId="4" fillId="0" borderId="1" xfId="1" applyFont="1" applyBorder="1" applyAlignment="1"/>
    <xf numFmtId="0" fontId="4" fillId="0" borderId="0" xfId="1" applyFont="1" applyAlignment="1">
      <alignment horizontal="left" indent="2"/>
    </xf>
    <xf numFmtId="3" fontId="7" fillId="0" borderId="11" xfId="0" applyNumberFormat="1" applyFont="1" applyFill="1" applyBorder="1" applyAlignment="1" applyProtection="1">
      <alignment vertical="center"/>
    </xf>
    <xf numFmtId="3" fontId="7" fillId="0" borderId="11" xfId="0" applyNumberFormat="1" applyFont="1" applyFill="1" applyBorder="1" applyAlignment="1" applyProtection="1">
      <alignment horizontal="right" vertical="center" wrapText="1"/>
    </xf>
    <xf numFmtId="0" fontId="4" fillId="0" borderId="0" xfId="8" applyFont="1" applyFill="1"/>
    <xf numFmtId="3" fontId="4" fillId="0" borderId="0" xfId="8" applyNumberFormat="1" applyFont="1" applyFill="1"/>
    <xf numFmtId="3" fontId="21" fillId="0" borderId="13" xfId="8" applyNumberFormat="1" applyFont="1" applyFill="1" applyBorder="1" applyAlignment="1">
      <alignment horizontal="center" vertical="center" wrapText="1"/>
    </xf>
    <xf numFmtId="0" fontId="4" fillId="0" borderId="13" xfId="8" applyFont="1" applyFill="1" applyBorder="1" applyAlignment="1">
      <alignment horizontal="center" vertical="center" wrapText="1"/>
    </xf>
    <xf numFmtId="0" fontId="4" fillId="0" borderId="1" xfId="8" applyFont="1" applyFill="1" applyBorder="1"/>
    <xf numFmtId="164" fontId="4" fillId="0" borderId="22" xfId="8" applyNumberFormat="1" applyFont="1" applyFill="1" applyBorder="1" applyAlignment="1">
      <alignment horizontal="right"/>
    </xf>
    <xf numFmtId="164" fontId="4" fillId="0" borderId="16" xfId="8" applyNumberFormat="1" applyFont="1" applyFill="1" applyBorder="1" applyAlignment="1">
      <alignment horizontal="right"/>
    </xf>
    <xf numFmtId="164" fontId="4" fillId="0" borderId="17" xfId="8" applyNumberFormat="1" applyFont="1" applyFill="1" applyBorder="1" applyAlignment="1">
      <alignment horizontal="right"/>
    </xf>
    <xf numFmtId="168" fontId="4" fillId="0" borderId="22" xfId="0" applyNumberFormat="1" applyFont="1" applyFill="1" applyBorder="1" applyAlignment="1">
      <alignment horizontal="right"/>
    </xf>
    <xf numFmtId="168" fontId="4" fillId="0" borderId="23" xfId="0" applyNumberFormat="1" applyFont="1" applyFill="1" applyBorder="1" applyAlignment="1">
      <alignment horizontal="right"/>
    </xf>
    <xf numFmtId="170" fontId="4" fillId="0" borderId="17" xfId="0" applyNumberFormat="1" applyFont="1" applyFill="1" applyBorder="1" applyAlignment="1">
      <alignment horizontal="right"/>
    </xf>
    <xf numFmtId="49" fontId="6" fillId="0" borderId="0" xfId="0" applyNumberFormat="1" applyFont="1" applyFill="1" applyBorder="1" applyAlignment="1">
      <alignment horizontal="left"/>
    </xf>
    <xf numFmtId="0" fontId="2" fillId="0" borderId="0" xfId="0" applyFont="1" applyBorder="1" applyAlignment="1">
      <alignment horizontal="left"/>
    </xf>
    <xf numFmtId="0" fontId="42" fillId="0" borderId="0" xfId="0" applyFont="1" applyBorder="1" applyAlignment="1"/>
    <xf numFmtId="0" fontId="2" fillId="0" borderId="0" xfId="0" applyFont="1" applyBorder="1" applyAlignment="1">
      <alignment horizontal="center"/>
    </xf>
    <xf numFmtId="0" fontId="42" fillId="0" borderId="0" xfId="0" applyFont="1" applyBorder="1" applyAlignment="1">
      <alignment horizontal="left"/>
    </xf>
    <xf numFmtId="0" fontId="2" fillId="0" borderId="0" xfId="0" applyFont="1" applyBorder="1" applyAlignment="1">
      <alignment horizontal="center" wrapText="1"/>
    </xf>
    <xf numFmtId="0" fontId="2" fillId="0" borderId="0" xfId="0" applyFont="1" applyBorder="1" applyAlignment="1">
      <alignment horizontal="left" wrapText="1"/>
    </xf>
    <xf numFmtId="0" fontId="42" fillId="0" borderId="0" xfId="0" applyFont="1" applyBorder="1" applyAlignment="1">
      <alignment wrapText="1"/>
    </xf>
    <xf numFmtId="0" fontId="18" fillId="0" borderId="0" xfId="0" applyFont="1" applyBorder="1" applyAlignment="1">
      <alignment horizontal="center" wrapText="1"/>
    </xf>
    <xf numFmtId="0" fontId="18" fillId="0" borderId="0" xfId="0" applyFont="1" applyBorder="1" applyAlignment="1">
      <alignment horizontal="left" wrapText="1"/>
    </xf>
    <xf numFmtId="0" fontId="43" fillId="0" borderId="0" xfId="0" applyFont="1" applyBorder="1" applyAlignment="1">
      <alignment horizontal="left" wrapText="1"/>
    </xf>
    <xf numFmtId="0" fontId="44" fillId="0" borderId="0" xfId="0" applyFont="1" applyBorder="1" applyAlignment="1" applyProtection="1">
      <alignment horizontal="left" indent="10"/>
    </xf>
    <xf numFmtId="0" fontId="44" fillId="0" borderId="0" xfId="0" applyFont="1" applyBorder="1" applyAlignment="1" applyProtection="1">
      <alignment horizontal="left"/>
    </xf>
    <xf numFmtId="0" fontId="44" fillId="0" borderId="0" xfId="0" applyFont="1" applyAlignment="1" applyProtection="1">
      <alignment horizontal="left" indent="10"/>
    </xf>
    <xf numFmtId="0" fontId="18" fillId="0" borderId="0" xfId="0" applyFont="1" applyBorder="1" applyAlignment="1">
      <alignment horizontal="left" indent="10"/>
    </xf>
    <xf numFmtId="0" fontId="2" fillId="0" borderId="0" xfId="1" applyAlignment="1">
      <alignment horizontal="right" vertical="center"/>
    </xf>
    <xf numFmtId="0" fontId="24" fillId="0" borderId="0" xfId="4" applyFont="1" applyAlignment="1">
      <alignment vertical="top" wrapText="1"/>
    </xf>
    <xf numFmtId="0" fontId="45" fillId="0" borderId="0" xfId="3" applyFont="1" applyAlignment="1">
      <alignment horizontal="left" vertical="top"/>
    </xf>
    <xf numFmtId="0" fontId="24" fillId="0" borderId="0" xfId="4" applyFont="1" applyAlignment="1">
      <alignment horizontal="left" vertical="top" wrapText="1"/>
    </xf>
    <xf numFmtId="0" fontId="3" fillId="0" borderId="0" xfId="1" applyFont="1"/>
    <xf numFmtId="0" fontId="2" fillId="0" borderId="0" xfId="0" applyFont="1" applyAlignment="1">
      <alignment horizontal="left"/>
    </xf>
    <xf numFmtId="0" fontId="7" fillId="0" borderId="0" xfId="0" applyFont="1" applyFill="1" applyAlignment="1">
      <alignment horizontal="left" wrapText="1"/>
    </xf>
    <xf numFmtId="164" fontId="4" fillId="2" borderId="12" xfId="0" applyNumberFormat="1" applyFont="1" applyFill="1" applyBorder="1" applyAlignment="1">
      <alignment horizontal="right"/>
    </xf>
    <xf numFmtId="0" fontId="7" fillId="0" borderId="22" xfId="0" applyFont="1" applyFill="1" applyBorder="1" applyAlignment="1">
      <alignment horizontal="left" vertical="center" indent="1"/>
    </xf>
    <xf numFmtId="49" fontId="7" fillId="0" borderId="22" xfId="0" applyNumberFormat="1" applyFont="1" applyFill="1" applyBorder="1" applyAlignment="1">
      <alignment horizontal="left" vertical="center" indent="1"/>
    </xf>
    <xf numFmtId="0" fontId="13" fillId="0" borderId="0" xfId="0" applyFont="1"/>
    <xf numFmtId="0" fontId="46" fillId="0" borderId="0" xfId="0" applyFont="1" applyAlignment="1">
      <alignment horizontal="right" vertical="center"/>
    </xf>
    <xf numFmtId="3" fontId="13" fillId="0" borderId="0" xfId="0" applyNumberFormat="1" applyFont="1"/>
    <xf numFmtId="3" fontId="21" fillId="0" borderId="12" xfId="0" applyNumberFormat="1" applyFont="1" applyFill="1" applyBorder="1" applyAlignment="1">
      <alignment horizontal="center" vertical="center" wrapText="1"/>
    </xf>
    <xf numFmtId="3" fontId="21" fillId="0" borderId="20" xfId="0" applyNumberFormat="1" applyFont="1" applyFill="1" applyBorder="1" applyAlignment="1">
      <alignment horizontal="center" vertical="center" wrapText="1"/>
    </xf>
    <xf numFmtId="3" fontId="21" fillId="0" borderId="18" xfId="0" applyNumberFormat="1" applyFont="1" applyFill="1" applyBorder="1" applyAlignment="1">
      <alignment horizontal="center" vertical="center" wrapText="1"/>
    </xf>
    <xf numFmtId="0" fontId="13" fillId="0" borderId="1" xfId="0" applyFont="1" applyBorder="1"/>
    <xf numFmtId="172" fontId="4" fillId="0" borderId="0" xfId="0" applyNumberFormat="1" applyFont="1" applyFill="1" applyBorder="1" applyAlignment="1" applyProtection="1">
      <alignment horizontal="right"/>
    </xf>
    <xf numFmtId="0" fontId="4" fillId="0" borderId="16" xfId="0" applyNumberFormat="1" applyFont="1" applyFill="1" applyBorder="1" applyAlignment="1" applyProtection="1">
      <alignment horizontal="left" wrapText="1" indent="1"/>
    </xf>
    <xf numFmtId="0" fontId="47" fillId="0" borderId="0" xfId="0" applyFont="1"/>
    <xf numFmtId="164" fontId="20" fillId="0" borderId="0" xfId="0" applyNumberFormat="1" applyFont="1" applyFill="1" applyBorder="1" applyAlignment="1">
      <alignment horizontal="right"/>
    </xf>
    <xf numFmtId="164" fontId="4" fillId="0" borderId="17" xfId="0" applyNumberFormat="1" applyFont="1" applyFill="1" applyBorder="1" applyAlignment="1">
      <alignment horizontal="right"/>
    </xf>
    <xf numFmtId="164" fontId="4" fillId="2" borderId="17" xfId="0" applyNumberFormat="1" applyFont="1" applyFill="1" applyBorder="1" applyAlignment="1">
      <alignment horizontal="right"/>
    </xf>
    <xf numFmtId="0" fontId="12" fillId="0" borderId="0" xfId="0" applyFont="1" applyFill="1"/>
    <xf numFmtId="168" fontId="12" fillId="0" borderId="0" xfId="0" applyNumberFormat="1" applyFont="1" applyFill="1" applyBorder="1" applyAlignment="1" applyProtection="1">
      <alignment horizontal="right"/>
    </xf>
    <xf numFmtId="0" fontId="0" fillId="5" borderId="0" xfId="0" applyFill="1"/>
    <xf numFmtId="164" fontId="4" fillId="0" borderId="23" xfId="8" applyNumberFormat="1" applyFont="1" applyFill="1" applyBorder="1" applyAlignment="1">
      <alignment horizontal="right"/>
    </xf>
    <xf numFmtId="3" fontId="9" fillId="0" borderId="31" xfId="0" applyNumberFormat="1" applyFont="1" applyFill="1" applyBorder="1" applyAlignment="1" applyProtection="1">
      <alignment horizontal="center" vertical="center" wrapText="1"/>
    </xf>
    <xf numFmtId="3" fontId="9" fillId="0" borderId="32" xfId="0" applyNumberFormat="1" applyFont="1" applyFill="1" applyBorder="1" applyAlignment="1" applyProtection="1">
      <alignment horizontal="center" vertical="center" wrapText="1"/>
    </xf>
    <xf numFmtId="3" fontId="9" fillId="0" borderId="33" xfId="0" applyNumberFormat="1" applyFont="1" applyFill="1" applyBorder="1" applyAlignment="1" applyProtection="1">
      <alignment horizontal="center" vertical="center" wrapText="1"/>
    </xf>
    <xf numFmtId="0" fontId="7" fillId="0" borderId="22" xfId="0" applyFont="1" applyFill="1" applyBorder="1" applyAlignment="1">
      <alignment horizontal="left" vertical="center" indent="2"/>
    </xf>
    <xf numFmtId="0" fontId="7" fillId="0" borderId="22" xfId="0" applyFont="1" applyFill="1" applyBorder="1" applyAlignment="1">
      <alignment horizontal="left" indent="2"/>
    </xf>
    <xf numFmtId="49" fontId="7" fillId="0" borderId="22" xfId="0" applyNumberFormat="1" applyFont="1" applyFill="1" applyBorder="1" applyAlignment="1">
      <alignment horizontal="left" vertical="center" indent="2"/>
    </xf>
    <xf numFmtId="0" fontId="7" fillId="0" borderId="23" xfId="0" applyFont="1" applyFill="1" applyBorder="1" applyAlignment="1">
      <alignment horizontal="left" vertical="center" indent="1"/>
    </xf>
    <xf numFmtId="3" fontId="9" fillId="0" borderId="34" xfId="0" applyNumberFormat="1" applyFont="1" applyFill="1" applyBorder="1" applyAlignment="1" applyProtection="1">
      <alignment horizontal="center" vertical="center" wrapText="1"/>
    </xf>
    <xf numFmtId="0" fontId="7" fillId="0" borderId="0" xfId="0" applyFont="1" applyFill="1" applyAlignment="1">
      <alignment horizontal="left" wrapText="1"/>
    </xf>
    <xf numFmtId="0" fontId="4" fillId="0" borderId="12" xfId="0" applyFont="1" applyFill="1" applyBorder="1" applyAlignment="1">
      <alignment horizontal="center" vertical="center" wrapText="1"/>
    </xf>
    <xf numFmtId="0" fontId="4" fillId="0" borderId="22" xfId="0" applyNumberFormat="1" applyFont="1" applyFill="1" applyBorder="1" applyAlignment="1">
      <alignment horizontal="left" vertical="center" wrapText="1" indent="1"/>
    </xf>
    <xf numFmtId="0" fontId="4" fillId="0" borderId="22" xfId="0" applyNumberFormat="1" applyFont="1" applyBorder="1" applyAlignment="1">
      <alignment horizontal="left" vertical="center" wrapText="1" indent="1"/>
    </xf>
    <xf numFmtId="0" fontId="0" fillId="2" borderId="1" xfId="0" applyFill="1" applyBorder="1"/>
    <xf numFmtId="0" fontId="4" fillId="2" borderId="0" xfId="0" applyFont="1" applyFill="1" applyBorder="1"/>
    <xf numFmtId="0" fontId="7" fillId="2" borderId="0" xfId="0" applyFont="1" applyFill="1"/>
    <xf numFmtId="0" fontId="12" fillId="2" borderId="0" xfId="0" applyFont="1" applyFill="1" applyBorder="1" applyAlignment="1"/>
    <xf numFmtId="0" fontId="4" fillId="2" borderId="0" xfId="0" applyFont="1" applyFill="1"/>
    <xf numFmtId="0" fontId="4" fillId="2" borderId="6" xfId="8" applyFont="1" applyFill="1" applyBorder="1" applyAlignment="1">
      <alignment horizontal="left" vertical="center" wrapText="1" indent="1"/>
    </xf>
    <xf numFmtId="0" fontId="4" fillId="2" borderId="6" xfId="8" applyFont="1" applyFill="1" applyBorder="1" applyAlignment="1">
      <alignment horizontal="left" vertical="center" wrapText="1" indent="2"/>
    </xf>
    <xf numFmtId="0" fontId="4" fillId="2" borderId="9" xfId="8" applyFont="1" applyFill="1" applyBorder="1" applyAlignment="1">
      <alignment horizontal="left" vertical="center" wrapText="1" indent="1"/>
    </xf>
    <xf numFmtId="0" fontId="4" fillId="0" borderId="35"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43" xfId="0" applyFont="1" applyFill="1" applyBorder="1" applyAlignment="1">
      <alignment horizontal="center" vertical="center" wrapText="1"/>
    </xf>
    <xf numFmtId="165" fontId="4" fillId="2" borderId="8" xfId="0" applyNumberFormat="1" applyFont="1" applyFill="1" applyBorder="1" applyAlignment="1">
      <alignment horizontal="right"/>
    </xf>
    <xf numFmtId="165" fontId="4" fillId="2" borderId="11" xfId="0" applyNumberFormat="1" applyFont="1" applyFill="1" applyBorder="1" applyAlignment="1">
      <alignment horizontal="right"/>
    </xf>
    <xf numFmtId="0" fontId="4" fillId="0" borderId="16"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0" fillId="0" borderId="0" xfId="0"/>
    <xf numFmtId="0" fontId="16" fillId="0" borderId="0" xfId="0" applyFont="1" applyFill="1" applyBorder="1" applyAlignment="1">
      <alignment horizontal="left" vertical="center" wrapText="1"/>
    </xf>
    <xf numFmtId="165" fontId="20" fillId="3" borderId="5" xfId="0" applyNumberFormat="1" applyFont="1" applyFill="1" applyBorder="1" applyAlignment="1">
      <alignment horizontal="right" vertical="center"/>
    </xf>
    <xf numFmtId="165" fontId="20" fillId="3" borderId="4" xfId="0" applyNumberFormat="1" applyFont="1" applyFill="1" applyBorder="1" applyAlignment="1">
      <alignment horizontal="right" vertical="center"/>
    </xf>
    <xf numFmtId="165" fontId="20" fillId="3" borderId="8" xfId="0" applyNumberFormat="1" applyFont="1" applyFill="1" applyBorder="1" applyAlignment="1">
      <alignment horizontal="right" vertical="center"/>
    </xf>
    <xf numFmtId="0" fontId="13" fillId="0" borderId="0" xfId="0" applyFont="1" applyBorder="1"/>
    <xf numFmtId="0" fontId="16" fillId="0" borderId="0" xfId="0" applyFont="1" applyFill="1" applyBorder="1" applyAlignment="1">
      <alignment vertical="center"/>
    </xf>
    <xf numFmtId="0" fontId="4" fillId="0" borderId="0" xfId="8" applyFont="1" applyFill="1" applyBorder="1"/>
    <xf numFmtId="0" fontId="12" fillId="0" borderId="0" xfId="8" applyFont="1" applyFill="1" applyBorder="1" applyAlignment="1">
      <alignment horizontal="right" vertical="center"/>
    </xf>
    <xf numFmtId="0" fontId="4" fillId="0" borderId="23" xfId="0" applyNumberFormat="1" applyFont="1" applyBorder="1" applyAlignment="1">
      <alignment horizontal="left" vertical="center" wrapText="1" indent="1"/>
    </xf>
    <xf numFmtId="0" fontId="7" fillId="0" borderId="22" xfId="0" applyFont="1" applyFill="1" applyBorder="1" applyAlignment="1">
      <alignment horizontal="left" vertical="center" indent="3"/>
    </xf>
    <xf numFmtId="0" fontId="2" fillId="0" borderId="0" xfId="1" applyFill="1"/>
    <xf numFmtId="0" fontId="18" fillId="0" borderId="0" xfId="1" applyFont="1" applyFill="1" applyAlignment="1">
      <alignment vertical="top" wrapText="1"/>
    </xf>
    <xf numFmtId="164" fontId="20" fillId="3" borderId="9" xfId="0" applyNumberFormat="1" applyFont="1" applyFill="1" applyBorder="1" applyAlignment="1">
      <alignment horizontal="left" vertical="center"/>
    </xf>
    <xf numFmtId="164" fontId="20" fillId="3" borderId="6" xfId="0" applyNumberFormat="1" applyFont="1" applyFill="1" applyBorder="1" applyAlignment="1">
      <alignment horizontal="left" vertical="center" wrapText="1"/>
    </xf>
    <xf numFmtId="165" fontId="20" fillId="3" borderId="11" xfId="0" applyNumberFormat="1" applyFont="1" applyFill="1" applyBorder="1" applyAlignment="1">
      <alignment horizontal="right" vertical="center"/>
    </xf>
    <xf numFmtId="164" fontId="20" fillId="3" borderId="2" xfId="0" applyNumberFormat="1" applyFont="1" applyFill="1" applyBorder="1" applyAlignment="1">
      <alignment horizontal="left" vertical="center"/>
    </xf>
    <xf numFmtId="173" fontId="20" fillId="3" borderId="4" xfId="0" applyNumberFormat="1" applyFont="1" applyFill="1" applyBorder="1" applyAlignment="1">
      <alignment horizontal="right" vertical="center"/>
    </xf>
    <xf numFmtId="0" fontId="16" fillId="0" borderId="0" xfId="0" applyFont="1" applyFill="1" applyBorder="1" applyAlignment="1">
      <alignment horizontal="left" vertical="center" wrapText="1"/>
    </xf>
    <xf numFmtId="0" fontId="7" fillId="0" borderId="6" xfId="0" applyNumberFormat="1" applyFont="1" applyFill="1" applyBorder="1" applyAlignment="1" applyProtection="1">
      <alignment horizontal="left" vertical="center" wrapText="1" indent="1"/>
    </xf>
    <xf numFmtId="0" fontId="4" fillId="0" borderId="12" xfId="0" applyFont="1" applyFill="1" applyBorder="1" applyAlignment="1">
      <alignment horizontal="center"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164" fontId="10" fillId="3" borderId="4" xfId="0" applyNumberFormat="1" applyFont="1" applyFill="1" applyBorder="1" applyAlignment="1" applyProtection="1">
      <alignment horizontal="right" vertical="center" wrapText="1"/>
    </xf>
    <xf numFmtId="165" fontId="10" fillId="3" borderId="4" xfId="0" applyNumberFormat="1" applyFont="1" applyFill="1" applyBorder="1" applyAlignment="1" applyProtection="1">
      <alignment horizontal="right" vertical="center" wrapText="1"/>
    </xf>
    <xf numFmtId="164" fontId="10" fillId="3" borderId="8" xfId="0" applyNumberFormat="1" applyFont="1" applyFill="1" applyBorder="1" applyAlignment="1" applyProtection="1">
      <alignment horizontal="right" vertical="center"/>
    </xf>
    <xf numFmtId="165" fontId="10" fillId="3" borderId="8" xfId="0" applyNumberFormat="1" applyFont="1" applyFill="1" applyBorder="1" applyAlignment="1" applyProtection="1">
      <alignment horizontal="right" vertical="center"/>
    </xf>
    <xf numFmtId="0" fontId="13" fillId="0" borderId="0" xfId="0" applyFont="1" applyAlignment="1">
      <alignment vertical="top"/>
    </xf>
    <xf numFmtId="0" fontId="46" fillId="0" borderId="0" xfId="0" applyFont="1" applyBorder="1" applyAlignment="1">
      <alignment horizontal="right" vertical="center"/>
    </xf>
    <xf numFmtId="0" fontId="4" fillId="0" borderId="17" xfId="0" applyNumberFormat="1" applyFont="1" applyFill="1" applyBorder="1" applyAlignment="1" applyProtection="1">
      <alignment horizontal="left" wrapText="1" indent="1"/>
    </xf>
    <xf numFmtId="166" fontId="4" fillId="0" borderId="22" xfId="0" applyNumberFormat="1" applyFont="1" applyFill="1" applyBorder="1" applyAlignment="1">
      <alignment horizontal="right"/>
    </xf>
    <xf numFmtId="166" fontId="4" fillId="0" borderId="16" xfId="0" applyNumberFormat="1" applyFont="1" applyFill="1" applyBorder="1" applyAlignment="1">
      <alignment horizontal="right"/>
    </xf>
    <xf numFmtId="168" fontId="4" fillId="0" borderId="16" xfId="0" applyNumberFormat="1" applyFont="1" applyFill="1" applyBorder="1" applyAlignment="1">
      <alignment horizontal="right"/>
    </xf>
    <xf numFmtId="0" fontId="10" fillId="3" borderId="2" xfId="0" applyNumberFormat="1" applyFont="1" applyFill="1" applyBorder="1" applyAlignment="1" applyProtection="1">
      <alignment vertical="center" wrapText="1"/>
    </xf>
    <xf numFmtId="0" fontId="0" fillId="0" borderId="0" xfId="0" applyAlignment="1">
      <alignment vertical="center"/>
    </xf>
    <xf numFmtId="3" fontId="10"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0" fillId="3" borderId="4" xfId="0" applyNumberFormat="1" applyFont="1" applyFill="1" applyBorder="1" applyAlignment="1" applyProtection="1">
      <alignment vertical="center" wrapText="1"/>
    </xf>
    <xf numFmtId="3" fontId="10" fillId="3" borderId="4" xfId="0" applyNumberFormat="1" applyFont="1" applyFill="1" applyBorder="1" applyAlignment="1" applyProtection="1">
      <alignment vertical="center"/>
    </xf>
    <xf numFmtId="0" fontId="7" fillId="0" borderId="9" xfId="0" applyNumberFormat="1" applyFont="1" applyFill="1" applyBorder="1" applyAlignment="1" applyProtection="1">
      <alignment horizontal="left" vertical="center" indent="1"/>
    </xf>
    <xf numFmtId="171" fontId="4" fillId="0" borderId="16" xfId="0" applyNumberFormat="1" applyFont="1" applyFill="1" applyBorder="1" applyAlignment="1">
      <alignment horizontal="right"/>
    </xf>
    <xf numFmtId="171" fontId="4" fillId="0" borderId="17" xfId="0" applyNumberFormat="1" applyFont="1" applyFill="1" applyBorder="1" applyAlignment="1">
      <alignment horizontal="right"/>
    </xf>
    <xf numFmtId="171" fontId="0" fillId="0" borderId="0" xfId="0" applyNumberFormat="1"/>
    <xf numFmtId="0" fontId="4" fillId="0" borderId="22" xfId="0" applyNumberFormat="1" applyFont="1" applyFill="1" applyBorder="1" applyAlignment="1">
      <alignment horizontal="left" vertical="top" wrapText="1" indent="2"/>
    </xf>
    <xf numFmtId="164" fontId="20" fillId="3" borderId="20" xfId="8" applyNumberFormat="1" applyFont="1" applyFill="1" applyBorder="1" applyAlignment="1">
      <alignment horizontal="right"/>
    </xf>
    <xf numFmtId="0" fontId="20" fillId="3" borderId="12" xfId="0" applyFont="1" applyFill="1" applyBorder="1" applyAlignment="1">
      <alignment horizontal="left" wrapText="1"/>
    </xf>
    <xf numFmtId="172" fontId="20" fillId="3" borderId="18" xfId="0" applyNumberFormat="1" applyFont="1" applyFill="1" applyBorder="1" applyAlignment="1" applyProtection="1">
      <alignment horizontal="right"/>
    </xf>
    <xf numFmtId="168" fontId="20" fillId="3" borderId="20" xfId="0" applyNumberFormat="1" applyFont="1" applyFill="1" applyBorder="1" applyAlignment="1" applyProtection="1">
      <alignment horizontal="right"/>
    </xf>
    <xf numFmtId="166" fontId="20" fillId="3" borderId="20" xfId="0" applyNumberFormat="1" applyFont="1" applyFill="1" applyBorder="1" applyAlignment="1" applyProtection="1">
      <alignment horizontal="right"/>
    </xf>
    <xf numFmtId="166" fontId="20" fillId="3" borderId="12" xfId="0" applyNumberFormat="1" applyFont="1" applyFill="1" applyBorder="1" applyAlignment="1" applyProtection="1">
      <alignment horizontal="right"/>
    </xf>
    <xf numFmtId="0" fontId="20" fillId="3" borderId="12" xfId="0" applyFont="1" applyFill="1" applyBorder="1" applyAlignment="1">
      <alignment horizontal="left" vertical="center" wrapText="1"/>
    </xf>
    <xf numFmtId="172" fontId="20" fillId="3" borderId="18" xfId="0" applyNumberFormat="1" applyFont="1" applyFill="1" applyBorder="1" applyAlignment="1" applyProtection="1">
      <alignment horizontal="right" vertical="center"/>
    </xf>
    <xf numFmtId="168" fontId="20" fillId="3" borderId="20" xfId="0" applyNumberFormat="1" applyFont="1" applyFill="1" applyBorder="1" applyAlignment="1">
      <alignment horizontal="right" vertical="center"/>
    </xf>
    <xf numFmtId="166" fontId="20" fillId="3" borderId="20" xfId="0" applyNumberFormat="1" applyFont="1" applyFill="1" applyBorder="1" applyAlignment="1">
      <alignment horizontal="right" vertical="center"/>
    </xf>
    <xf numFmtId="166" fontId="20" fillId="3" borderId="12" xfId="0" applyNumberFormat="1" applyFont="1" applyFill="1" applyBorder="1" applyAlignment="1">
      <alignment horizontal="right" vertical="center"/>
    </xf>
    <xf numFmtId="0" fontId="20" fillId="3" borderId="12" xfId="0" applyFont="1" applyFill="1" applyBorder="1" applyAlignment="1">
      <alignment horizontal="left" vertical="top" wrapText="1"/>
    </xf>
    <xf numFmtId="168" fontId="20" fillId="3" borderId="20" xfId="0" applyNumberFormat="1" applyFont="1" applyFill="1" applyBorder="1" applyAlignment="1">
      <alignment horizontal="right"/>
    </xf>
    <xf numFmtId="166" fontId="20" fillId="3" borderId="20" xfId="0" applyNumberFormat="1" applyFont="1" applyFill="1" applyBorder="1" applyAlignment="1">
      <alignment horizontal="right"/>
    </xf>
    <xf numFmtId="166" fontId="20" fillId="3" borderId="12" xfId="0" applyNumberFormat="1" applyFont="1" applyFill="1" applyBorder="1" applyAlignment="1">
      <alignment horizontal="right"/>
    </xf>
    <xf numFmtId="0" fontId="10" fillId="3" borderId="20" xfId="0" applyFont="1" applyFill="1" applyBorder="1" applyAlignment="1">
      <alignment horizontal="left"/>
    </xf>
    <xf numFmtId="164" fontId="10" fillId="3" borderId="16" xfId="0" applyNumberFormat="1" applyFont="1" applyFill="1" applyBorder="1" applyAlignment="1">
      <alignment horizontal="right" wrapText="1"/>
    </xf>
    <xf numFmtId="165" fontId="10" fillId="3" borderId="16" xfId="0" applyNumberFormat="1" applyFont="1" applyFill="1" applyBorder="1" applyAlignment="1">
      <alignment horizontal="right" wrapText="1"/>
    </xf>
    <xf numFmtId="0" fontId="10" fillId="3" borderId="2" xfId="0" applyNumberFormat="1" applyFont="1" applyFill="1" applyBorder="1" applyAlignment="1" applyProtection="1">
      <alignment horizontal="left" vertical="center" wrapText="1" indent="1"/>
    </xf>
    <xf numFmtId="0" fontId="0" fillId="0" borderId="0" xfId="0"/>
    <xf numFmtId="0" fontId="7" fillId="0" borderId="6" xfId="0" applyNumberFormat="1" applyFont="1" applyFill="1" applyBorder="1" applyAlignment="1" applyProtection="1">
      <alignment horizontal="left" vertical="center" wrapText="1" indent="3"/>
    </xf>
    <xf numFmtId="0" fontId="7" fillId="0" borderId="9" xfId="0" applyNumberFormat="1" applyFont="1" applyFill="1" applyBorder="1" applyAlignment="1" applyProtection="1">
      <alignment horizontal="left" vertical="center" indent="3"/>
    </xf>
    <xf numFmtId="0" fontId="13" fillId="0" borderId="0" xfId="0" applyFont="1" applyBorder="1" applyAlignment="1"/>
    <xf numFmtId="0" fontId="0" fillId="0" borderId="0" xfId="0" applyBorder="1"/>
    <xf numFmtId="0" fontId="46" fillId="0" borderId="0" xfId="0" applyNumberFormat="1" applyFont="1" applyFill="1" applyBorder="1" applyAlignment="1">
      <alignment vertical="top"/>
    </xf>
    <xf numFmtId="164" fontId="7" fillId="0" borderId="0" xfId="0" applyNumberFormat="1" applyFont="1" applyFill="1" applyBorder="1" applyAlignment="1" applyProtection="1">
      <alignment horizontal="right" vertical="center" wrapText="1"/>
    </xf>
    <xf numFmtId="3"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horizontal="right" vertical="center" wrapText="1"/>
    </xf>
    <xf numFmtId="0" fontId="0" fillId="0" borderId="0" xfId="0"/>
    <xf numFmtId="0" fontId="17" fillId="0" borderId="0" xfId="2" applyFont="1" applyFill="1" applyBorder="1" applyAlignment="1" applyProtection="1">
      <alignment horizontal="center" vertical="center" wrapText="1"/>
    </xf>
    <xf numFmtId="0" fontId="17" fillId="0" borderId="0" xfId="2" applyFont="1" applyFill="1" applyBorder="1" applyAlignment="1" applyProtection="1">
      <alignment horizontal="left" vertical="center" wrapText="1"/>
    </xf>
    <xf numFmtId="0" fontId="16" fillId="0" borderId="0" xfId="0" applyFont="1" applyFill="1" applyBorder="1" applyAlignment="1">
      <alignment horizontal="left" vertical="center" wrapText="1"/>
    </xf>
    <xf numFmtId="0" fontId="18" fillId="0" borderId="0" xfId="1" quotePrefix="1" applyFont="1" applyAlignment="1">
      <alignment horizontal="justify" vertical="top" wrapText="1"/>
    </xf>
    <xf numFmtId="0" fontId="0" fillId="0" borderId="0" xfId="0" applyFill="1"/>
    <xf numFmtId="0" fontId="12" fillId="0" borderId="0" xfId="1" applyFont="1" applyFill="1" applyAlignment="1">
      <alignment horizontal="left" vertical="top"/>
    </xf>
    <xf numFmtId="0" fontId="15" fillId="0" borderId="0" xfId="0" applyFont="1" applyFill="1" applyAlignment="1">
      <alignment horizontal="right" vertical="top"/>
    </xf>
    <xf numFmtId="0" fontId="46" fillId="0" borderId="0" xfId="0" applyFont="1" applyFill="1" applyBorder="1"/>
    <xf numFmtId="0" fontId="46" fillId="0" borderId="0" xfId="0" applyNumberFormat="1" applyFont="1" applyFill="1" applyBorder="1" applyAlignment="1"/>
    <xf numFmtId="0" fontId="16" fillId="0" borderId="0" xfId="0" applyFont="1" applyFill="1" applyBorder="1" applyAlignment="1">
      <alignment vertical="top" wrapText="1"/>
    </xf>
    <xf numFmtId="0" fontId="13" fillId="0" borderId="0" xfId="0" applyFont="1" applyFill="1"/>
    <xf numFmtId="0" fontId="7" fillId="0" borderId="0" xfId="0" applyFont="1" applyFill="1" applyAlignment="1">
      <alignment horizontal="left" wrapText="1"/>
    </xf>
    <xf numFmtId="0" fontId="17" fillId="0" borderId="0" xfId="2" applyFont="1" applyFill="1" applyBorder="1" applyAlignment="1" applyProtection="1">
      <alignment horizontal="left" vertical="center" wrapText="1"/>
    </xf>
    <xf numFmtId="0" fontId="7" fillId="0" borderId="0" xfId="0" applyFont="1" applyFill="1" applyAlignment="1">
      <alignment horizontal="left" wrapText="1"/>
    </xf>
    <xf numFmtId="0" fontId="7" fillId="0" borderId="0" xfId="0" applyFont="1" applyBorder="1" applyAlignment="1">
      <alignment horizontal="center"/>
    </xf>
    <xf numFmtId="0" fontId="4" fillId="0" borderId="13" xfId="0" applyFont="1" applyFill="1" applyBorder="1" applyAlignment="1">
      <alignment horizontal="center" vertical="center" wrapText="1"/>
    </xf>
    <xf numFmtId="0" fontId="4" fillId="0" borderId="6" xfId="0" applyFont="1" applyFill="1" applyBorder="1" applyAlignment="1">
      <alignment horizontal="left" vertical="center" wrapText="1" indent="2"/>
    </xf>
    <xf numFmtId="165" fontId="4" fillId="0" borderId="8" xfId="0" applyNumberFormat="1" applyFont="1" applyFill="1" applyBorder="1" applyAlignment="1">
      <alignment horizontal="right"/>
    </xf>
    <xf numFmtId="164" fontId="20" fillId="3" borderId="4" xfId="0" applyNumberFormat="1" applyFont="1" applyFill="1" applyBorder="1" applyAlignment="1">
      <alignment horizontal="right" vertical="center"/>
    </xf>
    <xf numFmtId="164" fontId="4" fillId="2" borderId="8" xfId="0" applyNumberFormat="1" applyFont="1" applyFill="1" applyBorder="1" applyAlignment="1">
      <alignment horizontal="right"/>
    </xf>
    <xf numFmtId="164" fontId="4" fillId="2" borderId="11" xfId="0" applyNumberFormat="1" applyFont="1" applyFill="1" applyBorder="1" applyAlignment="1">
      <alignment horizontal="right"/>
    </xf>
    <xf numFmtId="164" fontId="20" fillId="3" borderId="8" xfId="0" applyNumberFormat="1" applyFont="1" applyFill="1" applyBorder="1" applyAlignment="1">
      <alignment horizontal="right" vertical="center"/>
    </xf>
    <xf numFmtId="164" fontId="4" fillId="0" borderId="8" xfId="0" applyNumberFormat="1" applyFont="1" applyFill="1" applyBorder="1" applyAlignment="1">
      <alignment horizontal="right"/>
    </xf>
    <xf numFmtId="164" fontId="20" fillId="3" borderId="5" xfId="0" applyNumberFormat="1" applyFont="1" applyFill="1" applyBorder="1" applyAlignment="1">
      <alignment horizontal="right" vertical="center"/>
    </xf>
    <xf numFmtId="164" fontId="20" fillId="3" borderId="11" xfId="0" applyNumberFormat="1" applyFont="1" applyFill="1" applyBorder="1" applyAlignment="1">
      <alignment horizontal="right" vertical="center"/>
    </xf>
    <xf numFmtId="0" fontId="3" fillId="0" borderId="0" xfId="0" applyFont="1" applyBorder="1" applyAlignment="1">
      <alignment vertical="top" wrapText="1"/>
    </xf>
    <xf numFmtId="164" fontId="4" fillId="3" borderId="22" xfId="8" applyNumberFormat="1" applyFont="1" applyFill="1" applyBorder="1" applyAlignment="1">
      <alignment horizontal="right"/>
    </xf>
    <xf numFmtId="164" fontId="4" fillId="3" borderId="23" xfId="8" applyNumberFormat="1" applyFont="1" applyFill="1" applyBorder="1" applyAlignment="1">
      <alignment horizontal="right"/>
    </xf>
    <xf numFmtId="0" fontId="20" fillId="0" borderId="12" xfId="8" applyFont="1" applyFill="1" applyBorder="1" applyAlignment="1">
      <alignment horizontal="left"/>
    </xf>
    <xf numFmtId="164" fontId="20" fillId="0" borderId="20" xfId="8" applyNumberFormat="1" applyFont="1" applyFill="1" applyBorder="1" applyAlignment="1">
      <alignment horizontal="right"/>
    </xf>
    <xf numFmtId="164" fontId="20" fillId="0" borderId="12" xfId="8" applyNumberFormat="1" applyFont="1" applyFill="1" applyBorder="1" applyAlignment="1">
      <alignment horizontal="right"/>
    </xf>
    <xf numFmtId="164" fontId="4" fillId="3" borderId="12" xfId="0" applyNumberFormat="1" applyFont="1" applyFill="1" applyBorder="1" applyAlignment="1">
      <alignment horizontal="right"/>
    </xf>
    <xf numFmtId="164" fontId="4" fillId="3" borderId="16" xfId="0" applyNumberFormat="1" applyFont="1" applyFill="1" applyBorder="1" applyAlignment="1">
      <alignment horizontal="right"/>
    </xf>
    <xf numFmtId="164" fontId="4" fillId="3" borderId="17" xfId="0" applyNumberFormat="1" applyFont="1" applyFill="1" applyBorder="1" applyAlignment="1">
      <alignment horizontal="right"/>
    </xf>
    <xf numFmtId="0" fontId="18" fillId="0" borderId="0" xfId="1" quotePrefix="1" applyFont="1" applyAlignment="1">
      <alignment horizontal="center" vertical="top" wrapText="1"/>
    </xf>
    <xf numFmtId="3" fontId="13" fillId="0" borderId="17" xfId="0" applyNumberFormat="1" applyFont="1" applyFill="1" applyBorder="1" applyAlignment="1">
      <alignment horizontal="right"/>
    </xf>
    <xf numFmtId="0" fontId="28" fillId="0" borderId="0" xfId="0" applyFont="1" applyBorder="1" applyAlignment="1">
      <alignment horizontal="left" vertical="top" wrapText="1"/>
    </xf>
    <xf numFmtId="0" fontId="0" fillId="0" borderId="0" xfId="0"/>
    <xf numFmtId="0" fontId="4" fillId="0" borderId="5" xfId="0" applyNumberFormat="1" applyFont="1" applyFill="1" applyBorder="1" applyAlignment="1" applyProtection="1">
      <alignment horizontal="center" vertical="center" wrapText="1"/>
    </xf>
    <xf numFmtId="170" fontId="4" fillId="0" borderId="0" xfId="0" applyNumberFormat="1" applyFont="1" applyFill="1" applyBorder="1" applyAlignment="1">
      <alignment horizontal="right"/>
    </xf>
    <xf numFmtId="0" fontId="2" fillId="0" borderId="0" xfId="1" applyFill="1" applyBorder="1" applyAlignment="1">
      <alignment vertical="top"/>
    </xf>
    <xf numFmtId="0" fontId="2" fillId="0" borderId="0" xfId="1" applyBorder="1" applyAlignment="1">
      <alignment horizontal="left" indent="2"/>
    </xf>
    <xf numFmtId="0" fontId="2" fillId="0" borderId="0" xfId="1" applyBorder="1" applyAlignment="1">
      <alignment horizontal="left" vertical="center" indent="2"/>
    </xf>
    <xf numFmtId="0" fontId="8" fillId="0" borderId="30" xfId="3" applyFont="1" applyBorder="1" applyAlignment="1">
      <alignment horizontal="left" vertical="top"/>
    </xf>
    <xf numFmtId="0" fontId="8" fillId="0" borderId="0" xfId="3" applyFont="1" applyBorder="1" applyAlignment="1">
      <alignment horizontal="left" vertical="top"/>
    </xf>
    <xf numFmtId="0" fontId="8" fillId="0" borderId="0" xfId="3" applyFont="1" applyBorder="1" applyAlignment="1">
      <alignment vertical="top"/>
    </xf>
    <xf numFmtId="0" fontId="2" fillId="0" borderId="0" xfId="1" applyBorder="1" applyAlignment="1">
      <alignment horizontal="left" vertical="top"/>
    </xf>
    <xf numFmtId="168" fontId="4" fillId="0" borderId="51" xfId="0" applyNumberFormat="1" applyFont="1" applyFill="1" applyBorder="1" applyAlignment="1">
      <alignment horizontal="right"/>
    </xf>
    <xf numFmtId="49" fontId="7" fillId="0" borderId="22" xfId="0" applyNumberFormat="1" applyFont="1" applyFill="1" applyBorder="1" applyAlignment="1">
      <alignment horizontal="left" vertical="center" wrapText="1"/>
    </xf>
    <xf numFmtId="0" fontId="7" fillId="0" borderId="22" xfId="0" applyFont="1" applyFill="1" applyBorder="1" applyAlignment="1">
      <alignment horizontal="left" vertical="center" wrapText="1" indent="1"/>
    </xf>
    <xf numFmtId="165" fontId="7" fillId="0" borderId="17" xfId="0" applyNumberFormat="1" applyFont="1" applyFill="1" applyBorder="1" applyAlignment="1">
      <alignment horizontal="right" vertical="center" wrapText="1"/>
    </xf>
    <xf numFmtId="164" fontId="7" fillId="0" borderId="11" xfId="0" applyNumberFormat="1" applyFont="1" applyFill="1" applyBorder="1" applyAlignment="1" applyProtection="1">
      <alignment horizontal="right" wrapText="1"/>
    </xf>
    <xf numFmtId="0" fontId="0" fillId="0" borderId="0" xfId="0"/>
    <xf numFmtId="0" fontId="4" fillId="0" borderId="17" xfId="0" applyFont="1" applyFill="1" applyBorder="1" applyAlignment="1">
      <alignment horizontal="center" vertical="center" wrapText="1"/>
    </xf>
    <xf numFmtId="0" fontId="12" fillId="0" borderId="0" xfId="1" applyFont="1" applyFill="1" applyAlignment="1">
      <alignment horizontal="left" vertical="top" wrapText="1"/>
    </xf>
    <xf numFmtId="0" fontId="4" fillId="0" borderId="4" xfId="0" applyNumberFormat="1" applyFont="1" applyFill="1" applyBorder="1" applyAlignment="1" applyProtection="1">
      <alignment horizontal="center" vertical="center" wrapText="1"/>
    </xf>
    <xf numFmtId="0" fontId="13" fillId="0" borderId="4" xfId="0" applyNumberFormat="1" applyFont="1" applyFill="1" applyBorder="1" applyAlignment="1" applyProtection="1">
      <alignment horizontal="center" vertical="center" wrapText="1"/>
    </xf>
    <xf numFmtId="0" fontId="46" fillId="0" borderId="0" xfId="0" applyFont="1" applyAlignment="1">
      <alignment horizontal="left" vertical="top" wrapText="1"/>
    </xf>
    <xf numFmtId="0" fontId="5" fillId="0" borderId="0" xfId="2" applyBorder="1" applyAlignment="1" applyProtection="1">
      <alignment vertical="center" wrapText="1"/>
      <protection hidden="1"/>
    </xf>
    <xf numFmtId="0" fontId="2" fillId="0" borderId="1" xfId="1" applyFill="1" applyBorder="1" applyAlignment="1"/>
    <xf numFmtId="0" fontId="2" fillId="0" borderId="0" xfId="1" applyFill="1" applyBorder="1" applyAlignment="1">
      <alignment horizontal="left" vertical="center" indent="2"/>
    </xf>
    <xf numFmtId="0" fontId="2" fillId="0" borderId="0" xfId="1" applyFill="1" applyBorder="1" applyAlignment="1">
      <alignment horizontal="left" indent="2"/>
    </xf>
    <xf numFmtId="0" fontId="54" fillId="0" borderId="0" xfId="1" applyFont="1" applyBorder="1" applyAlignment="1">
      <alignment horizontal="left" vertical="center" indent="2"/>
    </xf>
    <xf numFmtId="0" fontId="4" fillId="0" borderId="0" xfId="0" applyFont="1" applyFill="1" applyBorder="1"/>
    <xf numFmtId="0" fontId="4" fillId="0" borderId="0" xfId="0" applyFont="1" applyFill="1" applyBorder="1" applyAlignment="1"/>
    <xf numFmtId="0" fontId="8" fillId="0" borderId="30" xfId="3" applyFont="1" applyFill="1" applyBorder="1" applyAlignment="1">
      <alignment vertical="top"/>
    </xf>
    <xf numFmtId="0" fontId="2" fillId="0" borderId="30" xfId="1" applyBorder="1" applyAlignment="1">
      <alignment horizontal="left" vertical="top"/>
    </xf>
    <xf numFmtId="3" fontId="10" fillId="3" borderId="8" xfId="0" applyNumberFormat="1" applyFont="1" applyFill="1" applyBorder="1" applyAlignment="1" applyProtection="1">
      <alignment horizontal="right" vertical="center"/>
    </xf>
    <xf numFmtId="3" fontId="10" fillId="3" borderId="7" xfId="0" applyNumberFormat="1" applyFont="1" applyFill="1" applyBorder="1" applyAlignment="1" applyProtection="1">
      <alignment horizontal="right" vertical="center"/>
    </xf>
    <xf numFmtId="3" fontId="7" fillId="0" borderId="7" xfId="0" applyNumberFormat="1" applyFont="1" applyFill="1" applyBorder="1" applyAlignment="1" applyProtection="1">
      <alignment horizontal="right" wrapText="1"/>
    </xf>
    <xf numFmtId="3" fontId="7" fillId="0" borderId="10" xfId="0" applyNumberFormat="1" applyFont="1" applyFill="1" applyBorder="1" applyAlignment="1" applyProtection="1">
      <alignment horizontal="right" vertical="center" wrapText="1"/>
    </xf>
    <xf numFmtId="3" fontId="10" fillId="3" borderId="3" xfId="0" applyNumberFormat="1" applyFont="1" applyFill="1" applyBorder="1" applyAlignment="1" applyProtection="1">
      <alignment vertical="center" wrapText="1"/>
    </xf>
    <xf numFmtId="3" fontId="10" fillId="3" borderId="3" xfId="0" applyNumberFormat="1" applyFont="1" applyFill="1" applyBorder="1" applyAlignment="1" applyProtection="1">
      <alignment vertical="center"/>
    </xf>
    <xf numFmtId="0" fontId="56" fillId="0" borderId="0" xfId="1" applyFont="1" applyFill="1" applyAlignment="1">
      <alignment vertical="top" wrapText="1"/>
    </xf>
    <xf numFmtId="0" fontId="2" fillId="0" borderId="0" xfId="1" applyFill="1" applyBorder="1" applyAlignment="1"/>
    <xf numFmtId="0" fontId="53" fillId="2" borderId="0" xfId="0" applyFont="1" applyFill="1"/>
    <xf numFmtId="0" fontId="0" fillId="2" borderId="0" xfId="0" applyFill="1"/>
    <xf numFmtId="164" fontId="10" fillId="3" borderId="44" xfId="0" applyNumberFormat="1" applyFont="1" applyFill="1" applyBorder="1" applyAlignment="1">
      <alignment horizontal="right" wrapText="1"/>
    </xf>
    <xf numFmtId="0" fontId="7" fillId="0" borderId="20" xfId="0" applyFont="1" applyFill="1" applyBorder="1" applyAlignment="1">
      <alignment horizontal="left" vertical="center" wrapText="1"/>
    </xf>
    <xf numFmtId="168" fontId="4" fillId="0" borderId="20" xfId="0" applyNumberFormat="1" applyFont="1" applyFill="1" applyBorder="1" applyAlignment="1">
      <alignment horizontal="right"/>
    </xf>
    <xf numFmtId="168" fontId="4" fillId="0" borderId="50" xfId="0" applyNumberFormat="1" applyFont="1" applyFill="1" applyBorder="1" applyAlignment="1">
      <alignment horizontal="right"/>
    </xf>
    <xf numFmtId="168" fontId="4" fillId="0" borderId="44" xfId="0" applyNumberFormat="1" applyFont="1" applyFill="1" applyBorder="1" applyAlignment="1">
      <alignment horizontal="right"/>
    </xf>
    <xf numFmtId="0" fontId="53" fillId="0" borderId="0" xfId="0" applyFont="1"/>
    <xf numFmtId="49" fontId="7" fillId="0" borderId="23" xfId="0" applyNumberFormat="1" applyFont="1" applyFill="1" applyBorder="1" applyAlignment="1">
      <alignment horizontal="left" vertical="center" wrapText="1"/>
    </xf>
    <xf numFmtId="168" fontId="4" fillId="0" borderId="49" xfId="0" applyNumberFormat="1" applyFont="1" applyFill="1" applyBorder="1" applyAlignment="1">
      <alignment horizontal="right"/>
    </xf>
    <xf numFmtId="168" fontId="4" fillId="0" borderId="48" xfId="0" applyNumberFormat="1" applyFont="1" applyFill="1" applyBorder="1" applyAlignment="1">
      <alignment horizontal="right"/>
    </xf>
    <xf numFmtId="0" fontId="10" fillId="3" borderId="22" xfId="0" applyFont="1" applyFill="1" applyBorder="1" applyAlignment="1">
      <alignment horizontal="left"/>
    </xf>
    <xf numFmtId="49" fontId="7" fillId="0" borderId="0" xfId="0" applyNumberFormat="1" applyFont="1" applyFill="1" applyBorder="1" applyAlignment="1">
      <alignment horizontal="left" vertical="center" wrapText="1"/>
    </xf>
    <xf numFmtId="164" fontId="7" fillId="0" borderId="0" xfId="0" applyNumberFormat="1" applyFont="1" applyFill="1" applyBorder="1" applyAlignment="1">
      <alignment horizontal="right" vertical="center" wrapText="1"/>
    </xf>
    <xf numFmtId="165" fontId="7" fillId="0" borderId="0" xfId="0" applyNumberFormat="1" applyFont="1" applyFill="1" applyBorder="1" applyAlignment="1">
      <alignment horizontal="right" vertical="center" wrapText="1"/>
    </xf>
    <xf numFmtId="3" fontId="13" fillId="0" borderId="0" xfId="0" applyNumberFormat="1" applyFont="1" applyBorder="1"/>
    <xf numFmtId="168" fontId="4" fillId="0" borderId="0" xfId="0" applyNumberFormat="1" applyFont="1" applyFill="1" applyBorder="1" applyAlignment="1">
      <alignment horizontal="right"/>
    </xf>
    <xf numFmtId="0" fontId="46" fillId="0" borderId="0" xfId="0" applyFont="1"/>
    <xf numFmtId="0" fontId="2" fillId="0" borderId="1" xfId="1" applyFill="1" applyBorder="1" applyAlignment="1">
      <alignment horizontal="right" vertical="center"/>
    </xf>
    <xf numFmtId="0" fontId="4" fillId="0" borderId="1" xfId="1" applyFont="1" applyFill="1" applyBorder="1" applyAlignment="1"/>
    <xf numFmtId="0" fontId="2" fillId="0" borderId="0" xfId="1" applyFill="1" applyAlignment="1">
      <alignment horizontal="left" indent="2"/>
    </xf>
    <xf numFmtId="0" fontId="4" fillId="0" borderId="0" xfId="1" applyFont="1" applyFill="1" applyAlignment="1">
      <alignment horizontal="left" indent="2"/>
    </xf>
    <xf numFmtId="0" fontId="2" fillId="0" borderId="0" xfId="1" applyFill="1" applyAlignment="1">
      <alignment horizontal="left" vertical="center" indent="2"/>
    </xf>
    <xf numFmtId="0" fontId="4" fillId="0" borderId="11" xfId="0" applyFont="1" applyFill="1" applyBorder="1" applyAlignment="1">
      <alignment horizontal="center" wrapText="1"/>
    </xf>
    <xf numFmtId="0" fontId="12" fillId="0" borderId="4" xfId="0" applyFont="1" applyFill="1" applyBorder="1" applyAlignment="1">
      <alignment horizontal="center" wrapText="1"/>
    </xf>
    <xf numFmtId="168" fontId="20" fillId="0" borderId="42" xfId="0" applyNumberFormat="1" applyFont="1" applyFill="1" applyBorder="1" applyAlignment="1">
      <alignment horizontal="right"/>
    </xf>
    <xf numFmtId="168" fontId="20" fillId="0" borderId="16" xfId="0" applyNumberFormat="1" applyFont="1" applyFill="1" applyBorder="1" applyAlignment="1">
      <alignment horizontal="right"/>
    </xf>
    <xf numFmtId="0" fontId="0" fillId="0" borderId="0" xfId="0" applyFill="1" applyAlignment="1"/>
    <xf numFmtId="168" fontId="4" fillId="0" borderId="42" xfId="0" applyNumberFormat="1" applyFont="1" applyFill="1" applyBorder="1" applyAlignment="1">
      <alignment horizontal="right"/>
    </xf>
    <xf numFmtId="171" fontId="4" fillId="0" borderId="42" xfId="0" applyNumberFormat="1" applyFont="1" applyFill="1" applyBorder="1" applyAlignment="1">
      <alignment horizontal="right"/>
    </xf>
    <xf numFmtId="0" fontId="0" fillId="0" borderId="0" xfId="0" applyAlignment="1"/>
    <xf numFmtId="0" fontId="4" fillId="0" borderId="20" xfId="0" applyNumberFormat="1" applyFont="1" applyFill="1" applyBorder="1" applyAlignment="1" applyProtection="1">
      <alignment vertical="center" wrapText="1"/>
    </xf>
    <xf numFmtId="0" fontId="4" fillId="0" borderId="18" xfId="0" applyNumberFormat="1" applyFont="1" applyFill="1" applyBorder="1" applyAlignment="1" applyProtection="1">
      <alignment horizontal="left" vertical="center" wrapText="1"/>
    </xf>
    <xf numFmtId="0" fontId="4" fillId="0" borderId="21" xfId="0" applyNumberFormat="1" applyFont="1" applyFill="1" applyBorder="1" applyAlignment="1" applyProtection="1">
      <alignment horizontal="left" vertical="center" wrapText="1"/>
    </xf>
    <xf numFmtId="0" fontId="4" fillId="0" borderId="22" xfId="0" applyNumberFormat="1" applyFont="1" applyFill="1" applyBorder="1" applyAlignment="1" applyProtection="1">
      <alignment vertical="center" wrapText="1"/>
    </xf>
    <xf numFmtId="0" fontId="20" fillId="0" borderId="0" xfId="0" applyNumberFormat="1" applyFont="1" applyFill="1" applyBorder="1" applyAlignment="1" applyProtection="1">
      <alignment horizontal="left" vertical="center" wrapText="1"/>
    </xf>
    <xf numFmtId="0" fontId="20" fillId="0" borderId="42" xfId="0" applyFont="1" applyFill="1" applyBorder="1" applyAlignment="1">
      <alignment horizontal="left" wrapText="1"/>
    </xf>
    <xf numFmtId="0" fontId="4" fillId="0" borderId="42" xfId="0" applyFont="1" applyFill="1" applyBorder="1" applyAlignment="1">
      <alignment horizontal="left" vertical="center" wrapText="1"/>
    </xf>
    <xf numFmtId="0" fontId="4" fillId="0" borderId="18" xfId="0" applyFont="1" applyBorder="1" applyAlignment="1">
      <alignment vertical="center"/>
    </xf>
    <xf numFmtId="0" fontId="4" fillId="0" borderId="21" xfId="0" applyFont="1" applyBorder="1" applyAlignment="1">
      <alignment vertical="center"/>
    </xf>
    <xf numFmtId="0" fontId="4" fillId="0" borderId="23" xfId="0" applyNumberFormat="1" applyFont="1" applyFill="1" applyBorder="1" applyAlignment="1" applyProtection="1">
      <alignment vertical="center" wrapText="1"/>
    </xf>
    <xf numFmtId="0" fontId="20" fillId="0" borderId="46" xfId="0" applyNumberFormat="1" applyFont="1" applyFill="1" applyBorder="1" applyAlignment="1" applyProtection="1">
      <alignment horizontal="left" vertical="center" wrapText="1"/>
    </xf>
    <xf numFmtId="0" fontId="4" fillId="0" borderId="41" xfId="0" applyFont="1" applyFill="1" applyBorder="1" applyAlignment="1">
      <alignment horizontal="left" vertical="center" wrapText="1"/>
    </xf>
    <xf numFmtId="171" fontId="4" fillId="0" borderId="41" xfId="0" applyNumberFormat="1" applyFont="1" applyFill="1" applyBorder="1" applyAlignment="1">
      <alignment horizontal="right" vertical="top"/>
    </xf>
    <xf numFmtId="171" fontId="4" fillId="0" borderId="17" xfId="0" applyNumberFormat="1" applyFont="1" applyFill="1" applyBorder="1" applyAlignment="1">
      <alignment horizontal="right" vertical="top"/>
    </xf>
    <xf numFmtId="0" fontId="20" fillId="0" borderId="20" xfId="0" applyNumberFormat="1" applyFont="1" applyFill="1" applyBorder="1" applyAlignment="1" applyProtection="1">
      <alignment horizontal="left" wrapText="1"/>
    </xf>
    <xf numFmtId="0" fontId="20" fillId="0" borderId="18" xfId="0" applyNumberFormat="1" applyFont="1" applyFill="1" applyBorder="1" applyAlignment="1" applyProtection="1">
      <alignment horizontal="left" wrapText="1"/>
    </xf>
    <xf numFmtId="0" fontId="20" fillId="0" borderId="21" xfId="0" applyNumberFormat="1" applyFont="1" applyFill="1" applyBorder="1" applyAlignment="1" applyProtection="1">
      <alignment horizontal="left" wrapText="1"/>
    </xf>
    <xf numFmtId="0" fontId="13" fillId="0" borderId="20" xfId="0" applyFont="1" applyBorder="1" applyAlignment="1">
      <alignment vertical="top"/>
    </xf>
    <xf numFmtId="0" fontId="0" fillId="0" borderId="21" xfId="0" applyFill="1" applyBorder="1"/>
    <xf numFmtId="0" fontId="13" fillId="0" borderId="22" xfId="0" applyFont="1" applyBorder="1" applyAlignment="1"/>
    <xf numFmtId="0" fontId="13" fillId="0" borderId="22" xfId="0" applyFont="1" applyBorder="1" applyAlignment="1">
      <alignment vertical="top"/>
    </xf>
    <xf numFmtId="0" fontId="20" fillId="0" borderId="18" xfId="0" applyNumberFormat="1" applyFont="1" applyFill="1" applyBorder="1" applyAlignment="1" applyProtection="1">
      <alignment vertical="center" wrapText="1"/>
    </xf>
    <xf numFmtId="0" fontId="4" fillId="0" borderId="21" xfId="0" applyFont="1" applyFill="1" applyBorder="1" applyAlignment="1">
      <alignment horizontal="left" vertical="center" wrapText="1"/>
    </xf>
    <xf numFmtId="0" fontId="13" fillId="0" borderId="23" xfId="0" applyFont="1" applyBorder="1" applyAlignment="1">
      <alignment vertical="top"/>
    </xf>
    <xf numFmtId="171" fontId="4" fillId="0" borderId="41" xfId="0" applyNumberFormat="1" applyFont="1" applyFill="1" applyBorder="1" applyAlignment="1">
      <alignment horizontal="right"/>
    </xf>
    <xf numFmtId="0" fontId="4" fillId="0" borderId="0" xfId="0" applyNumberFormat="1" applyFont="1" applyFill="1" applyBorder="1" applyAlignment="1" applyProtection="1">
      <alignment horizontal="left" vertical="center" wrapText="1"/>
    </xf>
    <xf numFmtId="0" fontId="4" fillId="0" borderId="46" xfId="0" applyNumberFormat="1" applyFont="1" applyFill="1" applyBorder="1" applyAlignment="1" applyProtection="1">
      <alignment horizontal="left" vertical="center" wrapText="1"/>
    </xf>
    <xf numFmtId="0" fontId="13" fillId="0" borderId="23" xfId="0" applyFont="1" applyBorder="1" applyAlignment="1"/>
    <xf numFmtId="0" fontId="4" fillId="0" borderId="46" xfId="0" applyNumberFormat="1" applyFont="1" applyFill="1" applyBorder="1" applyAlignment="1" applyProtection="1">
      <alignment wrapText="1"/>
    </xf>
    <xf numFmtId="0" fontId="4" fillId="0" borderId="41" xfId="0" applyNumberFormat="1" applyFont="1" applyFill="1" applyBorder="1" applyAlignment="1" applyProtection="1">
      <alignment wrapText="1"/>
    </xf>
    <xf numFmtId="170" fontId="4" fillId="0" borderId="41" xfId="0" applyNumberFormat="1" applyFont="1" applyFill="1" applyBorder="1" applyAlignment="1">
      <alignment horizontal="right"/>
    </xf>
    <xf numFmtId="0" fontId="4" fillId="0" borderId="41" xfId="0" applyNumberFormat="1" applyFont="1" applyFill="1" applyBorder="1" applyAlignment="1" applyProtection="1">
      <alignment horizontal="left" wrapText="1"/>
    </xf>
    <xf numFmtId="0" fontId="13" fillId="0" borderId="18" xfId="0" applyFont="1" applyBorder="1" applyAlignment="1"/>
    <xf numFmtId="0" fontId="4" fillId="0" borderId="18" xfId="0" applyNumberFormat="1" applyFont="1" applyFill="1" applyBorder="1" applyAlignment="1" applyProtection="1">
      <alignment horizontal="left" wrapText="1"/>
    </xf>
    <xf numFmtId="170" fontId="4" fillId="0" borderId="18" xfId="0" applyNumberFormat="1" applyFont="1" applyFill="1" applyBorder="1" applyAlignment="1">
      <alignment horizontal="right"/>
    </xf>
    <xf numFmtId="0" fontId="4" fillId="0" borderId="0" xfId="1" applyFont="1" applyFill="1" applyAlignment="1">
      <alignment vertical="top"/>
    </xf>
    <xf numFmtId="0" fontId="2" fillId="0" borderId="0" xfId="1" applyFill="1" applyAlignment="1">
      <alignment horizontal="left" vertical="top"/>
    </xf>
    <xf numFmtId="0" fontId="12" fillId="0" borderId="0" xfId="1" applyFont="1" applyFill="1" applyAlignment="1">
      <alignment vertical="top" wrapText="1"/>
    </xf>
    <xf numFmtId="0" fontId="4" fillId="0" borderId="11" xfId="0" applyNumberFormat="1" applyFont="1" applyFill="1" applyBorder="1" applyAlignment="1">
      <alignment horizontal="center" wrapText="1"/>
    </xf>
    <xf numFmtId="0" fontId="4" fillId="0" borderId="45" xfId="0" applyNumberFormat="1" applyFont="1" applyFill="1" applyBorder="1" applyAlignment="1">
      <alignment horizontal="center" wrapText="1"/>
    </xf>
    <xf numFmtId="0" fontId="4" fillId="3" borderId="0" xfId="0" applyFont="1" applyFill="1" applyBorder="1"/>
    <xf numFmtId="167" fontId="10" fillId="3" borderId="8" xfId="0" applyNumberFormat="1" applyFont="1" applyFill="1" applyBorder="1" applyAlignment="1" applyProtection="1">
      <alignment horizontal="right" vertical="center"/>
    </xf>
    <xf numFmtId="167" fontId="7" fillId="0" borderId="8" xfId="0" applyNumberFormat="1" applyFont="1" applyFill="1" applyBorder="1" applyAlignment="1" applyProtection="1">
      <alignment horizontal="right" wrapText="1"/>
    </xf>
    <xf numFmtId="167" fontId="7" fillId="0" borderId="11" xfId="0" applyNumberFormat="1" applyFont="1" applyFill="1" applyBorder="1" applyAlignment="1" applyProtection="1">
      <alignment horizontal="right" vertical="center" wrapText="1"/>
    </xf>
    <xf numFmtId="167" fontId="10" fillId="3" borderId="4" xfId="0" applyNumberFormat="1" applyFont="1" applyFill="1" applyBorder="1" applyAlignment="1" applyProtection="1">
      <alignment vertical="center" wrapText="1"/>
    </xf>
    <xf numFmtId="167" fontId="10" fillId="3" borderId="4" xfId="0" applyNumberFormat="1" applyFont="1" applyFill="1" applyBorder="1" applyAlignment="1" applyProtection="1">
      <alignment vertical="center"/>
    </xf>
    <xf numFmtId="0" fontId="3" fillId="7" borderId="0" xfId="0" applyFont="1" applyFill="1" applyBorder="1"/>
    <xf numFmtId="3" fontId="40" fillId="3" borderId="16" xfId="0" applyNumberFormat="1" applyFont="1" applyFill="1" applyBorder="1" applyAlignment="1">
      <alignment horizontal="right"/>
    </xf>
    <xf numFmtId="3" fontId="13" fillId="0" borderId="16" xfId="0" applyNumberFormat="1" applyFont="1" applyFill="1" applyBorder="1" applyAlignment="1">
      <alignment horizontal="right"/>
    </xf>
    <xf numFmtId="0" fontId="18" fillId="2" borderId="52" xfId="1" applyFont="1" applyFill="1" applyBorder="1"/>
    <xf numFmtId="0" fontId="2" fillId="2" borderId="52" xfId="1" applyFont="1" applyFill="1" applyBorder="1" applyAlignment="1">
      <alignment horizontal="right" vertical="center"/>
    </xf>
    <xf numFmtId="0" fontId="6" fillId="0" borderId="0" xfId="6" applyAlignment="1" applyProtection="1">
      <alignment horizontal="left" vertical="center" indent="2"/>
    </xf>
    <xf numFmtId="164" fontId="7" fillId="0" borderId="50" xfId="0" applyNumberFormat="1" applyFont="1" applyFill="1" applyBorder="1" applyAlignment="1">
      <alignment horizontal="right" wrapText="1"/>
    </xf>
    <xf numFmtId="164" fontId="7" fillId="0" borderId="44" xfId="0" applyNumberFormat="1" applyFont="1" applyFill="1" applyBorder="1" applyAlignment="1">
      <alignment horizontal="right" wrapText="1"/>
    </xf>
    <xf numFmtId="164" fontId="7" fillId="0" borderId="48" xfId="0" applyNumberFormat="1" applyFont="1" applyFill="1" applyBorder="1" applyAlignment="1">
      <alignment horizontal="right" wrapText="1"/>
    </xf>
    <xf numFmtId="165" fontId="7" fillId="0" borderId="12" xfId="0" applyNumberFormat="1" applyFont="1" applyFill="1" applyBorder="1" applyAlignment="1">
      <alignment horizontal="right" wrapText="1"/>
    </xf>
    <xf numFmtId="3" fontId="40" fillId="3" borderId="51" xfId="0" applyNumberFormat="1" applyFont="1" applyFill="1" applyBorder="1" applyAlignment="1">
      <alignment horizontal="right"/>
    </xf>
    <xf numFmtId="167" fontId="40" fillId="3" borderId="8" xfId="0" applyNumberFormat="1" applyFont="1" applyFill="1" applyBorder="1" applyAlignment="1">
      <alignment horizontal="right"/>
    </xf>
    <xf numFmtId="3" fontId="13" fillId="0" borderId="12" xfId="0" applyNumberFormat="1" applyFont="1" applyBorder="1" applyAlignment="1">
      <alignment horizontal="right"/>
    </xf>
    <xf numFmtId="3" fontId="13" fillId="0" borderId="12" xfId="0" applyNumberFormat="1" applyFont="1" applyFill="1" applyBorder="1" applyAlignment="1">
      <alignment horizontal="right"/>
    </xf>
    <xf numFmtId="3" fontId="13" fillId="0" borderId="35" xfId="0" applyNumberFormat="1" applyFont="1" applyBorder="1" applyAlignment="1">
      <alignment horizontal="right"/>
    </xf>
    <xf numFmtId="3" fontId="13" fillId="0" borderId="16" xfId="0" applyNumberFormat="1" applyFont="1" applyBorder="1" applyAlignment="1">
      <alignment horizontal="right"/>
    </xf>
    <xf numFmtId="3" fontId="13" fillId="0" borderId="17" xfId="0" applyNumberFormat="1" applyFont="1" applyBorder="1" applyAlignment="1">
      <alignment horizontal="right"/>
    </xf>
    <xf numFmtId="165" fontId="10" fillId="3" borderId="4" xfId="0" applyNumberFormat="1" applyFont="1" applyFill="1" applyBorder="1" applyAlignment="1" applyProtection="1">
      <alignment horizontal="right"/>
    </xf>
    <xf numFmtId="3" fontId="13" fillId="0" borderId="12" xfId="0" applyNumberFormat="1" applyFont="1" applyBorder="1" applyAlignment="1"/>
    <xf numFmtId="3" fontId="4" fillId="0" borderId="12" xfId="0" applyNumberFormat="1" applyFont="1" applyFill="1" applyBorder="1" applyAlignment="1"/>
    <xf numFmtId="3" fontId="13" fillId="0" borderId="16" xfId="0" applyNumberFormat="1" applyFont="1" applyBorder="1" applyAlignment="1"/>
    <xf numFmtId="49" fontId="6" fillId="0" borderId="0" xfId="2" applyNumberFormat="1" applyFont="1" applyFill="1" applyBorder="1" applyAlignment="1" applyProtection="1">
      <alignment horizontal="left"/>
    </xf>
    <xf numFmtId="49" fontId="6" fillId="0" borderId="0" xfId="2" applyNumberFormat="1" applyFont="1" applyBorder="1" applyAlignment="1" applyProtection="1">
      <alignment horizontal="left"/>
    </xf>
    <xf numFmtId="0" fontId="6" fillId="0" borderId="0" xfId="2" applyFont="1" applyBorder="1" applyAlignment="1" applyProtection="1">
      <alignment horizontal="left"/>
    </xf>
    <xf numFmtId="164" fontId="20" fillId="3" borderId="2" xfId="0" applyNumberFormat="1" applyFont="1" applyFill="1" applyBorder="1" applyAlignment="1">
      <alignment horizontal="left" vertical="center" wrapText="1"/>
    </xf>
    <xf numFmtId="164" fontId="20" fillId="3" borderId="25" xfId="0" applyNumberFormat="1" applyFont="1" applyFill="1" applyBorder="1" applyAlignment="1">
      <alignment horizontal="left" vertical="center" wrapText="1"/>
    </xf>
    <xf numFmtId="0" fontId="2" fillId="0" borderId="0" xfId="1" applyFont="1"/>
    <xf numFmtId="0" fontId="18" fillId="0" borderId="0" xfId="1" applyFont="1"/>
    <xf numFmtId="0" fontId="18" fillId="0" borderId="0" xfId="1" applyFont="1" applyAlignment="1">
      <alignment wrapText="1"/>
    </xf>
    <xf numFmtId="0" fontId="0" fillId="0" borderId="0" xfId="0"/>
    <xf numFmtId="0" fontId="2" fillId="0" borderId="0" xfId="1" applyAlignment="1">
      <alignment horizontal="left" vertical="top"/>
    </xf>
    <xf numFmtId="0" fontId="10" fillId="3" borderId="4" xfId="0" applyNumberFormat="1" applyFont="1" applyFill="1" applyBorder="1" applyAlignment="1" applyProtection="1">
      <alignment horizontal="left" vertical="center" wrapText="1" indent="1"/>
    </xf>
    <xf numFmtId="0" fontId="7" fillId="0" borderId="8" xfId="0" applyNumberFormat="1" applyFont="1" applyFill="1" applyBorder="1" applyAlignment="1" applyProtection="1">
      <alignment horizontal="left" vertical="center" wrapText="1" indent="2"/>
    </xf>
    <xf numFmtId="0" fontId="7" fillId="0" borderId="11" xfId="0" applyNumberFormat="1" applyFont="1" applyFill="1" applyBorder="1" applyAlignment="1" applyProtection="1">
      <alignment horizontal="left" vertical="center" indent="2"/>
    </xf>
    <xf numFmtId="0" fontId="7" fillId="0" borderId="0" xfId="0" applyFont="1" applyFill="1" applyBorder="1" applyAlignment="1">
      <alignment horizontal="left" vertical="center" indent="1"/>
    </xf>
    <xf numFmtId="164" fontId="7" fillId="0" borderId="0" xfId="0" applyNumberFormat="1" applyFont="1" applyFill="1" applyBorder="1" applyAlignment="1">
      <alignment horizontal="right" wrapText="1"/>
    </xf>
    <xf numFmtId="165" fontId="7" fillId="0" borderId="0" xfId="0" applyNumberFormat="1" applyFont="1" applyFill="1" applyBorder="1" applyAlignment="1">
      <alignment horizontal="right" wrapText="1"/>
    </xf>
    <xf numFmtId="3" fontId="13" fillId="0" borderId="0" xfId="0" applyNumberFormat="1" applyFont="1" applyFill="1" applyBorder="1" applyAlignment="1">
      <alignment horizontal="right"/>
    </xf>
    <xf numFmtId="3" fontId="13" fillId="0" borderId="0" xfId="0" applyNumberFormat="1" applyFont="1" applyFill="1" applyBorder="1" applyAlignment="1">
      <alignment horizontal="right" vertical="center"/>
    </xf>
    <xf numFmtId="0" fontId="2" fillId="0" borderId="0" xfId="0" applyFont="1" applyFill="1" applyBorder="1" applyAlignment="1">
      <alignment horizontal="left" vertical="top" wrapText="1"/>
    </xf>
    <xf numFmtId="172" fontId="4" fillId="0" borderId="0" xfId="0" applyNumberFormat="1" applyFont="1" applyFill="1" applyBorder="1" applyAlignment="1" applyProtection="1"/>
    <xf numFmtId="168" fontId="4" fillId="0" borderId="22" xfId="0" applyNumberFormat="1" applyFont="1" applyFill="1" applyBorder="1" applyAlignment="1" applyProtection="1"/>
    <xf numFmtId="166" fontId="4" fillId="0" borderId="22" xfId="0" applyNumberFormat="1" applyFont="1" applyFill="1" applyBorder="1" applyAlignment="1" applyProtection="1"/>
    <xf numFmtId="166" fontId="4" fillId="0" borderId="16" xfId="0" applyNumberFormat="1" applyFont="1" applyFill="1" applyBorder="1" applyAlignment="1" applyProtection="1"/>
    <xf numFmtId="168" fontId="4" fillId="0" borderId="22" xfId="0" applyNumberFormat="1" applyFont="1" applyFill="1" applyBorder="1" applyAlignment="1"/>
    <xf numFmtId="166" fontId="4" fillId="0" borderId="22" xfId="0" applyNumberFormat="1" applyFont="1" applyFill="1" applyBorder="1" applyAlignment="1"/>
    <xf numFmtId="166" fontId="4" fillId="0" borderId="16" xfId="0" applyNumberFormat="1" applyFont="1" applyFill="1" applyBorder="1" applyAlignment="1"/>
    <xf numFmtId="168" fontId="4" fillId="0" borderId="16" xfId="0" applyNumberFormat="1" applyFont="1" applyFill="1" applyBorder="1" applyAlignment="1"/>
    <xf numFmtId="172" fontId="4" fillId="0" borderId="22" xfId="0" applyNumberFormat="1" applyFont="1" applyFill="1" applyBorder="1" applyAlignment="1"/>
    <xf numFmtId="168" fontId="4" fillId="0" borderId="17" xfId="0" applyNumberFormat="1" applyFont="1" applyFill="1" applyBorder="1" applyAlignment="1"/>
    <xf numFmtId="168" fontId="4" fillId="0" borderId="23" xfId="0" applyNumberFormat="1" applyFont="1" applyFill="1" applyBorder="1" applyAlignment="1"/>
    <xf numFmtId="0" fontId="0" fillId="0" borderId="0" xfId="0"/>
    <xf numFmtId="0" fontId="4" fillId="0" borderId="5" xfId="0" applyNumberFormat="1" applyFont="1" applyFill="1" applyBorder="1" applyAlignment="1" applyProtection="1">
      <alignment horizontal="center" vertical="center" wrapText="1"/>
    </xf>
    <xf numFmtId="0" fontId="13" fillId="0" borderId="5" xfId="0" applyNumberFormat="1" applyFont="1" applyFill="1" applyBorder="1" applyAlignment="1" applyProtection="1">
      <alignment horizontal="center" vertical="center" wrapText="1"/>
    </xf>
    <xf numFmtId="0" fontId="2" fillId="0" borderId="19" xfId="1" applyBorder="1" applyAlignment="1"/>
    <xf numFmtId="0" fontId="2" fillId="0" borderId="19" xfId="1" applyBorder="1"/>
    <xf numFmtId="3" fontId="7" fillId="0" borderId="8" xfId="0" applyNumberFormat="1" applyFont="1" applyFill="1" applyBorder="1" applyAlignment="1" applyProtection="1">
      <alignment horizontal="right" vertical="center" wrapText="1"/>
    </xf>
    <xf numFmtId="3" fontId="7" fillId="0" borderId="7" xfId="0" applyNumberFormat="1" applyFont="1" applyFill="1" applyBorder="1" applyAlignment="1" applyProtection="1">
      <alignment horizontal="right" vertical="center" wrapText="1"/>
    </xf>
    <xf numFmtId="164" fontId="10" fillId="3" borderId="4" xfId="0" applyNumberFormat="1" applyFont="1" applyFill="1" applyBorder="1" applyAlignment="1" applyProtection="1">
      <alignment horizontal="right" vertical="center"/>
    </xf>
    <xf numFmtId="0" fontId="12" fillId="0" borderId="0" xfId="1" applyFont="1" applyAlignment="1">
      <alignment horizontal="left" vertical="top"/>
    </xf>
    <xf numFmtId="0" fontId="7" fillId="0" borderId="8" xfId="0" applyNumberFormat="1" applyFont="1" applyFill="1" applyBorder="1" applyAlignment="1" applyProtection="1">
      <alignment horizontal="left" vertical="center" wrapText="1" indent="1"/>
    </xf>
    <xf numFmtId="0" fontId="7" fillId="0" borderId="11" xfId="0" applyNumberFormat="1" applyFont="1" applyFill="1" applyBorder="1" applyAlignment="1" applyProtection="1">
      <alignment horizontal="left" vertical="center" indent="1"/>
    </xf>
    <xf numFmtId="0" fontId="22" fillId="0" borderId="0" xfId="1" applyFont="1" applyAlignment="1">
      <alignment horizontal="left" vertical="top" wrapText="1"/>
    </xf>
    <xf numFmtId="0" fontId="49" fillId="0" borderId="0" xfId="9" applyFont="1" applyAlignment="1">
      <alignment horizontal="left" vertical="top" wrapText="1"/>
    </xf>
    <xf numFmtId="0" fontId="2" fillId="0" borderId="0" xfId="1" applyFont="1" applyAlignment="1">
      <alignment horizontal="justify" vertical="top" wrapText="1"/>
    </xf>
    <xf numFmtId="0" fontId="49" fillId="0" borderId="0" xfId="5" applyFont="1" applyAlignment="1" applyProtection="1">
      <alignment horizontal="left" vertical="top" wrapText="1"/>
    </xf>
    <xf numFmtId="0" fontId="18" fillId="0" borderId="0" xfId="1" applyFont="1" applyFill="1" applyAlignment="1">
      <alignment horizontal="justify" vertical="top" wrapText="1"/>
    </xf>
    <xf numFmtId="0" fontId="18" fillId="0" borderId="0" xfId="1" applyFont="1" applyAlignment="1">
      <alignment horizontal="justify" vertical="top" wrapText="1"/>
    </xf>
    <xf numFmtId="0" fontId="18" fillId="0" borderId="0" xfId="1" applyFont="1" applyAlignment="1">
      <alignment horizontal="left" vertical="top" wrapText="1"/>
    </xf>
    <xf numFmtId="0" fontId="3" fillId="0" borderId="0" xfId="1" applyFont="1" applyAlignment="1">
      <alignment horizontal="left" vertical="top"/>
    </xf>
    <xf numFmtId="0" fontId="2" fillId="0" borderId="0" xfId="1" applyAlignment="1">
      <alignment horizontal="left" vertical="top"/>
    </xf>
    <xf numFmtId="0" fontId="6" fillId="0" borderId="0" xfId="6" applyFill="1" applyAlignment="1" applyProtection="1">
      <alignment horizontal="left" wrapText="1" indent="2"/>
    </xf>
    <xf numFmtId="0" fontId="6" fillId="0" borderId="0" xfId="6" applyFill="1" applyAlignment="1" applyProtection="1">
      <alignment horizontal="left"/>
    </xf>
    <xf numFmtId="0" fontId="6" fillId="0" borderId="0" xfId="6" applyFill="1" applyAlignment="1" applyProtection="1"/>
    <xf numFmtId="0" fontId="2" fillId="0" borderId="53" xfId="1" applyBorder="1" applyAlignment="1">
      <alignment horizontal="right" vertical="center"/>
    </xf>
    <xf numFmtId="0" fontId="18" fillId="0" borderId="0" xfId="1" applyFont="1" applyAlignment="1">
      <alignment horizontal="left" vertical="top" wrapText="1" indent="1"/>
    </xf>
    <xf numFmtId="0" fontId="2" fillId="0" borderId="0" xfId="1" applyFont="1" applyAlignment="1">
      <alignment horizontal="left" vertical="top" wrapText="1" indent="1"/>
    </xf>
    <xf numFmtId="0" fontId="28" fillId="0" borderId="0" xfId="10" applyFont="1" applyAlignment="1" applyProtection="1"/>
    <xf numFmtId="0" fontId="30" fillId="0" borderId="0" xfId="10" applyFont="1" applyAlignment="1" applyProtection="1">
      <alignment horizontal="center"/>
    </xf>
    <xf numFmtId="0" fontId="31" fillId="0" borderId="0" xfId="10" applyFont="1" applyAlignment="1" applyProtection="1">
      <alignment horizontal="left" indent="10"/>
    </xf>
    <xf numFmtId="0" fontId="25" fillId="0" borderId="0" xfId="10" applyFont="1" applyFill="1" applyBorder="1" applyAlignment="1">
      <alignment horizontal="left" vertical="top" wrapText="1" indent="2"/>
    </xf>
    <xf numFmtId="0" fontId="31" fillId="0" borderId="0" xfId="10" applyFont="1" applyAlignment="1" applyProtection="1">
      <alignment horizontal="center"/>
    </xf>
    <xf numFmtId="0" fontId="25" fillId="0" borderId="0" xfId="10" applyFont="1" applyFill="1" applyAlignment="1">
      <alignment horizontal="left" vertical="top" wrapText="1" indent="2"/>
    </xf>
    <xf numFmtId="0" fontId="1" fillId="0" borderId="0" xfId="10" applyFill="1" applyAlignment="1">
      <alignment wrapText="1"/>
    </xf>
    <xf numFmtId="0" fontId="31" fillId="0" borderId="0" xfId="10" applyFont="1" applyFill="1" applyAlignment="1" applyProtection="1">
      <alignment horizontal="left" indent="10"/>
    </xf>
    <xf numFmtId="0" fontId="31" fillId="0" borderId="0" xfId="10" applyFont="1" applyFill="1" applyAlignment="1" applyProtection="1">
      <alignment horizontal="center"/>
    </xf>
    <xf numFmtId="0" fontId="2" fillId="0" borderId="0" xfId="10" applyFont="1" applyFill="1" applyAlignment="1">
      <alignment horizontal="left"/>
    </xf>
    <xf numFmtId="0" fontId="2" fillId="0" borderId="0" xfId="10" applyFont="1" applyFill="1" applyBorder="1" applyAlignment="1">
      <alignment horizontal="left"/>
    </xf>
    <xf numFmtId="0" fontId="5" fillId="0" borderId="0" xfId="2" applyFill="1" applyBorder="1" applyAlignment="1" applyProtection="1">
      <alignment horizontal="left" vertical="top" wrapText="1"/>
    </xf>
    <xf numFmtId="0" fontId="2" fillId="0" borderId="0" xfId="0" applyFont="1" applyBorder="1" applyAlignment="1">
      <alignment horizontal="left" vertical="top" wrapText="1"/>
    </xf>
    <xf numFmtId="0" fontId="0" fillId="0" borderId="0" xfId="0"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left" wrapText="1"/>
    </xf>
    <xf numFmtId="0" fontId="28" fillId="0" borderId="0" xfId="0" applyFont="1" applyBorder="1" applyAlignment="1">
      <alignment horizontal="left" wrapText="1"/>
    </xf>
    <xf numFmtId="0" fontId="0" fillId="0" borderId="0" xfId="0" applyAlignment="1">
      <alignment horizontal="left" wrapText="1"/>
    </xf>
    <xf numFmtId="0" fontId="6" fillId="0" borderId="0" xfId="2" applyFont="1" applyBorder="1" applyAlignment="1" applyProtection="1">
      <alignment horizontal="left" wrapText="1"/>
    </xf>
    <xf numFmtId="0" fontId="8" fillId="0" borderId="0" xfId="0" applyFont="1" applyAlignment="1">
      <alignment horizontal="left" wrapText="1"/>
    </xf>
    <xf numFmtId="0" fontId="0" fillId="0" borderId="0" xfId="0"/>
    <xf numFmtId="0" fontId="28" fillId="0" borderId="0" xfId="0" applyFont="1" applyBorder="1" applyAlignment="1">
      <alignment horizontal="left" vertical="top" wrapText="1"/>
    </xf>
    <xf numFmtId="0" fontId="3" fillId="0" borderId="0" xfId="0" applyFont="1" applyAlignment="1">
      <alignment horizontal="left" wrapText="1"/>
    </xf>
    <xf numFmtId="0" fontId="5" fillId="0" borderId="0" xfId="2" applyBorder="1" applyAlignment="1" applyProtection="1">
      <alignment horizontal="right" vertical="center" wrapText="1"/>
      <protection hidden="1"/>
    </xf>
    <xf numFmtId="0" fontId="5" fillId="0" borderId="0" xfId="2" applyBorder="1" applyAlignment="1" applyProtection="1">
      <alignment horizontal="right" wrapText="1"/>
    </xf>
    <xf numFmtId="0" fontId="12" fillId="0" borderId="0" xfId="1" applyFont="1" applyFill="1" applyAlignment="1">
      <alignment horizontal="left" vertical="top" wrapText="1"/>
    </xf>
    <xf numFmtId="0" fontId="7" fillId="0" borderId="0" xfId="0" applyFont="1" applyFill="1" applyAlignment="1">
      <alignment horizontal="left" wrapText="1"/>
    </xf>
    <xf numFmtId="0" fontId="4" fillId="0" borderId="5" xfId="0" applyNumberFormat="1" applyFont="1" applyFill="1" applyBorder="1" applyAlignment="1" applyProtection="1">
      <alignment horizontal="center" vertical="center" wrapText="1"/>
    </xf>
    <xf numFmtId="0" fontId="7" fillId="0" borderId="5"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wrapText="1"/>
    </xf>
    <xf numFmtId="0" fontId="7" fillId="0" borderId="0" xfId="0" applyFont="1" applyFill="1" applyBorder="1" applyAlignment="1">
      <alignment horizontal="left" wrapText="1"/>
    </xf>
    <xf numFmtId="0" fontId="7" fillId="0" borderId="25" xfId="0" applyNumberFormat="1" applyFont="1" applyFill="1" applyBorder="1" applyAlignment="1" applyProtection="1">
      <alignment horizontal="center" vertical="center" wrapText="1"/>
    </xf>
    <xf numFmtId="0" fontId="4" fillId="0" borderId="25" xfId="0" applyNumberFormat="1" applyFont="1" applyFill="1" applyBorder="1" applyAlignment="1" applyProtection="1">
      <alignment horizontal="center" vertical="center" wrapText="1"/>
    </xf>
    <xf numFmtId="0" fontId="4" fillId="0" borderId="27"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0" fontId="7" fillId="0" borderId="47" xfId="0" applyNumberFormat="1" applyFont="1" applyFill="1" applyBorder="1" applyAlignment="1" applyProtection="1">
      <alignment horizontal="center" vertical="center" wrapText="1"/>
    </xf>
    <xf numFmtId="0" fontId="4" fillId="0" borderId="26" xfId="0" applyNumberFormat="1" applyFont="1" applyFill="1" applyBorder="1" applyAlignment="1" applyProtection="1">
      <alignment horizontal="center" vertical="center" wrapText="1"/>
    </xf>
    <xf numFmtId="0" fontId="46" fillId="0" borderId="0" xfId="0" applyFont="1" applyAlignment="1">
      <alignment horizontal="left" vertical="top" wrapText="1"/>
    </xf>
    <xf numFmtId="0" fontId="13" fillId="0" borderId="4" xfId="0" applyNumberFormat="1" applyFont="1" applyFill="1" applyBorder="1" applyAlignment="1" applyProtection="1">
      <alignment horizontal="center" vertical="center" wrapText="1"/>
    </xf>
    <xf numFmtId="0" fontId="13" fillId="0" borderId="8" xfId="0" applyNumberFormat="1" applyFont="1" applyFill="1" applyBorder="1" applyAlignment="1" applyProtection="1">
      <alignment horizontal="center" vertical="center" wrapText="1"/>
    </xf>
    <xf numFmtId="0" fontId="12" fillId="0" borderId="0" xfId="1" applyFont="1" applyAlignment="1">
      <alignment horizontal="left" vertical="top"/>
    </xf>
    <xf numFmtId="0" fontId="12" fillId="0" borderId="0" xfId="0" applyFont="1" applyFill="1" applyBorder="1" applyAlignment="1">
      <alignment horizontal="left" vertical="top" wrapText="1"/>
    </xf>
    <xf numFmtId="0" fontId="13" fillId="0" borderId="11" xfId="0" applyNumberFormat="1" applyFont="1" applyFill="1" applyBorder="1" applyAlignment="1" applyProtection="1">
      <alignment horizontal="center" vertical="center" wrapText="1"/>
    </xf>
    <xf numFmtId="0" fontId="3" fillId="0" borderId="0" xfId="0" applyFont="1" applyBorder="1" applyAlignment="1">
      <alignment horizontal="left"/>
    </xf>
    <xf numFmtId="0" fontId="4" fillId="0" borderId="0" xfId="0" applyFont="1" applyBorder="1" applyAlignment="1">
      <alignment horizontal="left"/>
    </xf>
    <xf numFmtId="0" fontId="7" fillId="0" borderId="0" xfId="0" applyFont="1" applyBorder="1" applyAlignment="1">
      <alignment horizontal="center"/>
    </xf>
    <xf numFmtId="0" fontId="7" fillId="0" borderId="9"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10"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22" xfId="0" applyNumberFormat="1" applyFont="1" applyFill="1" applyBorder="1" applyAlignment="1" applyProtection="1">
      <alignment horizontal="left" wrapText="1"/>
    </xf>
    <xf numFmtId="0" fontId="4" fillId="0" borderId="0" xfId="0" applyNumberFormat="1" applyFont="1" applyFill="1" applyBorder="1" applyAlignment="1" applyProtection="1">
      <alignment horizontal="left" wrapText="1"/>
    </xf>
    <xf numFmtId="0" fontId="4" fillId="0" borderId="42" xfId="0" applyNumberFormat="1" applyFont="1" applyFill="1" applyBorder="1" applyAlignment="1" applyProtection="1">
      <alignment horizontal="left" wrapText="1"/>
    </xf>
    <xf numFmtId="0" fontId="5" fillId="0" borderId="0" xfId="2" applyFill="1" applyAlignment="1" applyProtection="1">
      <alignment horizontal="right"/>
    </xf>
    <xf numFmtId="0" fontId="0" fillId="0" borderId="0" xfId="0" applyFill="1" applyAlignment="1">
      <alignment horizontal="right"/>
    </xf>
    <xf numFmtId="0" fontId="4" fillId="0" borderId="0" xfId="0" applyFont="1" applyFill="1" applyBorder="1" applyAlignment="1">
      <alignment horizontal="left"/>
    </xf>
    <xf numFmtId="0" fontId="13" fillId="0" borderId="20" xfId="0" applyFont="1" applyBorder="1" applyAlignment="1">
      <alignment horizontal="left" vertical="center" wrapText="1"/>
    </xf>
    <xf numFmtId="0" fontId="13" fillId="0" borderId="18" xfId="0" applyFont="1" applyBorder="1" applyAlignment="1">
      <alignment horizontal="left" vertical="center" wrapText="1"/>
    </xf>
    <xf numFmtId="0" fontId="13" fillId="0" borderId="22" xfId="0" applyFont="1" applyBorder="1" applyAlignment="1">
      <alignment horizontal="left" vertical="center" wrapText="1"/>
    </xf>
    <xf numFmtId="0" fontId="13" fillId="0" borderId="0" xfId="0" applyFont="1" applyBorder="1" applyAlignment="1">
      <alignment horizontal="left" vertical="center" wrapText="1"/>
    </xf>
    <xf numFmtId="0" fontId="13" fillId="0" borderId="14" xfId="0" applyFont="1" applyBorder="1" applyAlignment="1">
      <alignment horizontal="center"/>
    </xf>
    <xf numFmtId="0" fontId="13" fillId="0" borderId="28" xfId="0" applyFont="1" applyBorder="1" applyAlignment="1">
      <alignment horizontal="center"/>
    </xf>
    <xf numFmtId="0" fontId="13" fillId="0" borderId="15" xfId="0" applyFont="1" applyBorder="1" applyAlignment="1">
      <alignment horizontal="center"/>
    </xf>
    <xf numFmtId="0" fontId="40" fillId="6" borderId="20" xfId="0" applyFont="1" applyFill="1" applyBorder="1" applyAlignment="1">
      <alignment horizontal="left" vertical="center" wrapText="1"/>
    </xf>
    <xf numFmtId="0" fontId="40" fillId="6" borderId="18" xfId="0" applyFont="1" applyFill="1" applyBorder="1" applyAlignment="1">
      <alignment horizontal="left" vertical="center" wrapText="1"/>
    </xf>
    <xf numFmtId="0" fontId="40" fillId="6" borderId="21" xfId="0" applyFont="1" applyFill="1" applyBorder="1" applyAlignment="1">
      <alignment horizontal="left" vertical="center" wrapText="1"/>
    </xf>
    <xf numFmtId="0" fontId="20" fillId="0" borderId="20" xfId="0" applyNumberFormat="1" applyFont="1" applyFill="1" applyBorder="1" applyAlignment="1" applyProtection="1">
      <alignment horizontal="left" vertical="center" wrapText="1"/>
    </xf>
    <xf numFmtId="0" fontId="20" fillId="0" borderId="18" xfId="0" applyNumberFormat="1" applyFont="1" applyFill="1" applyBorder="1" applyAlignment="1" applyProtection="1">
      <alignment horizontal="left" vertical="center" wrapText="1"/>
    </xf>
    <xf numFmtId="0" fontId="20" fillId="0" borderId="21" xfId="0" applyNumberFormat="1" applyFont="1" applyFill="1" applyBorder="1" applyAlignment="1" applyProtection="1">
      <alignment horizontal="left" vertical="center" wrapText="1"/>
    </xf>
    <xf numFmtId="168" fontId="20" fillId="3" borderId="0" xfId="0" applyNumberFormat="1" applyFont="1" applyFill="1" applyBorder="1" applyAlignment="1">
      <alignment horizontal="center"/>
    </xf>
    <xf numFmtId="168" fontId="20" fillId="3" borderId="42" xfId="0" applyNumberFormat="1" applyFont="1" applyFill="1" applyBorder="1" applyAlignment="1">
      <alignment horizontal="center"/>
    </xf>
    <xf numFmtId="0" fontId="20" fillId="0" borderId="22" xfId="0" applyNumberFormat="1" applyFont="1" applyFill="1" applyBorder="1" applyAlignment="1" applyProtection="1">
      <alignment horizontal="left" wrapText="1"/>
    </xf>
    <xf numFmtId="0" fontId="20" fillId="0" borderId="0" xfId="0" applyNumberFormat="1" applyFont="1" applyFill="1" applyBorder="1" applyAlignment="1" applyProtection="1">
      <alignment horizontal="left" wrapText="1"/>
    </xf>
    <xf numFmtId="0" fontId="20" fillId="0" borderId="42" xfId="0" applyNumberFormat="1" applyFont="1" applyFill="1" applyBorder="1" applyAlignment="1" applyProtection="1">
      <alignment horizontal="left" wrapText="1"/>
    </xf>
    <xf numFmtId="0" fontId="4" fillId="0" borderId="22"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0" fontId="4" fillId="0" borderId="42" xfId="0" applyNumberFormat="1" applyFont="1" applyFill="1" applyBorder="1" applyAlignment="1" applyProtection="1">
      <alignment horizontal="left" vertical="center" wrapText="1"/>
    </xf>
    <xf numFmtId="0" fontId="20" fillId="3" borderId="0" xfId="0" applyFont="1" applyFill="1" applyBorder="1" applyAlignment="1">
      <alignment horizontal="center" vertical="center" wrapText="1"/>
    </xf>
    <xf numFmtId="0" fontId="20" fillId="3" borderId="42" xfId="0" applyFont="1" applyFill="1" applyBorder="1" applyAlignment="1">
      <alignment horizontal="center" vertical="center" wrapText="1"/>
    </xf>
    <xf numFmtId="0" fontId="20" fillId="6" borderId="14" xfId="0" applyNumberFormat="1" applyFont="1" applyFill="1" applyBorder="1" applyAlignment="1" applyProtection="1">
      <alignment horizontal="left" wrapText="1"/>
    </xf>
    <xf numFmtId="0" fontId="20" fillId="6" borderId="28" xfId="0" applyNumberFormat="1" applyFont="1" applyFill="1" applyBorder="1" applyAlignment="1" applyProtection="1">
      <alignment horizontal="left" wrapText="1"/>
    </xf>
    <xf numFmtId="0" fontId="20" fillId="6" borderId="15" xfId="0" applyNumberFormat="1" applyFont="1" applyFill="1" applyBorder="1" applyAlignment="1" applyProtection="1">
      <alignment horizontal="left" wrapText="1"/>
    </xf>
    <xf numFmtId="0" fontId="20" fillId="3" borderId="46" xfId="0" applyNumberFormat="1" applyFont="1" applyFill="1" applyBorder="1" applyAlignment="1" applyProtection="1">
      <alignment horizontal="center" vertical="center" wrapText="1"/>
    </xf>
    <xf numFmtId="0" fontId="20" fillId="3" borderId="41" xfId="0" applyNumberFormat="1" applyFont="1" applyFill="1" applyBorder="1" applyAlignment="1" applyProtection="1">
      <alignment horizontal="center" vertical="center" wrapText="1"/>
    </xf>
    <xf numFmtId="168" fontId="20" fillId="3" borderId="18" xfId="0" applyNumberFormat="1" applyFont="1" applyFill="1" applyBorder="1" applyAlignment="1">
      <alignment horizontal="center"/>
    </xf>
    <xf numFmtId="168" fontId="20" fillId="3" borderId="21" xfId="0" applyNumberFormat="1" applyFont="1" applyFill="1" applyBorder="1" applyAlignment="1">
      <alignment horizontal="center"/>
    </xf>
    <xf numFmtId="0" fontId="4" fillId="0" borderId="18" xfId="0" applyNumberFormat="1" applyFont="1" applyFill="1" applyBorder="1" applyAlignment="1" applyProtection="1">
      <alignment horizontal="left" vertical="center" wrapText="1"/>
    </xf>
    <xf numFmtId="0" fontId="4" fillId="0" borderId="21" xfId="0" applyNumberFormat="1" applyFont="1" applyFill="1" applyBorder="1" applyAlignment="1" applyProtection="1">
      <alignment horizontal="left" vertical="center" wrapText="1"/>
    </xf>
    <xf numFmtId="0" fontId="20" fillId="3" borderId="18" xfId="0" applyNumberFormat="1" applyFont="1" applyFill="1" applyBorder="1" applyAlignment="1" applyProtection="1">
      <alignment horizontal="center" vertical="center" wrapText="1"/>
    </xf>
    <xf numFmtId="0" fontId="20" fillId="3" borderId="21" xfId="0" applyNumberFormat="1" applyFont="1" applyFill="1" applyBorder="1" applyAlignment="1" applyProtection="1">
      <alignment horizontal="center" vertical="center" wrapText="1"/>
    </xf>
    <xf numFmtId="0" fontId="12" fillId="0" borderId="0" xfId="1" applyFont="1" applyFill="1" applyAlignment="1">
      <alignment horizontal="left" vertical="center"/>
    </xf>
    <xf numFmtId="0" fontId="12" fillId="0" borderId="0" xfId="1" applyFont="1" applyFill="1" applyAlignment="1">
      <alignment horizontal="left" vertical="top"/>
    </xf>
    <xf numFmtId="0" fontId="4" fillId="0" borderId="46" xfId="0" applyNumberFormat="1" applyFont="1" applyFill="1" applyBorder="1" applyAlignment="1" applyProtection="1">
      <alignment horizontal="left" vertical="center" wrapText="1"/>
    </xf>
    <xf numFmtId="0" fontId="46" fillId="0" borderId="0" xfId="0" applyNumberFormat="1" applyFont="1" applyFill="1" applyBorder="1" applyAlignment="1">
      <alignment horizontal="left"/>
    </xf>
    <xf numFmtId="0" fontId="16" fillId="0" borderId="0" xfId="0" applyFont="1" applyFill="1" applyBorder="1" applyAlignment="1">
      <alignment horizontal="left" vertical="center" wrapText="1"/>
    </xf>
    <xf numFmtId="0" fontId="3" fillId="0" borderId="0" xfId="0" applyFont="1" applyBorder="1" applyAlignment="1">
      <alignment horizontal="left" vertical="top" wrapText="1"/>
    </xf>
    <xf numFmtId="49" fontId="7" fillId="2" borderId="4"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49" fontId="7" fillId="2" borderId="6" xfId="0" applyNumberFormat="1"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3" fillId="0" borderId="0" xfId="0" applyFont="1" applyBorder="1" applyAlignment="1">
      <alignment horizontal="left" wrapText="1"/>
    </xf>
    <xf numFmtId="0" fontId="4" fillId="0" borderId="13" xfId="8" applyFont="1" applyFill="1" applyBorder="1" applyAlignment="1">
      <alignment horizontal="center" vertical="center" wrapText="1"/>
    </xf>
    <xf numFmtId="0" fontId="4" fillId="0" borderId="13" xfId="8" applyFont="1" applyFill="1" applyBorder="1" applyAlignment="1">
      <alignment horizontal="center"/>
    </xf>
    <xf numFmtId="0" fontId="4" fillId="0" borderId="12" xfId="8" applyFont="1" applyFill="1" applyBorder="1" applyAlignment="1">
      <alignment horizontal="center" vertical="center" wrapText="1"/>
    </xf>
    <xf numFmtId="0" fontId="4" fillId="0" borderId="16" xfId="8" applyFont="1" applyFill="1" applyBorder="1" applyAlignment="1">
      <alignment horizontal="center" vertical="center" wrapText="1"/>
    </xf>
    <xf numFmtId="0" fontId="4" fillId="0" borderId="17" xfId="8" applyFont="1" applyFill="1" applyBorder="1" applyAlignment="1">
      <alignment horizontal="center" vertical="center" wrapText="1"/>
    </xf>
    <xf numFmtId="0" fontId="17" fillId="0" borderId="18" xfId="2" applyFont="1" applyFill="1" applyBorder="1" applyAlignment="1" applyProtection="1">
      <alignment horizontal="right" vertical="center" wrapText="1"/>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7" xfId="0" applyFont="1" applyFill="1" applyBorder="1" applyAlignment="1">
      <alignment horizontal="center" vertical="center"/>
    </xf>
    <xf numFmtId="49" fontId="7" fillId="0" borderId="20"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23" xfId="0" applyNumberFormat="1" applyFont="1" applyFill="1" applyBorder="1" applyAlignment="1">
      <alignment horizontal="center" vertical="center" wrapText="1"/>
    </xf>
    <xf numFmtId="0" fontId="46" fillId="0" borderId="0" xfId="0" applyFont="1" applyFill="1" applyBorder="1" applyAlignment="1">
      <alignment horizontal="left" wrapText="1"/>
    </xf>
    <xf numFmtId="49" fontId="4" fillId="0" borderId="12" xfId="0" applyNumberFormat="1" applyFont="1" applyFill="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46" fillId="0" borderId="0" xfId="0" applyNumberFormat="1" applyFont="1" applyFill="1" applyBorder="1" applyAlignment="1">
      <alignment wrapText="1"/>
    </xf>
    <xf numFmtId="0" fontId="54" fillId="0" borderId="0" xfId="1" applyFont="1" applyAlignment="1">
      <alignment horizontal="left" wrapText="1"/>
    </xf>
    <xf numFmtId="0" fontId="18" fillId="0" borderId="0" xfId="1" applyFont="1" applyAlignment="1">
      <alignment horizontal="left" vertical="top" wrapText="1"/>
    </xf>
    <xf numFmtId="0" fontId="19" fillId="0" borderId="0" xfId="1" applyFont="1" applyAlignment="1">
      <alignment horizontal="left" vertical="top" wrapText="1"/>
    </xf>
    <xf numFmtId="0" fontId="22" fillId="0" borderId="0" xfId="1" applyFont="1" applyAlignment="1">
      <alignment horizontal="left" vertical="top"/>
    </xf>
    <xf numFmtId="0" fontId="3" fillId="0" borderId="0" xfId="1" applyFont="1" applyAlignment="1">
      <alignment horizontal="left" vertical="top" wrapText="1"/>
    </xf>
    <xf numFmtId="0" fontId="18" fillId="0" borderId="0" xfId="1" applyFont="1" applyAlignment="1">
      <alignment horizontal="justify" vertical="top" wrapText="1"/>
    </xf>
    <xf numFmtId="0" fontId="3" fillId="0" borderId="0" xfId="1" applyFont="1" applyAlignment="1">
      <alignment horizontal="left" vertical="top"/>
    </xf>
    <xf numFmtId="0" fontId="2" fillId="0" borderId="0" xfId="1" applyAlignment="1">
      <alignment horizontal="left" vertical="top"/>
    </xf>
    <xf numFmtId="0" fontId="3" fillId="0" borderId="0" xfId="1" applyFont="1" applyAlignment="1">
      <alignment horizontal="justify" wrapText="1"/>
    </xf>
    <xf numFmtId="0" fontId="6" fillId="0" borderId="0" xfId="6" applyAlignment="1" applyProtection="1">
      <alignment horizontal="left" wrapText="1" indent="2"/>
    </xf>
    <xf numFmtId="0" fontId="2" fillId="0" borderId="0" xfId="1" applyFont="1" applyAlignment="1">
      <alignment horizontal="left" wrapText="1"/>
    </xf>
    <xf numFmtId="0" fontId="3" fillId="0" borderId="0" xfId="1" applyFont="1" applyAlignment="1">
      <alignment horizontal="left" wrapText="1"/>
    </xf>
    <xf numFmtId="0" fontId="2" fillId="0" borderId="0" xfId="1" applyAlignment="1">
      <alignment horizontal="left" wrapText="1"/>
    </xf>
    <xf numFmtId="0" fontId="6" fillId="0" borderId="0" xfId="6" applyFill="1" applyAlignment="1" applyProtection="1">
      <alignment horizontal="left" vertical="top" wrapText="1" indent="2"/>
    </xf>
    <xf numFmtId="0" fontId="6" fillId="0" borderId="0" xfId="6" applyAlignment="1" applyProtection="1">
      <alignment horizontal="left" vertical="top" wrapText="1"/>
    </xf>
    <xf numFmtId="0" fontId="6" fillId="2" borderId="0" xfId="6" applyFill="1" applyBorder="1" applyAlignment="1" applyProtection="1">
      <alignment horizontal="left" vertical="top" wrapText="1" indent="2"/>
    </xf>
    <xf numFmtId="0" fontId="6" fillId="0" borderId="0" xfId="6" applyFill="1" applyBorder="1" applyAlignment="1" applyProtection="1">
      <alignment horizontal="left" vertical="top" wrapText="1" indent="2"/>
    </xf>
    <xf numFmtId="0" fontId="6" fillId="0" borderId="0" xfId="6" applyFill="1" applyAlignment="1" applyProtection="1">
      <alignment horizontal="left" wrapText="1" indent="2"/>
    </xf>
    <xf numFmtId="0" fontId="6" fillId="0" borderId="0" xfId="6" applyFill="1" applyAlignment="1" applyProtection="1">
      <alignment horizontal="left" indent="2"/>
    </xf>
    <xf numFmtId="0" fontId="2" fillId="0" borderId="0" xfId="1" applyFont="1" applyFill="1" applyBorder="1" applyAlignment="1">
      <alignment horizontal="left" wrapText="1"/>
    </xf>
    <xf numFmtId="0" fontId="2" fillId="0" borderId="0" xfId="1" applyFill="1" applyAlignment="1">
      <alignment horizontal="left" wrapText="1"/>
    </xf>
    <xf numFmtId="0" fontId="6" fillId="0" borderId="0" xfId="6" applyFill="1" applyAlignment="1" applyProtection="1">
      <alignment horizontal="left"/>
    </xf>
    <xf numFmtId="0" fontId="6" fillId="0" borderId="0" xfId="6" applyFill="1" applyAlignment="1" applyProtection="1"/>
    <xf numFmtId="0" fontId="6" fillId="0" borderId="0" xfId="6" applyAlignment="1" applyProtection="1"/>
    <xf numFmtId="0" fontId="6" fillId="0" borderId="0" xfId="6" applyFill="1" applyBorder="1" applyAlignment="1" applyProtection="1">
      <alignment horizontal="left" wrapText="1"/>
    </xf>
    <xf numFmtId="0" fontId="6" fillId="0" borderId="0" xfId="6" applyFill="1" applyAlignment="1" applyProtection="1">
      <alignment horizontal="left"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emf"/></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Deutschland</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2023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3.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17</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A00-000003000000}"/>
            </a:ext>
          </a:extLst>
        </xdr:cNvPr>
        <xdr:cNvSpPr txBox="1"/>
      </xdr:nvSpPr>
      <xdr:spPr>
        <a:xfrm>
          <a:off x="12291060"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36</xdr:row>
      <xdr:rowOff>0</xdr:rowOff>
    </xdr:from>
    <xdr:ext cx="206464" cy="264560"/>
    <xdr:sp macro="" textlink="">
      <xdr:nvSpPr>
        <xdr:cNvPr id="4" name="Textfeld 3">
          <a:extLst>
            <a:ext uri="{FF2B5EF4-FFF2-40B4-BE49-F238E27FC236}">
              <a16:creationId xmlns:a16="http://schemas.microsoft.com/office/drawing/2014/main" id="{00000000-0008-0000-0A00-000004000000}"/>
            </a:ext>
          </a:extLst>
        </xdr:cNvPr>
        <xdr:cNvSpPr txBox="1"/>
      </xdr:nvSpPr>
      <xdr:spPr>
        <a:xfrm>
          <a:off x="10205085" y="53244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4.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38100</xdr:colOff>
      <xdr:row>0</xdr:row>
      <xdr:rowOff>66675</xdr:rowOff>
    </xdr:from>
    <xdr:to>
      <xdr:col>1</xdr:col>
      <xdr:colOff>1793599</xdr:colOff>
      <xdr:row>0</xdr:row>
      <xdr:rowOff>447675</xdr:rowOff>
    </xdr:to>
    <xdr:pic>
      <xdr:nvPicPr>
        <xdr:cNvPr id="2" name="BA-Logo" descr="Statistik-4c-100dpi">
          <a:extLst>
            <a:ext uri="{FF2B5EF4-FFF2-40B4-BE49-F238E27FC236}">
              <a16:creationId xmlns:a16="http://schemas.microsoft.com/office/drawing/2014/main" id="{BE83F20D-13EC-49FF-B59A-92FC60714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2</xdr:col>
      <xdr:colOff>1537832</xdr:colOff>
      <xdr:row>0</xdr:row>
      <xdr:rowOff>466725</xdr:rowOff>
    </xdr:to>
    <xdr:pic>
      <xdr:nvPicPr>
        <xdr:cNvPr id="2" name="BA-Logo" descr="Statistik-4c-100dpi">
          <a:extLst>
            <a:ext uri="{FF2B5EF4-FFF2-40B4-BE49-F238E27FC236}">
              <a16:creationId xmlns:a16="http://schemas.microsoft.com/office/drawing/2014/main" id="{264B3087-EB48-45D2-AD13-1C62B1A0A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FCAA4D8F-4C65-40B3-B40A-6BE10A5F59F1}"/>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090CAFCC-CE6E-45B9-948F-8ED4716CDC9E}"/>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DE632524-E7E7-4869-B7B2-697ED18061BF}"/>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F714BB1F-4113-41F3-824A-CCE416BB364B}"/>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77EEE603-5F5A-4840-A8D6-0F47AED2FD43}"/>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FFD894C0-6752-47B6-B827-4C51F6953F1B}"/>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753D8AA3-B0B7-4183-B10E-D638B2959BC8}"/>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AB4F83DD-74CB-4E0D-8A23-2C2F02A838C8}"/>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7A2E342C-0D54-4050-9717-EBA631340D30}"/>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8EBB1628-EA63-43B8-9341-16AAB35FF892}"/>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4A3B7915-AB40-4428-98AB-43D09499C823}"/>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ECF70C46-47AE-4713-9C18-312EDD40D15A}"/>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B4CDCDBB-36AE-4775-B2AD-537FE1F0CCE5}"/>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5E5C471A-EC41-4044-A5EC-30B5202C37B7}"/>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9C1892F3-2C7D-4B26-B492-AC2D9D05613B}"/>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AAF686F2-1A47-4D59-B80C-F30DCF144C08}"/>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E69790C3-E31B-4919-BCF4-B0724A2A6A28}"/>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46D06521-F205-4428-907D-7A1EF7EEF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absoluteAnchor>
    <xdr:pos x="50800" y="63500"/>
    <xdr:ext cx="1853866" cy="390525"/>
    <xdr:pic>
      <xdr:nvPicPr>
        <xdr:cNvPr id="2" name="BA-Logo" descr="Statistik-4c-100dpi">
          <a:extLst>
            <a:ext uri="{FF2B5EF4-FFF2-40B4-BE49-F238E27FC236}">
              <a16:creationId xmlns:a16="http://schemas.microsoft.com/office/drawing/2014/main" id="{E03F82F9-8815-49CE-917D-AC9BFC4A2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635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drawing" Target="../drawings/drawing17.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printerSettings" Target="../printerSettings/printerSettings17.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Zentraler-Statistik-Service@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203" customWidth="1"/>
    <col min="3" max="16384" width="11" style="203"/>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221" customWidth="1"/>
    <col min="2" max="3" width="10.625" style="40" customWidth="1"/>
    <col min="4" max="4" width="6.5" style="40" customWidth="1"/>
    <col min="5" max="5" width="10.625" style="40" customWidth="1"/>
    <col min="6" max="6" width="7.5" style="40" customWidth="1"/>
    <col min="7" max="237" width="11" style="40"/>
    <col min="238" max="238" width="13.375" style="40" customWidth="1"/>
    <col min="239" max="239" width="33.125" style="40" customWidth="1"/>
    <col min="240" max="240" width="0" style="40" hidden="1" customWidth="1"/>
    <col min="241" max="243" width="20" style="40" customWidth="1"/>
    <col min="244" max="493" width="11" style="40"/>
    <col min="494" max="494" width="13.375" style="40" customWidth="1"/>
    <col min="495" max="495" width="33.125" style="40" customWidth="1"/>
    <col min="496" max="496" width="0" style="40" hidden="1" customWidth="1"/>
    <col min="497" max="499" width="20" style="40" customWidth="1"/>
    <col min="500" max="749" width="11" style="40"/>
    <col min="750" max="750" width="13.375" style="40" customWidth="1"/>
    <col min="751" max="751" width="33.125" style="40" customWidth="1"/>
    <col min="752" max="752" width="0" style="40" hidden="1" customWidth="1"/>
    <col min="753" max="755" width="20" style="40" customWidth="1"/>
    <col min="756" max="1005" width="11" style="40"/>
    <col min="1006" max="1006" width="13.375" style="40" customWidth="1"/>
    <col min="1007" max="1007" width="33.125" style="40" customWidth="1"/>
    <col min="1008" max="1008" width="0" style="40" hidden="1" customWidth="1"/>
    <col min="1009" max="1011" width="20" style="40" customWidth="1"/>
    <col min="1012" max="1261" width="11" style="40"/>
    <col min="1262" max="1262" width="13.375" style="40" customWidth="1"/>
    <col min="1263" max="1263" width="33.125" style="40" customWidth="1"/>
    <col min="1264" max="1264" width="0" style="40" hidden="1" customWidth="1"/>
    <col min="1265" max="1267" width="20" style="40" customWidth="1"/>
    <col min="1268" max="1517" width="11" style="40"/>
    <col min="1518" max="1518" width="13.375" style="40" customWidth="1"/>
    <col min="1519" max="1519" width="33.125" style="40" customWidth="1"/>
    <col min="1520" max="1520" width="0" style="40" hidden="1" customWidth="1"/>
    <col min="1521" max="1523" width="20" style="40" customWidth="1"/>
    <col min="1524" max="1773" width="11" style="40"/>
    <col min="1774" max="1774" width="13.375" style="40" customWidth="1"/>
    <col min="1775" max="1775" width="33.125" style="40" customWidth="1"/>
    <col min="1776" max="1776" width="0" style="40" hidden="1" customWidth="1"/>
    <col min="1777" max="1779" width="20" style="40" customWidth="1"/>
    <col min="1780" max="2029" width="11" style="40"/>
    <col min="2030" max="2030" width="13.375" style="40" customWidth="1"/>
    <col min="2031" max="2031" width="33.125" style="40" customWidth="1"/>
    <col min="2032" max="2032" width="0" style="40" hidden="1" customWidth="1"/>
    <col min="2033" max="2035" width="20" style="40" customWidth="1"/>
    <col min="2036" max="2285" width="11" style="40"/>
    <col min="2286" max="2286" width="13.375" style="40" customWidth="1"/>
    <col min="2287" max="2287" width="33.125" style="40" customWidth="1"/>
    <col min="2288" max="2288" width="0" style="40" hidden="1" customWidth="1"/>
    <col min="2289" max="2291" width="20" style="40" customWidth="1"/>
    <col min="2292" max="2541" width="11" style="40"/>
    <col min="2542" max="2542" width="13.375" style="40" customWidth="1"/>
    <col min="2543" max="2543" width="33.125" style="40" customWidth="1"/>
    <col min="2544" max="2544" width="0" style="40" hidden="1" customWidth="1"/>
    <col min="2545" max="2547" width="20" style="40" customWidth="1"/>
    <col min="2548" max="2797" width="11" style="40"/>
    <col min="2798" max="2798" width="13.375" style="40" customWidth="1"/>
    <col min="2799" max="2799" width="33.125" style="40" customWidth="1"/>
    <col min="2800" max="2800" width="0" style="40" hidden="1" customWidth="1"/>
    <col min="2801" max="2803" width="20" style="40" customWidth="1"/>
    <col min="2804" max="3053" width="11" style="40"/>
    <col min="3054" max="3054" width="13.375" style="40" customWidth="1"/>
    <col min="3055" max="3055" width="33.125" style="40" customWidth="1"/>
    <col min="3056" max="3056" width="0" style="40" hidden="1" customWidth="1"/>
    <col min="3057" max="3059" width="20" style="40" customWidth="1"/>
    <col min="3060" max="3309" width="11" style="40"/>
    <col min="3310" max="3310" width="13.375" style="40" customWidth="1"/>
    <col min="3311" max="3311" width="33.125" style="40" customWidth="1"/>
    <col min="3312" max="3312" width="0" style="40" hidden="1" customWidth="1"/>
    <col min="3313" max="3315" width="20" style="40" customWidth="1"/>
    <col min="3316" max="3565" width="11" style="40"/>
    <col min="3566" max="3566" width="13.375" style="40" customWidth="1"/>
    <col min="3567" max="3567" width="33.125" style="40" customWidth="1"/>
    <col min="3568" max="3568" width="0" style="40" hidden="1" customWidth="1"/>
    <col min="3569" max="3571" width="20" style="40" customWidth="1"/>
    <col min="3572" max="3821" width="11" style="40"/>
    <col min="3822" max="3822" width="13.375" style="40" customWidth="1"/>
    <col min="3823" max="3823" width="33.125" style="40" customWidth="1"/>
    <col min="3824" max="3824" width="0" style="40" hidden="1" customWidth="1"/>
    <col min="3825" max="3827" width="20" style="40" customWidth="1"/>
    <col min="3828" max="4077" width="11" style="40"/>
    <col min="4078" max="4078" width="13.375" style="40" customWidth="1"/>
    <col min="4079" max="4079" width="33.125" style="40" customWidth="1"/>
    <col min="4080" max="4080" width="0" style="40" hidden="1" customWidth="1"/>
    <col min="4081" max="4083" width="20" style="40" customWidth="1"/>
    <col min="4084" max="4333" width="11" style="40"/>
    <col min="4334" max="4334" width="13.375" style="40" customWidth="1"/>
    <col min="4335" max="4335" width="33.125" style="40" customWidth="1"/>
    <col min="4336" max="4336" width="0" style="40" hidden="1" customWidth="1"/>
    <col min="4337" max="4339" width="20" style="40" customWidth="1"/>
    <col min="4340" max="4589" width="11" style="40"/>
    <col min="4590" max="4590" width="13.375" style="40" customWidth="1"/>
    <col min="4591" max="4591" width="33.125" style="40" customWidth="1"/>
    <col min="4592" max="4592" width="0" style="40" hidden="1" customWidth="1"/>
    <col min="4593" max="4595" width="20" style="40" customWidth="1"/>
    <col min="4596" max="4845" width="11" style="40"/>
    <col min="4846" max="4846" width="13.375" style="40" customWidth="1"/>
    <col min="4847" max="4847" width="33.125" style="40" customWidth="1"/>
    <col min="4848" max="4848" width="0" style="40" hidden="1" customWidth="1"/>
    <col min="4849" max="4851" width="20" style="40" customWidth="1"/>
    <col min="4852" max="5101" width="11" style="40"/>
    <col min="5102" max="5102" width="13.375" style="40" customWidth="1"/>
    <col min="5103" max="5103" width="33.125" style="40" customWidth="1"/>
    <col min="5104" max="5104" width="0" style="40" hidden="1" customWidth="1"/>
    <col min="5105" max="5107" width="20" style="40" customWidth="1"/>
    <col min="5108" max="5357" width="11" style="40"/>
    <col min="5358" max="5358" width="13.375" style="40" customWidth="1"/>
    <col min="5359" max="5359" width="33.125" style="40" customWidth="1"/>
    <col min="5360" max="5360" width="0" style="40" hidden="1" customWidth="1"/>
    <col min="5361" max="5363" width="20" style="40" customWidth="1"/>
    <col min="5364" max="5613" width="11" style="40"/>
    <col min="5614" max="5614" width="13.375" style="40" customWidth="1"/>
    <col min="5615" max="5615" width="33.125" style="40" customWidth="1"/>
    <col min="5616" max="5616" width="0" style="40" hidden="1" customWidth="1"/>
    <col min="5617" max="5619" width="20" style="40" customWidth="1"/>
    <col min="5620" max="5869" width="11" style="40"/>
    <col min="5870" max="5870" width="13.375" style="40" customWidth="1"/>
    <col min="5871" max="5871" width="33.125" style="40" customWidth="1"/>
    <col min="5872" max="5872" width="0" style="40" hidden="1" customWidth="1"/>
    <col min="5873" max="5875" width="20" style="40" customWidth="1"/>
    <col min="5876" max="6125" width="11" style="40"/>
    <col min="6126" max="6126" width="13.375" style="40" customWidth="1"/>
    <col min="6127" max="6127" width="33.125" style="40" customWidth="1"/>
    <col min="6128" max="6128" width="0" style="40" hidden="1" customWidth="1"/>
    <col min="6129" max="6131" width="20" style="40" customWidth="1"/>
    <col min="6132" max="6381" width="11" style="40"/>
    <col min="6382" max="6382" width="13.375" style="40" customWidth="1"/>
    <col min="6383" max="6383" width="33.125" style="40" customWidth="1"/>
    <col min="6384" max="6384" width="0" style="40" hidden="1" customWidth="1"/>
    <col min="6385" max="6387" width="20" style="40" customWidth="1"/>
    <col min="6388" max="6637" width="11" style="40"/>
    <col min="6638" max="6638" width="13.375" style="40" customWidth="1"/>
    <col min="6639" max="6639" width="33.125" style="40" customWidth="1"/>
    <col min="6640" max="6640" width="0" style="40" hidden="1" customWidth="1"/>
    <col min="6641" max="6643" width="20" style="40" customWidth="1"/>
    <col min="6644" max="6893" width="11" style="40"/>
    <col min="6894" max="6894" width="13.375" style="40" customWidth="1"/>
    <col min="6895" max="6895" width="33.125" style="40" customWidth="1"/>
    <col min="6896" max="6896" width="0" style="40" hidden="1" customWidth="1"/>
    <col min="6897" max="6899" width="20" style="40" customWidth="1"/>
    <col min="6900" max="7149" width="11" style="40"/>
    <col min="7150" max="7150" width="13.375" style="40" customWidth="1"/>
    <col min="7151" max="7151" width="33.125" style="40" customWidth="1"/>
    <col min="7152" max="7152" width="0" style="40" hidden="1" customWidth="1"/>
    <col min="7153" max="7155" width="20" style="40" customWidth="1"/>
    <col min="7156" max="7405" width="11" style="40"/>
    <col min="7406" max="7406" width="13.375" style="40" customWidth="1"/>
    <col min="7407" max="7407" width="33.125" style="40" customWidth="1"/>
    <col min="7408" max="7408" width="0" style="40" hidden="1" customWidth="1"/>
    <col min="7409" max="7411" width="20" style="40" customWidth="1"/>
    <col min="7412" max="7661" width="11" style="40"/>
    <col min="7662" max="7662" width="13.375" style="40" customWidth="1"/>
    <col min="7663" max="7663" width="33.125" style="40" customWidth="1"/>
    <col min="7664" max="7664" width="0" style="40" hidden="1" customWidth="1"/>
    <col min="7665" max="7667" width="20" style="40" customWidth="1"/>
    <col min="7668" max="7917" width="11" style="40"/>
    <col min="7918" max="7918" width="13.375" style="40" customWidth="1"/>
    <col min="7919" max="7919" width="33.125" style="40" customWidth="1"/>
    <col min="7920" max="7920" width="0" style="40" hidden="1" customWidth="1"/>
    <col min="7921" max="7923" width="20" style="40" customWidth="1"/>
    <col min="7924" max="8173" width="11" style="40"/>
    <col min="8174" max="8174" width="13.375" style="40" customWidth="1"/>
    <col min="8175" max="8175" width="33.125" style="40" customWidth="1"/>
    <col min="8176" max="8176" width="0" style="40" hidden="1" customWidth="1"/>
    <col min="8177" max="8179" width="20" style="40" customWidth="1"/>
    <col min="8180" max="8429" width="11" style="40"/>
    <col min="8430" max="8430" width="13.375" style="40" customWidth="1"/>
    <col min="8431" max="8431" width="33.125" style="40" customWidth="1"/>
    <col min="8432" max="8432" width="0" style="40" hidden="1" customWidth="1"/>
    <col min="8433" max="8435" width="20" style="40" customWidth="1"/>
    <col min="8436" max="8685" width="11" style="40"/>
    <col min="8686" max="8686" width="13.375" style="40" customWidth="1"/>
    <col min="8687" max="8687" width="33.125" style="40" customWidth="1"/>
    <col min="8688" max="8688" width="0" style="40" hidden="1" customWidth="1"/>
    <col min="8689" max="8691" width="20" style="40" customWidth="1"/>
    <col min="8692" max="8941" width="11" style="40"/>
    <col min="8942" max="8942" width="13.375" style="40" customWidth="1"/>
    <col min="8943" max="8943" width="33.125" style="40" customWidth="1"/>
    <col min="8944" max="8944" width="0" style="40" hidden="1" customWidth="1"/>
    <col min="8945" max="8947" width="20" style="40" customWidth="1"/>
    <col min="8948" max="9197" width="11" style="40"/>
    <col min="9198" max="9198" width="13.375" style="40" customWidth="1"/>
    <col min="9199" max="9199" width="33.125" style="40" customWidth="1"/>
    <col min="9200" max="9200" width="0" style="40" hidden="1" customWidth="1"/>
    <col min="9201" max="9203" width="20" style="40" customWidth="1"/>
    <col min="9204" max="9453" width="11" style="40"/>
    <col min="9454" max="9454" width="13.375" style="40" customWidth="1"/>
    <col min="9455" max="9455" width="33.125" style="40" customWidth="1"/>
    <col min="9456" max="9456" width="0" style="40" hidden="1" customWidth="1"/>
    <col min="9457" max="9459" width="20" style="40" customWidth="1"/>
    <col min="9460" max="9709" width="11" style="40"/>
    <col min="9710" max="9710" width="13.375" style="40" customWidth="1"/>
    <col min="9711" max="9711" width="33.125" style="40" customWidth="1"/>
    <col min="9712" max="9712" width="0" style="40" hidden="1" customWidth="1"/>
    <col min="9713" max="9715" width="20" style="40" customWidth="1"/>
    <col min="9716" max="9965" width="11" style="40"/>
    <col min="9966" max="9966" width="13.375" style="40" customWidth="1"/>
    <col min="9967" max="9967" width="33.125" style="40" customWidth="1"/>
    <col min="9968" max="9968" width="0" style="40" hidden="1" customWidth="1"/>
    <col min="9969" max="9971" width="20" style="40" customWidth="1"/>
    <col min="9972" max="10221" width="11" style="40"/>
    <col min="10222" max="10222" width="13.375" style="40" customWidth="1"/>
    <col min="10223" max="10223" width="33.125" style="40" customWidth="1"/>
    <col min="10224" max="10224" width="0" style="40" hidden="1" customWidth="1"/>
    <col min="10225" max="10227" width="20" style="40" customWidth="1"/>
    <col min="10228" max="10477" width="11" style="40"/>
    <col min="10478" max="10478" width="13.375" style="40" customWidth="1"/>
    <col min="10479" max="10479" width="33.125" style="40" customWidth="1"/>
    <col min="10480" max="10480" width="0" style="40" hidden="1" customWidth="1"/>
    <col min="10481" max="10483" width="20" style="40" customWidth="1"/>
    <col min="10484" max="10733" width="11" style="40"/>
    <col min="10734" max="10734" width="13.375" style="40" customWidth="1"/>
    <col min="10735" max="10735" width="33.125" style="40" customWidth="1"/>
    <col min="10736" max="10736" width="0" style="40" hidden="1" customWidth="1"/>
    <col min="10737" max="10739" width="20" style="40" customWidth="1"/>
    <col min="10740" max="10989" width="11" style="40"/>
    <col min="10990" max="10990" width="13.375" style="40" customWidth="1"/>
    <col min="10991" max="10991" width="33.125" style="40" customWidth="1"/>
    <col min="10992" max="10992" width="0" style="40" hidden="1" customWidth="1"/>
    <col min="10993" max="10995" width="20" style="40" customWidth="1"/>
    <col min="10996" max="11245" width="11" style="40"/>
    <col min="11246" max="11246" width="13.375" style="40" customWidth="1"/>
    <col min="11247" max="11247" width="33.125" style="40" customWidth="1"/>
    <col min="11248" max="11248" width="0" style="40" hidden="1" customWidth="1"/>
    <col min="11249" max="11251" width="20" style="40" customWidth="1"/>
    <col min="11252" max="11501" width="11" style="40"/>
    <col min="11502" max="11502" width="13.375" style="40" customWidth="1"/>
    <col min="11503" max="11503" width="33.125" style="40" customWidth="1"/>
    <col min="11504" max="11504" width="0" style="40" hidden="1" customWidth="1"/>
    <col min="11505" max="11507" width="20" style="40" customWidth="1"/>
    <col min="11508" max="11757" width="11" style="40"/>
    <col min="11758" max="11758" width="13.375" style="40" customWidth="1"/>
    <col min="11759" max="11759" width="33.125" style="40" customWidth="1"/>
    <col min="11760" max="11760" width="0" style="40" hidden="1" customWidth="1"/>
    <col min="11761" max="11763" width="20" style="40" customWidth="1"/>
    <col min="11764" max="12013" width="11" style="40"/>
    <col min="12014" max="12014" width="13.375" style="40" customWidth="1"/>
    <col min="12015" max="12015" width="33.125" style="40" customWidth="1"/>
    <col min="12016" max="12016" width="0" style="40" hidden="1" customWidth="1"/>
    <col min="12017" max="12019" width="20" style="40" customWidth="1"/>
    <col min="12020" max="12269" width="11" style="40"/>
    <col min="12270" max="12270" width="13.375" style="40" customWidth="1"/>
    <col min="12271" max="12271" width="33.125" style="40" customWidth="1"/>
    <col min="12272" max="12272" width="0" style="40" hidden="1" customWidth="1"/>
    <col min="12273" max="12275" width="20" style="40" customWidth="1"/>
    <col min="12276" max="12525" width="11" style="40"/>
    <col min="12526" max="12526" width="13.375" style="40" customWidth="1"/>
    <col min="12527" max="12527" width="33.125" style="40" customWidth="1"/>
    <col min="12528" max="12528" width="0" style="40" hidden="1" customWidth="1"/>
    <col min="12529" max="12531" width="20" style="40" customWidth="1"/>
    <col min="12532" max="12781" width="11" style="40"/>
    <col min="12782" max="12782" width="13.375" style="40" customWidth="1"/>
    <col min="12783" max="12783" width="33.125" style="40" customWidth="1"/>
    <col min="12784" max="12784" width="0" style="40" hidden="1" customWidth="1"/>
    <col min="12785" max="12787" width="20" style="40" customWidth="1"/>
    <col min="12788" max="13037" width="11" style="40"/>
    <col min="13038" max="13038" width="13.375" style="40" customWidth="1"/>
    <col min="13039" max="13039" width="33.125" style="40" customWidth="1"/>
    <col min="13040" max="13040" width="0" style="40" hidden="1" customWidth="1"/>
    <col min="13041" max="13043" width="20" style="40" customWidth="1"/>
    <col min="13044" max="13293" width="11" style="40"/>
    <col min="13294" max="13294" width="13.375" style="40" customWidth="1"/>
    <col min="13295" max="13295" width="33.125" style="40" customWidth="1"/>
    <col min="13296" max="13296" width="0" style="40" hidden="1" customWidth="1"/>
    <col min="13297" max="13299" width="20" style="40" customWidth="1"/>
    <col min="13300" max="13549" width="11" style="40"/>
    <col min="13550" max="13550" width="13.375" style="40" customWidth="1"/>
    <col min="13551" max="13551" width="33.125" style="40" customWidth="1"/>
    <col min="13552" max="13552" width="0" style="40" hidden="1" customWidth="1"/>
    <col min="13553" max="13555" width="20" style="40" customWidth="1"/>
    <col min="13556" max="13805" width="11" style="40"/>
    <col min="13806" max="13806" width="13.375" style="40" customWidth="1"/>
    <col min="13807" max="13807" width="33.125" style="40" customWidth="1"/>
    <col min="13808" max="13808" width="0" style="40" hidden="1" customWidth="1"/>
    <col min="13809" max="13811" width="20" style="40" customWidth="1"/>
    <col min="13812" max="14061" width="11" style="40"/>
    <col min="14062" max="14062" width="13.375" style="40" customWidth="1"/>
    <col min="14063" max="14063" width="33.125" style="40" customWidth="1"/>
    <col min="14064" max="14064" width="0" style="40" hidden="1" customWidth="1"/>
    <col min="14065" max="14067" width="20" style="40" customWidth="1"/>
    <col min="14068" max="14317" width="11" style="40"/>
    <col min="14318" max="14318" width="13.375" style="40" customWidth="1"/>
    <col min="14319" max="14319" width="33.125" style="40" customWidth="1"/>
    <col min="14320" max="14320" width="0" style="40" hidden="1" customWidth="1"/>
    <col min="14321" max="14323" width="20" style="40" customWidth="1"/>
    <col min="14324" max="14573" width="11" style="40"/>
    <col min="14574" max="14574" width="13.375" style="40" customWidth="1"/>
    <col min="14575" max="14575" width="33.125" style="40" customWidth="1"/>
    <col min="14576" max="14576" width="0" style="40" hidden="1" customWidth="1"/>
    <col min="14577" max="14579" width="20" style="40" customWidth="1"/>
    <col min="14580" max="14829" width="11" style="40"/>
    <col min="14830" max="14830" width="13.375" style="40" customWidth="1"/>
    <col min="14831" max="14831" width="33.125" style="40" customWidth="1"/>
    <col min="14832" max="14832" width="0" style="40" hidden="1" customWidth="1"/>
    <col min="14833" max="14835" width="20" style="40" customWidth="1"/>
    <col min="14836" max="15085" width="11" style="40"/>
    <col min="15086" max="15086" width="13.375" style="40" customWidth="1"/>
    <col min="15087" max="15087" width="33.125" style="40" customWidth="1"/>
    <col min="15088" max="15088" width="0" style="40" hidden="1" customWidth="1"/>
    <col min="15089" max="15091" width="20" style="40" customWidth="1"/>
    <col min="15092" max="15341" width="11" style="40"/>
    <col min="15342" max="15342" width="13.375" style="40" customWidth="1"/>
    <col min="15343" max="15343" width="33.125" style="40" customWidth="1"/>
    <col min="15344" max="15344" width="0" style="40" hidden="1" customWidth="1"/>
    <col min="15345" max="15347" width="20" style="40" customWidth="1"/>
    <col min="15348" max="15597" width="11" style="40"/>
    <col min="15598" max="15598" width="13.375" style="40" customWidth="1"/>
    <col min="15599" max="15599" width="33.125" style="40" customWidth="1"/>
    <col min="15600" max="15600" width="0" style="40" hidden="1" customWidth="1"/>
    <col min="15601" max="15603" width="20" style="40" customWidth="1"/>
    <col min="15604" max="15853" width="11" style="40"/>
    <col min="15854" max="15854" width="13.375" style="40" customWidth="1"/>
    <col min="15855" max="15855" width="33.125" style="40" customWidth="1"/>
    <col min="15856" max="15856" width="0" style="40" hidden="1" customWidth="1"/>
    <col min="15857" max="15859" width="20" style="40" customWidth="1"/>
    <col min="15860" max="16109" width="11" style="40"/>
    <col min="16110" max="16110" width="13.375" style="40" customWidth="1"/>
    <col min="16111" max="16111" width="33.125" style="40" customWidth="1"/>
    <col min="16112" max="16112" width="0" style="40" hidden="1" customWidth="1"/>
    <col min="16113" max="16115" width="20" style="40" customWidth="1"/>
    <col min="16116" max="16384" width="11" style="40"/>
  </cols>
  <sheetData>
    <row r="1" spans="1:13" s="8" customFormat="1" ht="33.950000000000003" customHeight="1" x14ac:dyDescent="0.2">
      <c r="A1" s="217"/>
      <c r="B1" s="39"/>
      <c r="C1" s="50"/>
      <c r="D1" s="50"/>
      <c r="E1" s="50"/>
      <c r="F1" s="47" t="s">
        <v>0</v>
      </c>
    </row>
    <row r="2" spans="1:13" s="5" customFormat="1" ht="10.5" customHeight="1" x14ac:dyDescent="0.2">
      <c r="C2" s="6"/>
      <c r="E2" s="592" t="str">
        <f ca="1">HYPERLINK(CELL("adresse",Inhaltsverzeichnis!A1),"zurück zum Inhalt")</f>
        <v>zurück zum Inhalt</v>
      </c>
      <c r="F2" s="593"/>
      <c r="J2" s="149"/>
      <c r="K2" s="6"/>
    </row>
    <row r="3" spans="1:13" s="5" customFormat="1" ht="12.75" x14ac:dyDescent="0.2">
      <c r="D3" s="6"/>
      <c r="E3" s="6"/>
      <c r="F3" s="6"/>
      <c r="G3" s="6"/>
      <c r="H3" s="6"/>
      <c r="I3" s="6"/>
      <c r="J3" s="149"/>
      <c r="L3" s="6"/>
      <c r="M3" s="6"/>
    </row>
    <row r="4" spans="1:13" s="8" customFormat="1" ht="42" customHeight="1" x14ac:dyDescent="0.2">
      <c r="A4" s="634" t="s">
        <v>334</v>
      </c>
      <c r="B4" s="634"/>
      <c r="C4" s="634"/>
      <c r="D4" s="634"/>
      <c r="E4" s="634"/>
      <c r="F4" s="634"/>
    </row>
    <row r="5" spans="1:13" s="8" customFormat="1" ht="11.25" customHeight="1" x14ac:dyDescent="0.2">
      <c r="A5" s="561" t="s">
        <v>245</v>
      </c>
      <c r="B5" s="561"/>
      <c r="C5" s="561"/>
      <c r="D5" s="561"/>
      <c r="E5" s="561"/>
      <c r="F5" s="561"/>
    </row>
    <row r="6" spans="1:13" s="8" customFormat="1" ht="12.75" customHeight="1" x14ac:dyDescent="0.2">
      <c r="A6" s="218" t="str">
        <f>CONCATENATE(LEFT(Impressum!C12,SEARCH("(",Impressum!C12)-1),"nach Arbeitsort ","(Beschäftigungsbetrieb",TEXT(0,"#¹⁾"),", Gebietsstand ",TEXT(Impressum!C16,"MMMM")," ",TEXT(Impressum!C16,"JJJJ"),")")</f>
        <v>Deutschland nach Arbeitsort (Beschäftigungsbetrieb¹⁾, Gebietsstand April 2025)</v>
      </c>
    </row>
    <row r="7" spans="1:13" s="8" customFormat="1" ht="12.75" customHeight="1" x14ac:dyDescent="0.2">
      <c r="A7" s="218" t="s">
        <v>430</v>
      </c>
    </row>
    <row r="8" spans="1:13" s="34" customFormat="1" ht="12.75" customHeight="1" x14ac:dyDescent="0.2">
      <c r="A8" s="219"/>
      <c r="B8" s="584"/>
      <c r="C8" s="584"/>
      <c r="D8" s="584"/>
      <c r="E8" s="584"/>
      <c r="F8" s="584"/>
    </row>
    <row r="9" spans="1:13" s="34" customFormat="1" ht="11.25" customHeight="1" x14ac:dyDescent="0.2">
      <c r="A9" s="635" t="s">
        <v>222</v>
      </c>
      <c r="B9" s="638" t="s">
        <v>1</v>
      </c>
      <c r="C9" s="640" t="s">
        <v>4</v>
      </c>
      <c r="D9" s="641"/>
      <c r="E9" s="641"/>
      <c r="F9" s="642"/>
    </row>
    <row r="10" spans="1:13" s="34" customFormat="1" ht="28.15" customHeight="1" x14ac:dyDescent="0.2">
      <c r="A10" s="636"/>
      <c r="B10" s="639"/>
      <c r="C10" s="214" t="s">
        <v>11</v>
      </c>
      <c r="D10" s="214" t="s">
        <v>238</v>
      </c>
      <c r="E10" s="214" t="s">
        <v>12</v>
      </c>
      <c r="F10" s="225" t="s">
        <v>238</v>
      </c>
    </row>
    <row r="11" spans="1:13" s="32" customFormat="1" ht="14.25" customHeight="1" x14ac:dyDescent="0.15">
      <c r="A11" s="637"/>
      <c r="B11" s="226">
        <v>1</v>
      </c>
      <c r="C11" s="227">
        <v>2</v>
      </c>
      <c r="D11" s="227">
        <v>3</v>
      </c>
      <c r="E11" s="227">
        <v>4</v>
      </c>
      <c r="F11" s="228">
        <v>5</v>
      </c>
    </row>
    <row r="12" spans="1:13" ht="20.100000000000001" customHeight="1" x14ac:dyDescent="0.2">
      <c r="A12" s="249" t="s">
        <v>1</v>
      </c>
      <c r="B12" s="324">
        <v>1123516.04166667</v>
      </c>
      <c r="C12" s="324">
        <v>592281.29166666698</v>
      </c>
      <c r="D12" s="250">
        <v>52.716763241587003</v>
      </c>
      <c r="E12" s="324">
        <v>531228.20833333302</v>
      </c>
      <c r="F12" s="236">
        <v>47.282654508901302</v>
      </c>
    </row>
    <row r="13" spans="1:13" ht="26.25" customHeight="1" x14ac:dyDescent="0.2">
      <c r="A13" s="222" t="s">
        <v>254</v>
      </c>
      <c r="B13" s="325">
        <v>227248</v>
      </c>
      <c r="C13" s="325">
        <v>116208.54166666701</v>
      </c>
      <c r="D13" s="229">
        <v>51.137322073975</v>
      </c>
      <c r="E13" s="325">
        <v>111036.5</v>
      </c>
      <c r="F13" s="229">
        <v>48.861376117721598</v>
      </c>
    </row>
    <row r="14" spans="1:13" ht="12.75" customHeight="1" x14ac:dyDescent="0.2">
      <c r="A14" s="222" t="s">
        <v>253</v>
      </c>
      <c r="B14" s="325">
        <v>276899.04166666698</v>
      </c>
      <c r="C14" s="325">
        <v>135709.33333333299</v>
      </c>
      <c r="D14" s="229">
        <v>49.010401956067902</v>
      </c>
      <c r="E14" s="325">
        <v>141188.45833333299</v>
      </c>
      <c r="F14" s="229">
        <v>50.989146615861898</v>
      </c>
    </row>
    <row r="15" spans="1:13" ht="12.75" customHeight="1" x14ac:dyDescent="0.2">
      <c r="A15" s="222" t="s">
        <v>178</v>
      </c>
      <c r="B15" s="325">
        <v>295722.79166666698</v>
      </c>
      <c r="C15" s="325">
        <v>156318.75</v>
      </c>
      <c r="D15" s="229">
        <v>52.859892576761403</v>
      </c>
      <c r="E15" s="325">
        <v>139402.875</v>
      </c>
      <c r="F15" s="229">
        <v>47.139712909626702</v>
      </c>
    </row>
    <row r="16" spans="1:13" ht="12.75" customHeight="1" x14ac:dyDescent="0.2">
      <c r="A16" s="224" t="s">
        <v>179</v>
      </c>
      <c r="B16" s="326">
        <v>323640.20833333302</v>
      </c>
      <c r="C16" s="326">
        <v>184042.95833333299</v>
      </c>
      <c r="D16" s="230">
        <v>56.866530670311001</v>
      </c>
      <c r="E16" s="326">
        <v>139596.08333333299</v>
      </c>
      <c r="F16" s="230">
        <v>43.133108847080102</v>
      </c>
    </row>
    <row r="17" spans="1:13" ht="36" customHeight="1" x14ac:dyDescent="0.2">
      <c r="A17" s="247" t="s">
        <v>227</v>
      </c>
      <c r="B17" s="327">
        <v>912591.75</v>
      </c>
      <c r="C17" s="327">
        <v>479217.08333333302</v>
      </c>
      <c r="D17" s="237">
        <v>52.511660699686701</v>
      </c>
      <c r="E17" s="327">
        <v>433368.91666666698</v>
      </c>
      <c r="F17" s="237">
        <v>47.487709226679598</v>
      </c>
    </row>
    <row r="18" spans="1:13" ht="22.5" customHeight="1" x14ac:dyDescent="0.2">
      <c r="A18" s="322" t="s">
        <v>254</v>
      </c>
      <c r="B18" s="328">
        <v>190758.91666666701</v>
      </c>
      <c r="C18" s="328">
        <v>96917.666666666701</v>
      </c>
      <c r="D18" s="323">
        <v>50.806362481089799</v>
      </c>
      <c r="E18" s="328">
        <v>93838.625</v>
      </c>
      <c r="F18" s="323">
        <v>49.1922614364466</v>
      </c>
    </row>
    <row r="19" spans="1:13" ht="12.75" customHeight="1" x14ac:dyDescent="0.2">
      <c r="A19" s="223" t="s">
        <v>253</v>
      </c>
      <c r="B19" s="328">
        <v>220838.41666666701</v>
      </c>
      <c r="C19" s="328">
        <v>105690.875</v>
      </c>
      <c r="D19" s="323">
        <v>47.858917209830302</v>
      </c>
      <c r="E19" s="328">
        <v>115146.45833333299</v>
      </c>
      <c r="F19" s="323">
        <v>52.140592235424002</v>
      </c>
    </row>
    <row r="20" spans="1:13" ht="12.75" customHeight="1" x14ac:dyDescent="0.2">
      <c r="A20" s="223" t="s">
        <v>178</v>
      </c>
      <c r="B20" s="325">
        <v>235299.16666666701</v>
      </c>
      <c r="C20" s="325">
        <v>123938.75</v>
      </c>
      <c r="D20" s="229">
        <v>52.672838478674301</v>
      </c>
      <c r="E20" s="325">
        <v>111359.45833333299</v>
      </c>
      <c r="F20" s="229">
        <v>47.3267542383986</v>
      </c>
    </row>
    <row r="21" spans="1:13" ht="12.75" customHeight="1" x14ac:dyDescent="0.2">
      <c r="A21" s="223" t="s">
        <v>179</v>
      </c>
      <c r="B21" s="325">
        <v>265690.5</v>
      </c>
      <c r="C21" s="325">
        <v>152669.20833333299</v>
      </c>
      <c r="D21" s="229">
        <v>57.461297386746402</v>
      </c>
      <c r="E21" s="325">
        <v>113020.20833333299</v>
      </c>
      <c r="F21" s="230">
        <v>42.538294870660899</v>
      </c>
    </row>
    <row r="22" spans="1:13" ht="36" customHeight="1" x14ac:dyDescent="0.2">
      <c r="A22" s="482" t="s">
        <v>333</v>
      </c>
      <c r="B22" s="324">
        <v>202090.79166666701</v>
      </c>
      <c r="C22" s="324">
        <v>107757.91666666701</v>
      </c>
      <c r="D22" s="236">
        <v>53.3215372051217</v>
      </c>
      <c r="E22" s="324">
        <v>94332.333333333299</v>
      </c>
      <c r="F22" s="236">
        <v>46.678194763533497</v>
      </c>
    </row>
    <row r="23" spans="1:13" ht="22.5" x14ac:dyDescent="0.2">
      <c r="A23" s="322" t="s">
        <v>254</v>
      </c>
      <c r="B23" s="328">
        <v>28340.5</v>
      </c>
      <c r="C23" s="328">
        <v>14416.291666666701</v>
      </c>
      <c r="D23" s="323">
        <v>50.868162758831602</v>
      </c>
      <c r="E23" s="328">
        <v>13924.125</v>
      </c>
      <c r="F23" s="323">
        <v>49.131543197897003</v>
      </c>
    </row>
    <row r="24" spans="1:13" ht="12.75" customHeight="1" x14ac:dyDescent="0.2">
      <c r="A24" s="223" t="s">
        <v>253</v>
      </c>
      <c r="B24" s="328">
        <v>55791.833333333299</v>
      </c>
      <c r="C24" s="328">
        <v>29872.625</v>
      </c>
      <c r="D24" s="323">
        <v>53.543006592960097</v>
      </c>
      <c r="E24" s="328">
        <v>25919.041666666701</v>
      </c>
      <c r="F24" s="323">
        <v>46.456694677536397</v>
      </c>
    </row>
    <row r="25" spans="1:13" ht="12.75" customHeight="1" x14ac:dyDescent="0.2">
      <c r="A25" s="223" t="s">
        <v>178</v>
      </c>
      <c r="B25" s="325">
        <v>60230.75</v>
      </c>
      <c r="C25" s="325">
        <v>32250.333333333299</v>
      </c>
      <c r="D25" s="229">
        <v>53.544631825659401</v>
      </c>
      <c r="E25" s="325">
        <v>27980.208333333299</v>
      </c>
      <c r="F25" s="229">
        <v>46.455022282361298</v>
      </c>
    </row>
    <row r="26" spans="1:13" ht="12.75" customHeight="1" x14ac:dyDescent="0.2">
      <c r="A26" s="223" t="s">
        <v>179</v>
      </c>
      <c r="B26" s="325">
        <v>57726.583333333299</v>
      </c>
      <c r="C26" s="325">
        <v>31217.625</v>
      </c>
      <c r="D26" s="229">
        <v>54.078421408969596</v>
      </c>
      <c r="E26" s="325">
        <v>26508.875</v>
      </c>
      <c r="F26" s="229">
        <v>45.921434232351103</v>
      </c>
    </row>
    <row r="27" spans="1:13" ht="36" customHeight="1" x14ac:dyDescent="0.2">
      <c r="A27" s="483" t="s">
        <v>228</v>
      </c>
      <c r="B27" s="329">
        <v>8073.0833333333303</v>
      </c>
      <c r="C27" s="329">
        <v>4792.5416666666697</v>
      </c>
      <c r="D27" s="235">
        <v>59.364451830671896</v>
      </c>
      <c r="E27" s="329">
        <v>3280.2916666666702</v>
      </c>
      <c r="F27" s="235">
        <v>40.632451459066701</v>
      </c>
    </row>
    <row r="28" spans="1:13" x14ac:dyDescent="0.2">
      <c r="A28" s="246" t="s">
        <v>246</v>
      </c>
      <c r="B28" s="330">
        <v>760.41666666666697</v>
      </c>
      <c r="C28" s="330">
        <v>513.75</v>
      </c>
      <c r="D28" s="248">
        <v>67.561643835616394</v>
      </c>
      <c r="E28" s="330">
        <v>246.666666666667</v>
      </c>
      <c r="F28" s="248">
        <v>32.438356164383599</v>
      </c>
    </row>
    <row r="29" spans="1:13" s="201" customFormat="1" ht="9" x14ac:dyDescent="0.15">
      <c r="A29" s="220"/>
      <c r="B29" s="202"/>
      <c r="C29" s="202"/>
      <c r="D29" s="202"/>
      <c r="E29" s="202"/>
      <c r="F29" s="45" t="s">
        <v>8</v>
      </c>
    </row>
    <row r="30" spans="1:13" s="296" customFormat="1" ht="11.25" customHeight="1" x14ac:dyDescent="0.2">
      <c r="A30" s="313" t="s">
        <v>250</v>
      </c>
      <c r="B30" s="38"/>
      <c r="C30" s="38"/>
      <c r="D30" s="38"/>
      <c r="E30" s="22"/>
      <c r="F30" s="38"/>
      <c r="G30" s="300"/>
      <c r="H30" s="22"/>
      <c r="I30" s="300"/>
      <c r="J30" s="300"/>
      <c r="K30" s="300"/>
      <c r="L30" s="300"/>
      <c r="M30" s="22"/>
    </row>
    <row r="31" spans="1:13" s="43" customFormat="1" ht="30" customHeight="1" x14ac:dyDescent="0.2">
      <c r="A31" s="633" t="s">
        <v>335</v>
      </c>
      <c r="B31" s="633"/>
      <c r="C31" s="633"/>
      <c r="D31" s="633"/>
      <c r="E31" s="633"/>
      <c r="F31" s="633"/>
      <c r="G31" s="46"/>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52" customWidth="1"/>
    <col min="2" max="16" width="8.625" style="152" customWidth="1"/>
    <col min="17" max="16384" width="8" style="152"/>
  </cols>
  <sheetData>
    <row r="1" spans="1:16" ht="33.950000000000003" customHeight="1" x14ac:dyDescent="0.2">
      <c r="A1" s="156"/>
      <c r="B1" s="156"/>
      <c r="C1" s="156"/>
      <c r="D1" s="156"/>
      <c r="E1" s="156"/>
      <c r="F1" s="47"/>
      <c r="G1" s="156"/>
      <c r="H1" s="156"/>
      <c r="I1" s="156"/>
      <c r="J1" s="156"/>
      <c r="K1" s="47"/>
      <c r="L1" s="156"/>
      <c r="M1" s="156"/>
      <c r="N1" s="156"/>
      <c r="O1" s="156"/>
      <c r="P1" s="47" t="s">
        <v>0</v>
      </c>
    </row>
    <row r="2" spans="1:16" s="5" customFormat="1" ht="10.5" customHeight="1" x14ac:dyDescent="0.2">
      <c r="F2" s="149"/>
      <c r="K2" s="149"/>
      <c r="O2" s="592" t="str">
        <f ca="1">HYPERLINK(CELL("adresse",Inhaltsverzeichnis!A1),"zurück zum Inhalt")</f>
        <v>zurück zum Inhalt</v>
      </c>
      <c r="P2" s="593"/>
    </row>
    <row r="3" spans="1:16" s="5" customFormat="1" ht="12.75" x14ac:dyDescent="0.2">
      <c r="C3" s="6"/>
      <c r="D3" s="6"/>
      <c r="E3" s="6"/>
      <c r="F3" s="149"/>
      <c r="H3" s="6"/>
      <c r="I3" s="6"/>
      <c r="J3" s="6"/>
      <c r="K3" s="149"/>
      <c r="M3" s="6"/>
      <c r="N3" s="6"/>
      <c r="O3" s="6"/>
      <c r="P3" s="149"/>
    </row>
    <row r="4" spans="1:16" s="8" customFormat="1" ht="12.75" x14ac:dyDescent="0.2">
      <c r="A4" s="643" t="s">
        <v>336</v>
      </c>
      <c r="B4" s="643"/>
      <c r="C4" s="643"/>
      <c r="D4" s="643"/>
      <c r="E4" s="643"/>
      <c r="F4" s="643"/>
      <c r="G4" s="643"/>
      <c r="H4" s="643"/>
      <c r="I4" s="643"/>
      <c r="J4" s="643"/>
      <c r="K4" s="643"/>
      <c r="L4" s="643"/>
      <c r="M4" s="643"/>
      <c r="N4" s="643"/>
      <c r="O4" s="643"/>
      <c r="P4" s="643"/>
    </row>
    <row r="5" spans="1:16" s="8" customFormat="1" ht="11.25" customHeight="1" x14ac:dyDescent="0.2">
      <c r="A5" s="561" t="s">
        <v>245</v>
      </c>
      <c r="B5" s="561"/>
      <c r="C5" s="561"/>
      <c r="D5" s="561"/>
      <c r="E5" s="561"/>
      <c r="F5" s="184"/>
      <c r="K5" s="317"/>
      <c r="P5" s="317"/>
    </row>
    <row r="6" spans="1:16" s="8" customFormat="1" ht="12.75" customHeight="1" x14ac:dyDescent="0.2">
      <c r="A6" s="218" t="str">
        <f>CONCATENATE(LEFT(Impressum!C12,SEARCH("(",Impressum!C12)-1),"nach Arbeitsort ","(Beschäftigungsbetrieb",TEXT(0,"#¹⁾"),", Gebietsstand ",TEXT(Impressum!C16,"MMMM")," ",TEXT(Impressum!C16,"JJJJ"),")")</f>
        <v>Deutschland nach Arbeitsort (Beschäftigungsbetrieb¹⁾, Gebietsstand April 2025)</v>
      </c>
    </row>
    <row r="7" spans="1:16" s="8" customFormat="1" ht="12.75" customHeight="1" x14ac:dyDescent="0.2">
      <c r="A7" s="8" t="s">
        <v>430</v>
      </c>
    </row>
    <row r="8" spans="1:16" s="8" customFormat="1" ht="12.75" customHeight="1" x14ac:dyDescent="0.2"/>
    <row r="9" spans="1:16" ht="11.25" customHeight="1" x14ac:dyDescent="0.2">
      <c r="A9" s="646" t="s">
        <v>232</v>
      </c>
      <c r="B9" s="644" t="s">
        <v>1</v>
      </c>
      <c r="C9" s="645" t="s">
        <v>4</v>
      </c>
      <c r="D9" s="645"/>
      <c r="E9" s="645"/>
      <c r="F9" s="645"/>
      <c r="G9" s="645"/>
      <c r="H9" s="645"/>
      <c r="I9" s="645"/>
      <c r="J9" s="645"/>
      <c r="K9" s="645"/>
      <c r="L9" s="645"/>
      <c r="M9" s="645"/>
      <c r="N9" s="645"/>
      <c r="O9" s="645"/>
      <c r="P9" s="645"/>
    </row>
    <row r="10" spans="1:16" ht="12.75" customHeight="1" x14ac:dyDescent="0.2">
      <c r="A10" s="647"/>
      <c r="B10" s="644"/>
      <c r="C10" s="644" t="s">
        <v>375</v>
      </c>
      <c r="D10" s="644"/>
      <c r="E10" s="644"/>
      <c r="F10" s="644"/>
      <c r="G10" s="644" t="s">
        <v>11</v>
      </c>
      <c r="H10" s="644" t="s">
        <v>373</v>
      </c>
      <c r="I10" s="644"/>
      <c r="J10" s="644"/>
      <c r="K10" s="644"/>
      <c r="L10" s="644" t="s">
        <v>12</v>
      </c>
      <c r="M10" s="644" t="s">
        <v>374</v>
      </c>
      <c r="N10" s="644"/>
      <c r="O10" s="644"/>
      <c r="P10" s="644"/>
    </row>
    <row r="11" spans="1:16" ht="35.25" customHeight="1" x14ac:dyDescent="0.2">
      <c r="A11" s="647"/>
      <c r="B11" s="644"/>
      <c r="C11" s="155" t="s">
        <v>252</v>
      </c>
      <c r="D11" s="155" t="s">
        <v>253</v>
      </c>
      <c r="E11" s="155" t="s">
        <v>178</v>
      </c>
      <c r="F11" s="155" t="s">
        <v>179</v>
      </c>
      <c r="G11" s="644"/>
      <c r="H11" s="155" t="s">
        <v>252</v>
      </c>
      <c r="I11" s="155" t="s">
        <v>253</v>
      </c>
      <c r="J11" s="155" t="s">
        <v>178</v>
      </c>
      <c r="K11" s="155" t="s">
        <v>179</v>
      </c>
      <c r="L11" s="644"/>
      <c r="M11" s="155" t="s">
        <v>252</v>
      </c>
      <c r="N11" s="155" t="s">
        <v>253</v>
      </c>
      <c r="O11" s="155" t="s">
        <v>178</v>
      </c>
      <c r="P11" s="155" t="s">
        <v>179</v>
      </c>
    </row>
    <row r="12" spans="1:16" s="153" customFormat="1" ht="11.25" customHeight="1" x14ac:dyDescent="0.2">
      <c r="A12" s="648"/>
      <c r="B12" s="154">
        <v>1</v>
      </c>
      <c r="C12" s="154">
        <v>2</v>
      </c>
      <c r="D12" s="154">
        <v>3</v>
      </c>
      <c r="E12" s="154">
        <v>4</v>
      </c>
      <c r="F12" s="154">
        <v>5</v>
      </c>
      <c r="G12" s="154">
        <v>6</v>
      </c>
      <c r="H12" s="154">
        <v>7</v>
      </c>
      <c r="I12" s="154">
        <v>8</v>
      </c>
      <c r="J12" s="154">
        <v>9</v>
      </c>
      <c r="K12" s="154">
        <v>10</v>
      </c>
      <c r="L12" s="154">
        <v>11</v>
      </c>
      <c r="M12" s="154">
        <v>12</v>
      </c>
      <c r="N12" s="154">
        <v>13</v>
      </c>
      <c r="O12" s="154">
        <v>14</v>
      </c>
      <c r="P12" s="154">
        <v>15</v>
      </c>
    </row>
    <row r="13" spans="1:16" ht="15" customHeight="1" x14ac:dyDescent="0.2">
      <c r="A13" s="334" t="s">
        <v>1</v>
      </c>
      <c r="B13" s="277">
        <v>1123516.04166667</v>
      </c>
      <c r="C13" s="335">
        <v>227248</v>
      </c>
      <c r="D13" s="335">
        <v>276899.04166666698</v>
      </c>
      <c r="E13" s="335">
        <v>295722.79166666698</v>
      </c>
      <c r="F13" s="336">
        <v>323640.20833333302</v>
      </c>
      <c r="G13" s="277">
        <v>592281.29166666698</v>
      </c>
      <c r="H13" s="335">
        <v>116208.54166666701</v>
      </c>
      <c r="I13" s="335">
        <v>135709.33333333299</v>
      </c>
      <c r="J13" s="335">
        <v>156318.75</v>
      </c>
      <c r="K13" s="336">
        <v>184042.95833333299</v>
      </c>
      <c r="L13" s="277">
        <v>531228.20833333302</v>
      </c>
      <c r="M13" s="335">
        <v>111036.5</v>
      </c>
      <c r="N13" s="335">
        <v>141188.45833333299</v>
      </c>
      <c r="O13" s="335">
        <v>139402.875</v>
      </c>
      <c r="P13" s="336">
        <v>139596.08333333299</v>
      </c>
    </row>
    <row r="14" spans="1:16" ht="15" customHeight="1" x14ac:dyDescent="0.2">
      <c r="A14" s="215" t="s">
        <v>202</v>
      </c>
      <c r="B14" s="332">
        <v>2065.9583333333298</v>
      </c>
      <c r="C14" s="157">
        <v>467.54166666666703</v>
      </c>
      <c r="D14" s="157">
        <v>432.875</v>
      </c>
      <c r="E14" s="157">
        <v>492.875</v>
      </c>
      <c r="F14" s="158">
        <v>672.66666666666697</v>
      </c>
      <c r="G14" s="332">
        <v>1389.9583333333301</v>
      </c>
      <c r="H14" s="157">
        <v>311.91666666666703</v>
      </c>
      <c r="I14" s="157">
        <v>270.58333333333297</v>
      </c>
      <c r="J14" s="157">
        <v>322.33333333333297</v>
      </c>
      <c r="K14" s="158">
        <v>485.125</v>
      </c>
      <c r="L14" s="332">
        <v>676</v>
      </c>
      <c r="M14" s="157">
        <v>155.625</v>
      </c>
      <c r="N14" s="157">
        <v>162.291666666667</v>
      </c>
      <c r="O14" s="157">
        <v>170.541666666667</v>
      </c>
      <c r="P14" s="158">
        <v>187.541666666667</v>
      </c>
    </row>
    <row r="15" spans="1:16" ht="24.75" customHeight="1" x14ac:dyDescent="0.2">
      <c r="A15" s="215" t="s">
        <v>203</v>
      </c>
      <c r="B15" s="332">
        <v>24735.875</v>
      </c>
      <c r="C15" s="157">
        <v>3822.375</v>
      </c>
      <c r="D15" s="157">
        <v>5342.0416666666697</v>
      </c>
      <c r="E15" s="157">
        <v>7438.5416666666697</v>
      </c>
      <c r="F15" s="158">
        <v>8132.9166666666697</v>
      </c>
      <c r="G15" s="332">
        <v>19622.291666666701</v>
      </c>
      <c r="H15" s="157">
        <v>2752.0416666666702</v>
      </c>
      <c r="I15" s="157">
        <v>3975.875</v>
      </c>
      <c r="J15" s="157">
        <v>6001.4166666666697</v>
      </c>
      <c r="K15" s="158">
        <v>6892.9583333333303</v>
      </c>
      <c r="L15" s="332">
        <v>5113.5416666666697</v>
      </c>
      <c r="M15" s="157">
        <v>1070.2916666666699</v>
      </c>
      <c r="N15" s="157">
        <v>1366.1666666666699</v>
      </c>
      <c r="O15" s="157">
        <v>1437.125</v>
      </c>
      <c r="P15" s="158">
        <v>1239.9583333333301</v>
      </c>
    </row>
    <row r="16" spans="1:16" ht="15" customHeight="1" x14ac:dyDescent="0.2">
      <c r="A16" s="215" t="s">
        <v>218</v>
      </c>
      <c r="B16" s="332">
        <v>255518.375</v>
      </c>
      <c r="C16" s="157">
        <v>42348.833333333299</v>
      </c>
      <c r="D16" s="157">
        <v>62606.5</v>
      </c>
      <c r="E16" s="157">
        <v>73648.083333333299</v>
      </c>
      <c r="F16" s="158">
        <v>76914.791666666701</v>
      </c>
      <c r="G16" s="332">
        <v>195411.75</v>
      </c>
      <c r="H16" s="157">
        <v>31815.375</v>
      </c>
      <c r="I16" s="157">
        <v>46304.708333333299</v>
      </c>
      <c r="J16" s="157">
        <v>56208.541666666701</v>
      </c>
      <c r="K16" s="158">
        <v>61083</v>
      </c>
      <c r="L16" s="332">
        <v>60105.541666666701</v>
      </c>
      <c r="M16" s="157">
        <v>10532.958333333299</v>
      </c>
      <c r="N16" s="157">
        <v>16301.625</v>
      </c>
      <c r="O16" s="157">
        <v>17439.208333333299</v>
      </c>
      <c r="P16" s="158">
        <v>15831.708333333299</v>
      </c>
    </row>
    <row r="17" spans="1:16" ht="22.5" x14ac:dyDescent="0.2">
      <c r="A17" s="276" t="s">
        <v>219</v>
      </c>
      <c r="B17" s="332">
        <v>36545</v>
      </c>
      <c r="C17" s="157">
        <v>6441.9166666666697</v>
      </c>
      <c r="D17" s="157">
        <v>8857.8333333333303</v>
      </c>
      <c r="E17" s="157">
        <v>10213.083333333299</v>
      </c>
      <c r="F17" s="158">
        <v>11032.166666666701</v>
      </c>
      <c r="G17" s="332">
        <v>21876</v>
      </c>
      <c r="H17" s="157">
        <v>3865.4166666666702</v>
      </c>
      <c r="I17" s="157">
        <v>4962.3333333333303</v>
      </c>
      <c r="J17" s="157">
        <v>6103.4166666666697</v>
      </c>
      <c r="K17" s="158">
        <v>6944.8333333333303</v>
      </c>
      <c r="L17" s="332">
        <v>14668.791666666701</v>
      </c>
      <c r="M17" s="157">
        <v>2576.375</v>
      </c>
      <c r="N17" s="157">
        <v>3895.4583333333298</v>
      </c>
      <c r="O17" s="157">
        <v>4109.625</v>
      </c>
      <c r="P17" s="158">
        <v>4087.3333333333298</v>
      </c>
    </row>
    <row r="18" spans="1:16" ht="22.5" x14ac:dyDescent="0.2">
      <c r="A18" s="276" t="s">
        <v>220</v>
      </c>
      <c r="B18" s="332">
        <v>173355.20833333299</v>
      </c>
      <c r="C18" s="157">
        <v>29333.25</v>
      </c>
      <c r="D18" s="157">
        <v>43008.625</v>
      </c>
      <c r="E18" s="157">
        <v>49927.625</v>
      </c>
      <c r="F18" s="158">
        <v>51085.583333333299</v>
      </c>
      <c r="G18" s="332">
        <v>137597.25</v>
      </c>
      <c r="H18" s="157">
        <v>22975.833333333299</v>
      </c>
      <c r="I18" s="157">
        <v>33228.541666666701</v>
      </c>
      <c r="J18" s="157">
        <v>39449.583333333299</v>
      </c>
      <c r="K18" s="158">
        <v>41943.208333333299</v>
      </c>
      <c r="L18" s="332">
        <v>35757.208333333299</v>
      </c>
      <c r="M18" s="157">
        <v>6357.0833333333303</v>
      </c>
      <c r="N18" s="157">
        <v>9780</v>
      </c>
      <c r="O18" s="157">
        <v>10477.75</v>
      </c>
      <c r="P18" s="158">
        <v>9142.3333333333303</v>
      </c>
    </row>
    <row r="19" spans="1:16" ht="22.5" x14ac:dyDescent="0.2">
      <c r="A19" s="276" t="s">
        <v>204</v>
      </c>
      <c r="B19" s="332">
        <v>45618.166666666701</v>
      </c>
      <c r="C19" s="157">
        <v>6573.6666666666697</v>
      </c>
      <c r="D19" s="157">
        <v>10740.041666666701</v>
      </c>
      <c r="E19" s="157">
        <v>13507.375</v>
      </c>
      <c r="F19" s="158">
        <v>14797.041666666701</v>
      </c>
      <c r="G19" s="332">
        <v>35938.5</v>
      </c>
      <c r="H19" s="157">
        <v>4974.125</v>
      </c>
      <c r="I19" s="157">
        <v>8113.8333333333303</v>
      </c>
      <c r="J19" s="157">
        <v>10655.541666666701</v>
      </c>
      <c r="K19" s="158">
        <v>12194.958333333299</v>
      </c>
      <c r="L19" s="332">
        <v>9679.5416666666697</v>
      </c>
      <c r="M19" s="157">
        <v>1599.5</v>
      </c>
      <c r="N19" s="157">
        <v>2626.1666666666702</v>
      </c>
      <c r="O19" s="157">
        <v>2851.8333333333298</v>
      </c>
      <c r="P19" s="158">
        <v>2602.0416666666702</v>
      </c>
    </row>
    <row r="20" spans="1:16" ht="15" customHeight="1" x14ac:dyDescent="0.2">
      <c r="A20" s="215" t="s">
        <v>205</v>
      </c>
      <c r="B20" s="332">
        <v>22948.208333333299</v>
      </c>
      <c r="C20" s="157">
        <v>4019.3333333333298</v>
      </c>
      <c r="D20" s="157">
        <v>4836.9166666666697</v>
      </c>
      <c r="E20" s="157">
        <v>6148</v>
      </c>
      <c r="F20" s="158">
        <v>7943.9583333333303</v>
      </c>
      <c r="G20" s="332">
        <v>19891.5</v>
      </c>
      <c r="H20" s="157">
        <v>3286.2916666666702</v>
      </c>
      <c r="I20" s="157">
        <v>3965.625</v>
      </c>
      <c r="J20" s="157">
        <v>5404</v>
      </c>
      <c r="K20" s="158">
        <v>7235.5833333333303</v>
      </c>
      <c r="L20" s="332">
        <v>3056.5833333333298</v>
      </c>
      <c r="M20" s="157">
        <v>733.04166666666697</v>
      </c>
      <c r="N20" s="157">
        <v>871.25</v>
      </c>
      <c r="O20" s="157">
        <v>743.95833333333303</v>
      </c>
      <c r="P20" s="158">
        <v>708.33333333333303</v>
      </c>
    </row>
    <row r="21" spans="1:16" ht="15" customHeight="1" x14ac:dyDescent="0.2">
      <c r="A21" s="215" t="s">
        <v>206</v>
      </c>
      <c r="B21" s="332">
        <v>96292.25</v>
      </c>
      <c r="C21" s="157">
        <v>21288.5</v>
      </c>
      <c r="D21" s="157">
        <v>24545.333333333299</v>
      </c>
      <c r="E21" s="157">
        <v>24708.541666666701</v>
      </c>
      <c r="F21" s="158">
        <v>25749.75</v>
      </c>
      <c r="G21" s="332">
        <v>48757.333333333299</v>
      </c>
      <c r="H21" s="157">
        <v>11846.791666666701</v>
      </c>
      <c r="I21" s="157">
        <v>11309.541666666701</v>
      </c>
      <c r="J21" s="157">
        <v>11973.916666666701</v>
      </c>
      <c r="K21" s="158">
        <v>13627.083333333299</v>
      </c>
      <c r="L21" s="332">
        <v>47534.708333333299</v>
      </c>
      <c r="M21" s="157">
        <v>9441.5416666666697</v>
      </c>
      <c r="N21" s="157">
        <v>13235.791666666701</v>
      </c>
      <c r="O21" s="157">
        <v>12734.583333333299</v>
      </c>
      <c r="P21" s="158">
        <v>12122.666666666701</v>
      </c>
    </row>
    <row r="22" spans="1:16" ht="15" customHeight="1" x14ac:dyDescent="0.2">
      <c r="A22" s="215" t="s">
        <v>207</v>
      </c>
      <c r="B22" s="332">
        <v>67507.333333333299</v>
      </c>
      <c r="C22" s="157">
        <v>10073.583333333299</v>
      </c>
      <c r="D22" s="157">
        <v>16950.625</v>
      </c>
      <c r="E22" s="157">
        <v>18290.166666666701</v>
      </c>
      <c r="F22" s="158">
        <v>22192.916666666701</v>
      </c>
      <c r="G22" s="332">
        <v>48221.291666666701</v>
      </c>
      <c r="H22" s="157">
        <v>7136.3333333333303</v>
      </c>
      <c r="I22" s="157">
        <v>11510.25</v>
      </c>
      <c r="J22" s="157">
        <v>12818.916666666701</v>
      </c>
      <c r="K22" s="158">
        <v>16755.75</v>
      </c>
      <c r="L22" s="332">
        <v>19285.833333333299</v>
      </c>
      <c r="M22" s="157">
        <v>2937.1666666666702</v>
      </c>
      <c r="N22" s="157">
        <v>5440.3333333333303</v>
      </c>
      <c r="O22" s="157">
        <v>5471.25</v>
      </c>
      <c r="P22" s="158">
        <v>5437.0833333333303</v>
      </c>
    </row>
    <row r="23" spans="1:16" ht="15" customHeight="1" x14ac:dyDescent="0.2">
      <c r="A23" s="215" t="s">
        <v>208</v>
      </c>
      <c r="B23" s="332">
        <v>12390.791666666701</v>
      </c>
      <c r="C23" s="157">
        <v>3775</v>
      </c>
      <c r="D23" s="157">
        <v>2779.0833333333298</v>
      </c>
      <c r="E23" s="157">
        <v>2719.25</v>
      </c>
      <c r="F23" s="158">
        <v>3117.4583333333298</v>
      </c>
      <c r="G23" s="332">
        <v>5390.7916666666697</v>
      </c>
      <c r="H23" s="157">
        <v>1847.7083333333301</v>
      </c>
      <c r="I23" s="157">
        <v>1080.5833333333301</v>
      </c>
      <c r="J23" s="157">
        <v>1106.0833333333301</v>
      </c>
      <c r="K23" s="158">
        <v>1356.4166666666699</v>
      </c>
      <c r="L23" s="332">
        <v>6999.6666666666697</v>
      </c>
      <c r="M23" s="157">
        <v>1927.2916666666699</v>
      </c>
      <c r="N23" s="157">
        <v>1698.375</v>
      </c>
      <c r="O23" s="157">
        <v>1613.125</v>
      </c>
      <c r="P23" s="158">
        <v>1760.875</v>
      </c>
    </row>
    <row r="24" spans="1:16" ht="15" customHeight="1" x14ac:dyDescent="0.2">
      <c r="A24" s="215" t="s">
        <v>209</v>
      </c>
      <c r="B24" s="332">
        <v>28740.958333333299</v>
      </c>
      <c r="C24" s="157">
        <v>7398.25</v>
      </c>
      <c r="D24" s="157">
        <v>7264.1666666666697</v>
      </c>
      <c r="E24" s="157">
        <v>7218.125</v>
      </c>
      <c r="F24" s="158">
        <v>6860.375</v>
      </c>
      <c r="G24" s="332">
        <v>18364.125</v>
      </c>
      <c r="H24" s="157">
        <v>4741.625</v>
      </c>
      <c r="I24" s="157">
        <v>4393.9166666666697</v>
      </c>
      <c r="J24" s="157">
        <v>4607.8333333333303</v>
      </c>
      <c r="K24" s="158">
        <v>4620.7083333333303</v>
      </c>
      <c r="L24" s="332">
        <v>10376.583333333299</v>
      </c>
      <c r="M24" s="157">
        <v>2656.5416666666702</v>
      </c>
      <c r="N24" s="157">
        <v>2870.1666666666702</v>
      </c>
      <c r="O24" s="157">
        <v>2610.2083333333298</v>
      </c>
      <c r="P24" s="158">
        <v>2239.6666666666702</v>
      </c>
    </row>
    <row r="25" spans="1:16" ht="15" customHeight="1" x14ac:dyDescent="0.2">
      <c r="A25" s="216" t="s">
        <v>210</v>
      </c>
      <c r="B25" s="332">
        <v>36913.125</v>
      </c>
      <c r="C25" s="157">
        <v>5633</v>
      </c>
      <c r="D25" s="157">
        <v>11290.083333333299</v>
      </c>
      <c r="E25" s="157">
        <v>11003.958333333299</v>
      </c>
      <c r="F25" s="158">
        <v>8986.0833333333303</v>
      </c>
      <c r="G25" s="332">
        <v>15186.875</v>
      </c>
      <c r="H25" s="157">
        <v>2343.6666666666702</v>
      </c>
      <c r="I25" s="157">
        <v>4226.5</v>
      </c>
      <c r="J25" s="157">
        <v>4403.2083333333303</v>
      </c>
      <c r="K25" s="158">
        <v>4213.5</v>
      </c>
      <c r="L25" s="332">
        <v>21726.208333333299</v>
      </c>
      <c r="M25" s="157">
        <v>3289.3333333333298</v>
      </c>
      <c r="N25" s="157">
        <v>7063.5833333333303</v>
      </c>
      <c r="O25" s="157">
        <v>6600.75</v>
      </c>
      <c r="P25" s="158">
        <v>4772.5416666666697</v>
      </c>
    </row>
    <row r="26" spans="1:16" x14ac:dyDescent="0.2">
      <c r="A26" s="216" t="s">
        <v>221</v>
      </c>
      <c r="B26" s="332">
        <v>66900.5</v>
      </c>
      <c r="C26" s="157">
        <v>15387.708333333299</v>
      </c>
      <c r="D26" s="157">
        <v>16675</v>
      </c>
      <c r="E26" s="157">
        <v>17145.416666666701</v>
      </c>
      <c r="F26" s="158">
        <v>17692.375</v>
      </c>
      <c r="G26" s="332">
        <v>32752.916666666701</v>
      </c>
      <c r="H26" s="157">
        <v>7362.3333333333303</v>
      </c>
      <c r="I26" s="157">
        <v>7338.9583333333303</v>
      </c>
      <c r="J26" s="157">
        <v>8331.5833333333303</v>
      </c>
      <c r="K26" s="158">
        <v>9720.0416666666697</v>
      </c>
      <c r="L26" s="332">
        <v>34145.333333333299</v>
      </c>
      <c r="M26" s="157">
        <v>8024.375</v>
      </c>
      <c r="N26" s="157">
        <v>9335.5833333333303</v>
      </c>
      <c r="O26" s="157">
        <v>8813.5416666666697</v>
      </c>
      <c r="P26" s="158">
        <v>7971.8333333333303</v>
      </c>
    </row>
    <row r="27" spans="1:16" ht="15" customHeight="1" x14ac:dyDescent="0.2">
      <c r="A27" s="216" t="s">
        <v>212</v>
      </c>
      <c r="B27" s="332">
        <v>41852.75</v>
      </c>
      <c r="C27" s="157">
        <v>9252.9166666666697</v>
      </c>
      <c r="D27" s="157">
        <v>9768.4583333333303</v>
      </c>
      <c r="E27" s="157">
        <v>9899.875</v>
      </c>
      <c r="F27" s="158">
        <v>12930.541666666701</v>
      </c>
      <c r="G27" s="332">
        <v>23231.041666666701</v>
      </c>
      <c r="H27" s="157">
        <v>5254.8333333333303</v>
      </c>
      <c r="I27" s="157">
        <v>4983.1666666666697</v>
      </c>
      <c r="J27" s="157">
        <v>5288.2916666666697</v>
      </c>
      <c r="K27" s="158">
        <v>7703.7916666666697</v>
      </c>
      <c r="L27" s="332">
        <v>18621.375</v>
      </c>
      <c r="M27" s="157">
        <v>3997.9583333333298</v>
      </c>
      <c r="N27" s="157">
        <v>4785.2083333333303</v>
      </c>
      <c r="O27" s="157">
        <v>4611.5416666666697</v>
      </c>
      <c r="P27" s="158">
        <v>5226.6666666666697</v>
      </c>
    </row>
    <row r="28" spans="1:16" ht="15" customHeight="1" x14ac:dyDescent="0.2">
      <c r="A28" s="216" t="s">
        <v>211</v>
      </c>
      <c r="B28" s="332">
        <v>8393.7916666666697</v>
      </c>
      <c r="C28" s="157">
        <v>2943.7083333333298</v>
      </c>
      <c r="D28" s="157">
        <v>1809.9583333333301</v>
      </c>
      <c r="E28" s="157">
        <v>1617.75</v>
      </c>
      <c r="F28" s="158">
        <v>2021.875</v>
      </c>
      <c r="G28" s="332">
        <v>5613.2916666666697</v>
      </c>
      <c r="H28" s="157">
        <v>1959.875</v>
      </c>
      <c r="I28" s="157">
        <v>1121.0833333333301</v>
      </c>
      <c r="J28" s="157">
        <v>1064.0833333333301</v>
      </c>
      <c r="K28" s="158">
        <v>1467.875</v>
      </c>
      <c r="L28" s="332">
        <v>2780.4166666666702</v>
      </c>
      <c r="M28" s="157">
        <v>983.75</v>
      </c>
      <c r="N28" s="157">
        <v>688.875</v>
      </c>
      <c r="O28" s="157">
        <v>553.66666666666697</v>
      </c>
      <c r="P28" s="158">
        <v>554</v>
      </c>
    </row>
    <row r="29" spans="1:16" ht="15" customHeight="1" x14ac:dyDescent="0.2">
      <c r="A29" s="216" t="s">
        <v>213</v>
      </c>
      <c r="B29" s="332">
        <v>219793.91666666701</v>
      </c>
      <c r="C29" s="157">
        <v>47446.916666666701</v>
      </c>
      <c r="D29" s="157">
        <v>54625.958333333299</v>
      </c>
      <c r="E29" s="157">
        <v>56271.041666666701</v>
      </c>
      <c r="F29" s="158">
        <v>61449.75</v>
      </c>
      <c r="G29" s="332">
        <v>91528.166666666701</v>
      </c>
      <c r="H29" s="157">
        <v>19213.25</v>
      </c>
      <c r="I29" s="157">
        <v>20533.75</v>
      </c>
      <c r="J29" s="157">
        <v>23558.541666666701</v>
      </c>
      <c r="K29" s="158">
        <v>28222.5</v>
      </c>
      <c r="L29" s="332">
        <v>128265.04166666701</v>
      </c>
      <c r="M29" s="157">
        <v>28233.333333333299</v>
      </c>
      <c r="N29" s="157">
        <v>34092.125</v>
      </c>
      <c r="O29" s="157">
        <v>32712.291666666701</v>
      </c>
      <c r="P29" s="158">
        <v>33227.166666666701</v>
      </c>
    </row>
    <row r="30" spans="1:16" ht="15" customHeight="1" x14ac:dyDescent="0.2">
      <c r="A30" s="216" t="s">
        <v>214</v>
      </c>
      <c r="B30" s="332">
        <v>42041.333333333299</v>
      </c>
      <c r="C30" s="157">
        <v>10788.75</v>
      </c>
      <c r="D30" s="157">
        <v>10416.875</v>
      </c>
      <c r="E30" s="157">
        <v>9416.8333333333303</v>
      </c>
      <c r="F30" s="158">
        <v>11418.875</v>
      </c>
      <c r="G30" s="332">
        <v>13346.541666666701</v>
      </c>
      <c r="H30" s="157">
        <v>3456.7083333333298</v>
      </c>
      <c r="I30" s="157">
        <v>2937.375</v>
      </c>
      <c r="J30" s="157">
        <v>2873.375</v>
      </c>
      <c r="K30" s="158">
        <v>4079.0833333333298</v>
      </c>
      <c r="L30" s="332">
        <v>28694.666666666701</v>
      </c>
      <c r="M30" s="157">
        <v>7331.9583333333303</v>
      </c>
      <c r="N30" s="157">
        <v>7479.4583333333303</v>
      </c>
      <c r="O30" s="157">
        <v>6543.4583333333303</v>
      </c>
      <c r="P30" s="158">
        <v>7339.7916666666697</v>
      </c>
    </row>
    <row r="31" spans="1:16" ht="15" customHeight="1" x14ac:dyDescent="0.2">
      <c r="A31" s="216" t="s">
        <v>215</v>
      </c>
      <c r="B31" s="332">
        <v>83131.75</v>
      </c>
      <c r="C31" s="157">
        <v>15780.291666666701</v>
      </c>
      <c r="D31" s="157">
        <v>20533.541666666701</v>
      </c>
      <c r="E31" s="157">
        <v>22058.291666666701</v>
      </c>
      <c r="F31" s="158">
        <v>24757.708333333299</v>
      </c>
      <c r="G31" s="332">
        <v>19486.791666666701</v>
      </c>
      <c r="H31" s="157">
        <v>3810.5416666666702</v>
      </c>
      <c r="I31" s="157">
        <v>4299.5833333333303</v>
      </c>
      <c r="J31" s="157">
        <v>4762.4583333333303</v>
      </c>
      <c r="K31" s="158">
        <v>6614.2083333333303</v>
      </c>
      <c r="L31" s="332">
        <v>63644.833333333299</v>
      </c>
      <c r="M31" s="157">
        <v>11969.708333333299</v>
      </c>
      <c r="N31" s="157">
        <v>16233.958333333299</v>
      </c>
      <c r="O31" s="157">
        <v>17295.791666666701</v>
      </c>
      <c r="P31" s="158">
        <v>18143.458333333299</v>
      </c>
    </row>
    <row r="32" spans="1:16" ht="15" customHeight="1" x14ac:dyDescent="0.2">
      <c r="A32" s="216" t="s">
        <v>216</v>
      </c>
      <c r="B32" s="332">
        <v>85513.208333333299</v>
      </c>
      <c r="C32" s="157">
        <v>20246.041666666701</v>
      </c>
      <c r="D32" s="157">
        <v>20199.583333333299</v>
      </c>
      <c r="E32" s="157">
        <v>20506.625</v>
      </c>
      <c r="F32" s="158">
        <v>24559.958333333299</v>
      </c>
      <c r="G32" s="332">
        <v>22567.375</v>
      </c>
      <c r="H32" s="157">
        <v>6304.4166666666697</v>
      </c>
      <c r="I32" s="157">
        <v>5036.125</v>
      </c>
      <c r="J32" s="157">
        <v>4879.75</v>
      </c>
      <c r="K32" s="158">
        <v>6347.0833333333303</v>
      </c>
      <c r="L32" s="332">
        <v>62945.291666666701</v>
      </c>
      <c r="M32" s="157">
        <v>13941.291666666701</v>
      </c>
      <c r="N32" s="157">
        <v>15163.333333333299</v>
      </c>
      <c r="O32" s="157">
        <v>15626.833333333299</v>
      </c>
      <c r="P32" s="158">
        <v>18212.833333333299</v>
      </c>
    </row>
    <row r="33" spans="1:16" ht="15" customHeight="1" x14ac:dyDescent="0.2">
      <c r="A33" s="216" t="s">
        <v>217</v>
      </c>
      <c r="B33" s="332">
        <v>28507.541666666701</v>
      </c>
      <c r="C33" s="157">
        <v>6421.1666666666697</v>
      </c>
      <c r="D33" s="157">
        <v>6764.625</v>
      </c>
      <c r="E33" s="157">
        <v>7115.6666666666697</v>
      </c>
      <c r="F33" s="158">
        <v>8205.0833333333303</v>
      </c>
      <c r="G33" s="332">
        <v>11370.041666666701</v>
      </c>
      <c r="H33" s="157">
        <v>2673.0416666666702</v>
      </c>
      <c r="I33" s="157">
        <v>2390.75</v>
      </c>
      <c r="J33" s="157">
        <v>2702.5</v>
      </c>
      <c r="K33" s="158">
        <v>3603.7083333333298</v>
      </c>
      <c r="L33" s="332">
        <v>17137.416666666701</v>
      </c>
      <c r="M33" s="157">
        <v>3748.0416666666702</v>
      </c>
      <c r="N33" s="157">
        <v>4373.875</v>
      </c>
      <c r="O33" s="157">
        <v>4413.1666666666697</v>
      </c>
      <c r="P33" s="158">
        <v>4601.375</v>
      </c>
    </row>
    <row r="34" spans="1:16" ht="15" customHeight="1" x14ac:dyDescent="0.2">
      <c r="A34" s="242" t="s">
        <v>201</v>
      </c>
      <c r="B34" s="333">
        <v>268.375</v>
      </c>
      <c r="C34" s="204">
        <v>154.083333333333</v>
      </c>
      <c r="D34" s="204">
        <v>57.4166666666667</v>
      </c>
      <c r="E34" s="204">
        <v>23.75</v>
      </c>
      <c r="F34" s="159">
        <v>33.125</v>
      </c>
      <c r="G34" s="333">
        <v>149.208333333333</v>
      </c>
      <c r="H34" s="204">
        <v>91.7916666666667</v>
      </c>
      <c r="I34" s="204">
        <v>30.9583333333333</v>
      </c>
      <c r="J34" s="204">
        <v>11.9166666666667</v>
      </c>
      <c r="K34" s="159">
        <v>14.5416666666667</v>
      </c>
      <c r="L34" s="333">
        <v>119.166666666667</v>
      </c>
      <c r="M34" s="204">
        <v>62.2916666666667</v>
      </c>
      <c r="N34" s="204">
        <v>26.4583333333333</v>
      </c>
      <c r="O34" s="204">
        <v>11.8333333333333</v>
      </c>
      <c r="P34" s="159">
        <v>18.5833333333333</v>
      </c>
    </row>
    <row r="35" spans="1:16" ht="11.25" customHeight="1" x14ac:dyDescent="0.2">
      <c r="A35" s="239"/>
      <c r="B35" s="240"/>
      <c r="C35" s="318"/>
      <c r="D35" s="240"/>
      <c r="E35" s="240"/>
      <c r="F35" s="241"/>
      <c r="G35" s="240"/>
      <c r="H35" s="318"/>
      <c r="I35" s="240"/>
      <c r="J35" s="240"/>
      <c r="K35" s="241"/>
      <c r="L35" s="240"/>
      <c r="M35" s="318"/>
      <c r="N35" s="240"/>
      <c r="O35" s="240"/>
      <c r="P35" s="241" t="s">
        <v>164</v>
      </c>
    </row>
    <row r="36" spans="1:16" s="296" customFormat="1" ht="13.15" customHeight="1" x14ac:dyDescent="0.2">
      <c r="A36" s="313" t="s">
        <v>251</v>
      </c>
      <c r="B36" s="300"/>
      <c r="C36" s="300"/>
      <c r="D36" s="22"/>
      <c r="E36" s="300"/>
      <c r="F36" s="300"/>
      <c r="G36" s="300"/>
      <c r="H36" s="300"/>
      <c r="I36" s="22"/>
      <c r="J36" s="300"/>
      <c r="K36" s="300"/>
      <c r="L36" s="300"/>
      <c r="M36" s="300"/>
      <c r="N36" s="22"/>
      <c r="O36" s="300"/>
      <c r="P36" s="300"/>
    </row>
    <row r="37" spans="1:16" s="296" customFormat="1" ht="11.25" customHeight="1" x14ac:dyDescent="0.2">
      <c r="A37" s="313"/>
      <c r="B37" s="300"/>
      <c r="C37" s="300"/>
      <c r="D37" s="22"/>
      <c r="E37" s="300"/>
      <c r="F37" s="300"/>
      <c r="G37" s="300"/>
      <c r="H37" s="300"/>
      <c r="I37" s="22"/>
      <c r="J37" s="300"/>
      <c r="K37" s="300"/>
      <c r="L37" s="300"/>
      <c r="M37" s="300"/>
      <c r="N37" s="22"/>
      <c r="O37" s="300"/>
      <c r="P37" s="300"/>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40" customWidth="1"/>
    <col min="2" max="2" width="10.625" style="40" customWidth="1"/>
    <col min="3" max="4" width="6.625" style="40" customWidth="1"/>
    <col min="5" max="5" width="10.625" style="40" customWidth="1"/>
    <col min="6" max="7" width="6.625" style="40" customWidth="1"/>
    <col min="8" max="8" width="10.625" style="40" customWidth="1"/>
    <col min="9" max="10" width="6.625" style="40" customWidth="1"/>
    <col min="11" max="11" width="10.625" style="40" customWidth="1"/>
    <col min="12" max="13" width="6.625" style="40" customWidth="1"/>
    <col min="14" max="14" width="10.625" style="40" customWidth="1"/>
    <col min="15" max="16" width="6.625" style="40" customWidth="1"/>
    <col min="17" max="261" width="11" style="40"/>
    <col min="262" max="262" width="13.375" style="40" customWidth="1"/>
    <col min="263" max="263" width="33.125" style="40" customWidth="1"/>
    <col min="264" max="264" width="0" style="40" hidden="1" customWidth="1"/>
    <col min="265" max="267" width="20" style="40" customWidth="1"/>
    <col min="268" max="517" width="11" style="40"/>
    <col min="518" max="518" width="13.375" style="40" customWidth="1"/>
    <col min="519" max="519" width="33.125" style="40" customWidth="1"/>
    <col min="520" max="520" width="0" style="40" hidden="1" customWidth="1"/>
    <col min="521" max="523" width="20" style="40" customWidth="1"/>
    <col min="524" max="773" width="11" style="40"/>
    <col min="774" max="774" width="13.375" style="40" customWidth="1"/>
    <col min="775" max="775" width="33.125" style="40" customWidth="1"/>
    <col min="776" max="776" width="0" style="40" hidden="1" customWidth="1"/>
    <col min="777" max="779" width="20" style="40" customWidth="1"/>
    <col min="780" max="1029" width="11" style="40"/>
    <col min="1030" max="1030" width="13.375" style="40" customWidth="1"/>
    <col min="1031" max="1031" width="33.125" style="40" customWidth="1"/>
    <col min="1032" max="1032" width="0" style="40" hidden="1" customWidth="1"/>
    <col min="1033" max="1035" width="20" style="40" customWidth="1"/>
    <col min="1036" max="1285" width="11" style="40"/>
    <col min="1286" max="1286" width="13.375" style="40" customWidth="1"/>
    <col min="1287" max="1287" width="33.125" style="40" customWidth="1"/>
    <col min="1288" max="1288" width="0" style="40" hidden="1" customWidth="1"/>
    <col min="1289" max="1291" width="20" style="40" customWidth="1"/>
    <col min="1292" max="1541" width="11" style="40"/>
    <col min="1542" max="1542" width="13.375" style="40" customWidth="1"/>
    <col min="1543" max="1543" width="33.125" style="40" customWidth="1"/>
    <col min="1544" max="1544" width="0" style="40" hidden="1" customWidth="1"/>
    <col min="1545" max="1547" width="20" style="40" customWidth="1"/>
    <col min="1548" max="1797" width="11" style="40"/>
    <col min="1798" max="1798" width="13.375" style="40" customWidth="1"/>
    <col min="1799" max="1799" width="33.125" style="40" customWidth="1"/>
    <col min="1800" max="1800" width="0" style="40" hidden="1" customWidth="1"/>
    <col min="1801" max="1803" width="20" style="40" customWidth="1"/>
    <col min="1804" max="2053" width="11" style="40"/>
    <col min="2054" max="2054" width="13.375" style="40" customWidth="1"/>
    <col min="2055" max="2055" width="33.125" style="40" customWidth="1"/>
    <col min="2056" max="2056" width="0" style="40" hidden="1" customWidth="1"/>
    <col min="2057" max="2059" width="20" style="40" customWidth="1"/>
    <col min="2060" max="2309" width="11" style="40"/>
    <col min="2310" max="2310" width="13.375" style="40" customWidth="1"/>
    <col min="2311" max="2311" width="33.125" style="40" customWidth="1"/>
    <col min="2312" max="2312" width="0" style="40" hidden="1" customWidth="1"/>
    <col min="2313" max="2315" width="20" style="40" customWidth="1"/>
    <col min="2316" max="2565" width="11" style="40"/>
    <col min="2566" max="2566" width="13.375" style="40" customWidth="1"/>
    <col min="2567" max="2567" width="33.125" style="40" customWidth="1"/>
    <col min="2568" max="2568" width="0" style="40" hidden="1" customWidth="1"/>
    <col min="2569" max="2571" width="20" style="40" customWidth="1"/>
    <col min="2572" max="2821" width="11" style="40"/>
    <col min="2822" max="2822" width="13.375" style="40" customWidth="1"/>
    <col min="2823" max="2823" width="33.125" style="40" customWidth="1"/>
    <col min="2824" max="2824" width="0" style="40" hidden="1" customWidth="1"/>
    <col min="2825" max="2827" width="20" style="40" customWidth="1"/>
    <col min="2828" max="3077" width="11" style="40"/>
    <col min="3078" max="3078" width="13.375" style="40" customWidth="1"/>
    <col min="3079" max="3079" width="33.125" style="40" customWidth="1"/>
    <col min="3080" max="3080" width="0" style="40" hidden="1" customWidth="1"/>
    <col min="3081" max="3083" width="20" style="40" customWidth="1"/>
    <col min="3084" max="3333" width="11" style="40"/>
    <col min="3334" max="3334" width="13.375" style="40" customWidth="1"/>
    <col min="3335" max="3335" width="33.125" style="40" customWidth="1"/>
    <col min="3336" max="3336" width="0" style="40" hidden="1" customWidth="1"/>
    <col min="3337" max="3339" width="20" style="40" customWidth="1"/>
    <col min="3340" max="3589" width="11" style="40"/>
    <col min="3590" max="3590" width="13.375" style="40" customWidth="1"/>
    <col min="3591" max="3591" width="33.125" style="40" customWidth="1"/>
    <col min="3592" max="3592" width="0" style="40" hidden="1" customWidth="1"/>
    <col min="3593" max="3595" width="20" style="40" customWidth="1"/>
    <col min="3596" max="3845" width="11" style="40"/>
    <col min="3846" max="3846" width="13.375" style="40" customWidth="1"/>
    <col min="3847" max="3847" width="33.125" style="40" customWidth="1"/>
    <col min="3848" max="3848" width="0" style="40" hidden="1" customWidth="1"/>
    <col min="3849" max="3851" width="20" style="40" customWidth="1"/>
    <col min="3852" max="4101" width="11" style="40"/>
    <col min="4102" max="4102" width="13.375" style="40" customWidth="1"/>
    <col min="4103" max="4103" width="33.125" style="40" customWidth="1"/>
    <col min="4104" max="4104" width="0" style="40" hidden="1" customWidth="1"/>
    <col min="4105" max="4107" width="20" style="40" customWidth="1"/>
    <col min="4108" max="4357" width="11" style="40"/>
    <col min="4358" max="4358" width="13.375" style="40" customWidth="1"/>
    <col min="4359" max="4359" width="33.125" style="40" customWidth="1"/>
    <col min="4360" max="4360" width="0" style="40" hidden="1" customWidth="1"/>
    <col min="4361" max="4363" width="20" style="40" customWidth="1"/>
    <col min="4364" max="4613" width="11" style="40"/>
    <col min="4614" max="4614" width="13.375" style="40" customWidth="1"/>
    <col min="4615" max="4615" width="33.125" style="40" customWidth="1"/>
    <col min="4616" max="4616" width="0" style="40" hidden="1" customWidth="1"/>
    <col min="4617" max="4619" width="20" style="40" customWidth="1"/>
    <col min="4620" max="4869" width="11" style="40"/>
    <col min="4870" max="4870" width="13.375" style="40" customWidth="1"/>
    <col min="4871" max="4871" width="33.125" style="40" customWidth="1"/>
    <col min="4872" max="4872" width="0" style="40" hidden="1" customWidth="1"/>
    <col min="4873" max="4875" width="20" style="40" customWidth="1"/>
    <col min="4876" max="5125" width="11" style="40"/>
    <col min="5126" max="5126" width="13.375" style="40" customWidth="1"/>
    <col min="5127" max="5127" width="33.125" style="40" customWidth="1"/>
    <col min="5128" max="5128" width="0" style="40" hidden="1" customWidth="1"/>
    <col min="5129" max="5131" width="20" style="40" customWidth="1"/>
    <col min="5132" max="5381" width="11" style="40"/>
    <col min="5382" max="5382" width="13.375" style="40" customWidth="1"/>
    <col min="5383" max="5383" width="33.125" style="40" customWidth="1"/>
    <col min="5384" max="5384" width="0" style="40" hidden="1" customWidth="1"/>
    <col min="5385" max="5387" width="20" style="40" customWidth="1"/>
    <col min="5388" max="5637" width="11" style="40"/>
    <col min="5638" max="5638" width="13.375" style="40" customWidth="1"/>
    <col min="5639" max="5639" width="33.125" style="40" customWidth="1"/>
    <col min="5640" max="5640" width="0" style="40" hidden="1" customWidth="1"/>
    <col min="5641" max="5643" width="20" style="40" customWidth="1"/>
    <col min="5644" max="5893" width="11" style="40"/>
    <col min="5894" max="5894" width="13.375" style="40" customWidth="1"/>
    <col min="5895" max="5895" width="33.125" style="40" customWidth="1"/>
    <col min="5896" max="5896" width="0" style="40" hidden="1" customWidth="1"/>
    <col min="5897" max="5899" width="20" style="40" customWidth="1"/>
    <col min="5900" max="6149" width="11" style="40"/>
    <col min="6150" max="6150" width="13.375" style="40" customWidth="1"/>
    <col min="6151" max="6151" width="33.125" style="40" customWidth="1"/>
    <col min="6152" max="6152" width="0" style="40" hidden="1" customWidth="1"/>
    <col min="6153" max="6155" width="20" style="40" customWidth="1"/>
    <col min="6156" max="6405" width="11" style="40"/>
    <col min="6406" max="6406" width="13.375" style="40" customWidth="1"/>
    <col min="6407" max="6407" width="33.125" style="40" customWidth="1"/>
    <col min="6408" max="6408" width="0" style="40" hidden="1" customWidth="1"/>
    <col min="6409" max="6411" width="20" style="40" customWidth="1"/>
    <col min="6412" max="6661" width="11" style="40"/>
    <col min="6662" max="6662" width="13.375" style="40" customWidth="1"/>
    <col min="6663" max="6663" width="33.125" style="40" customWidth="1"/>
    <col min="6664" max="6664" width="0" style="40" hidden="1" customWidth="1"/>
    <col min="6665" max="6667" width="20" style="40" customWidth="1"/>
    <col min="6668" max="6917" width="11" style="40"/>
    <col min="6918" max="6918" width="13.375" style="40" customWidth="1"/>
    <col min="6919" max="6919" width="33.125" style="40" customWidth="1"/>
    <col min="6920" max="6920" width="0" style="40" hidden="1" customWidth="1"/>
    <col min="6921" max="6923" width="20" style="40" customWidth="1"/>
    <col min="6924" max="7173" width="11" style="40"/>
    <col min="7174" max="7174" width="13.375" style="40" customWidth="1"/>
    <col min="7175" max="7175" width="33.125" style="40" customWidth="1"/>
    <col min="7176" max="7176" width="0" style="40" hidden="1" customWidth="1"/>
    <col min="7177" max="7179" width="20" style="40" customWidth="1"/>
    <col min="7180" max="7429" width="11" style="40"/>
    <col min="7430" max="7430" width="13.375" style="40" customWidth="1"/>
    <col min="7431" max="7431" width="33.125" style="40" customWidth="1"/>
    <col min="7432" max="7432" width="0" style="40" hidden="1" customWidth="1"/>
    <col min="7433" max="7435" width="20" style="40" customWidth="1"/>
    <col min="7436" max="7685" width="11" style="40"/>
    <col min="7686" max="7686" width="13.375" style="40" customWidth="1"/>
    <col min="7687" max="7687" width="33.125" style="40" customWidth="1"/>
    <col min="7688" max="7688" width="0" style="40" hidden="1" customWidth="1"/>
    <col min="7689" max="7691" width="20" style="40" customWidth="1"/>
    <col min="7692" max="7941" width="11" style="40"/>
    <col min="7942" max="7942" width="13.375" style="40" customWidth="1"/>
    <col min="7943" max="7943" width="33.125" style="40" customWidth="1"/>
    <col min="7944" max="7944" width="0" style="40" hidden="1" customWidth="1"/>
    <col min="7945" max="7947" width="20" style="40" customWidth="1"/>
    <col min="7948" max="8197" width="11" style="40"/>
    <col min="8198" max="8198" width="13.375" style="40" customWidth="1"/>
    <col min="8199" max="8199" width="33.125" style="40" customWidth="1"/>
    <col min="8200" max="8200" width="0" style="40" hidden="1" customWidth="1"/>
    <col min="8201" max="8203" width="20" style="40" customWidth="1"/>
    <col min="8204" max="8453" width="11" style="40"/>
    <col min="8454" max="8454" width="13.375" style="40" customWidth="1"/>
    <col min="8455" max="8455" width="33.125" style="40" customWidth="1"/>
    <col min="8456" max="8456" width="0" style="40" hidden="1" customWidth="1"/>
    <col min="8457" max="8459" width="20" style="40" customWidth="1"/>
    <col min="8460" max="8709" width="11" style="40"/>
    <col min="8710" max="8710" width="13.375" style="40" customWidth="1"/>
    <col min="8711" max="8711" width="33.125" style="40" customWidth="1"/>
    <col min="8712" max="8712" width="0" style="40" hidden="1" customWidth="1"/>
    <col min="8713" max="8715" width="20" style="40" customWidth="1"/>
    <col min="8716" max="8965" width="11" style="40"/>
    <col min="8966" max="8966" width="13.375" style="40" customWidth="1"/>
    <col min="8967" max="8967" width="33.125" style="40" customWidth="1"/>
    <col min="8968" max="8968" width="0" style="40" hidden="1" customWidth="1"/>
    <col min="8969" max="8971" width="20" style="40" customWidth="1"/>
    <col min="8972" max="9221" width="11" style="40"/>
    <col min="9222" max="9222" width="13.375" style="40" customWidth="1"/>
    <col min="9223" max="9223" width="33.125" style="40" customWidth="1"/>
    <col min="9224" max="9224" width="0" style="40" hidden="1" customWidth="1"/>
    <col min="9225" max="9227" width="20" style="40" customWidth="1"/>
    <col min="9228" max="9477" width="11" style="40"/>
    <col min="9478" max="9478" width="13.375" style="40" customWidth="1"/>
    <col min="9479" max="9479" width="33.125" style="40" customWidth="1"/>
    <col min="9480" max="9480" width="0" style="40" hidden="1" customWidth="1"/>
    <col min="9481" max="9483" width="20" style="40" customWidth="1"/>
    <col min="9484" max="9733" width="11" style="40"/>
    <col min="9734" max="9734" width="13.375" style="40" customWidth="1"/>
    <col min="9735" max="9735" width="33.125" style="40" customWidth="1"/>
    <col min="9736" max="9736" width="0" style="40" hidden="1" customWidth="1"/>
    <col min="9737" max="9739" width="20" style="40" customWidth="1"/>
    <col min="9740" max="9989" width="11" style="40"/>
    <col min="9990" max="9990" width="13.375" style="40" customWidth="1"/>
    <col min="9991" max="9991" width="33.125" style="40" customWidth="1"/>
    <col min="9992" max="9992" width="0" style="40" hidden="1" customWidth="1"/>
    <col min="9993" max="9995" width="20" style="40" customWidth="1"/>
    <col min="9996" max="10245" width="11" style="40"/>
    <col min="10246" max="10246" width="13.375" style="40" customWidth="1"/>
    <col min="10247" max="10247" width="33.125" style="40" customWidth="1"/>
    <col min="10248" max="10248" width="0" style="40" hidden="1" customWidth="1"/>
    <col min="10249" max="10251" width="20" style="40" customWidth="1"/>
    <col min="10252" max="10501" width="11" style="40"/>
    <col min="10502" max="10502" width="13.375" style="40" customWidth="1"/>
    <col min="10503" max="10503" width="33.125" style="40" customWidth="1"/>
    <col min="10504" max="10504" width="0" style="40" hidden="1" customWidth="1"/>
    <col min="10505" max="10507" width="20" style="40" customWidth="1"/>
    <col min="10508" max="10757" width="11" style="40"/>
    <col min="10758" max="10758" width="13.375" style="40" customWidth="1"/>
    <col min="10759" max="10759" width="33.125" style="40" customWidth="1"/>
    <col min="10760" max="10760" width="0" style="40" hidden="1" customWidth="1"/>
    <col min="10761" max="10763" width="20" style="40" customWidth="1"/>
    <col min="10764" max="11013" width="11" style="40"/>
    <col min="11014" max="11014" width="13.375" style="40" customWidth="1"/>
    <col min="11015" max="11015" width="33.125" style="40" customWidth="1"/>
    <col min="11016" max="11016" width="0" style="40" hidden="1" customWidth="1"/>
    <col min="11017" max="11019" width="20" style="40" customWidth="1"/>
    <col min="11020" max="11269" width="11" style="40"/>
    <col min="11270" max="11270" width="13.375" style="40" customWidth="1"/>
    <col min="11271" max="11271" width="33.125" style="40" customWidth="1"/>
    <col min="11272" max="11272" width="0" style="40" hidden="1" customWidth="1"/>
    <col min="11273" max="11275" width="20" style="40" customWidth="1"/>
    <col min="11276" max="11525" width="11" style="40"/>
    <col min="11526" max="11526" width="13.375" style="40" customWidth="1"/>
    <col min="11527" max="11527" width="33.125" style="40" customWidth="1"/>
    <col min="11528" max="11528" width="0" style="40" hidden="1" customWidth="1"/>
    <col min="11529" max="11531" width="20" style="40" customWidth="1"/>
    <col min="11532" max="11781" width="11" style="40"/>
    <col min="11782" max="11782" width="13.375" style="40" customWidth="1"/>
    <col min="11783" max="11783" width="33.125" style="40" customWidth="1"/>
    <col min="11784" max="11784" width="0" style="40" hidden="1" customWidth="1"/>
    <col min="11785" max="11787" width="20" style="40" customWidth="1"/>
    <col min="11788" max="12037" width="11" style="40"/>
    <col min="12038" max="12038" width="13.375" style="40" customWidth="1"/>
    <col min="12039" max="12039" width="33.125" style="40" customWidth="1"/>
    <col min="12040" max="12040" width="0" style="40" hidden="1" customWidth="1"/>
    <col min="12041" max="12043" width="20" style="40" customWidth="1"/>
    <col min="12044" max="12293" width="11" style="40"/>
    <col min="12294" max="12294" width="13.375" style="40" customWidth="1"/>
    <col min="12295" max="12295" width="33.125" style="40" customWidth="1"/>
    <col min="12296" max="12296" width="0" style="40" hidden="1" customWidth="1"/>
    <col min="12297" max="12299" width="20" style="40" customWidth="1"/>
    <col min="12300" max="12549" width="11" style="40"/>
    <col min="12550" max="12550" width="13.375" style="40" customWidth="1"/>
    <col min="12551" max="12551" width="33.125" style="40" customWidth="1"/>
    <col min="12552" max="12552" width="0" style="40" hidden="1" customWidth="1"/>
    <col min="12553" max="12555" width="20" style="40" customWidth="1"/>
    <col min="12556" max="12805" width="11" style="40"/>
    <col min="12806" max="12806" width="13.375" style="40" customWidth="1"/>
    <col min="12807" max="12807" width="33.125" style="40" customWidth="1"/>
    <col min="12808" max="12808" width="0" style="40" hidden="1" customWidth="1"/>
    <col min="12809" max="12811" width="20" style="40" customWidth="1"/>
    <col min="12812" max="13061" width="11" style="40"/>
    <col min="13062" max="13062" width="13.375" style="40" customWidth="1"/>
    <col min="13063" max="13063" width="33.125" style="40" customWidth="1"/>
    <col min="13064" max="13064" width="0" style="40" hidden="1" customWidth="1"/>
    <col min="13065" max="13067" width="20" style="40" customWidth="1"/>
    <col min="13068" max="13317" width="11" style="40"/>
    <col min="13318" max="13318" width="13.375" style="40" customWidth="1"/>
    <col min="13319" max="13319" width="33.125" style="40" customWidth="1"/>
    <col min="13320" max="13320" width="0" style="40" hidden="1" customWidth="1"/>
    <col min="13321" max="13323" width="20" style="40" customWidth="1"/>
    <col min="13324" max="13573" width="11" style="40"/>
    <col min="13574" max="13574" width="13.375" style="40" customWidth="1"/>
    <col min="13575" max="13575" width="33.125" style="40" customWidth="1"/>
    <col min="13576" max="13576" width="0" style="40" hidden="1" customWidth="1"/>
    <col min="13577" max="13579" width="20" style="40" customWidth="1"/>
    <col min="13580" max="13829" width="11" style="40"/>
    <col min="13830" max="13830" width="13.375" style="40" customWidth="1"/>
    <col min="13831" max="13831" width="33.125" style="40" customWidth="1"/>
    <col min="13832" max="13832" width="0" style="40" hidden="1" customWidth="1"/>
    <col min="13833" max="13835" width="20" style="40" customWidth="1"/>
    <col min="13836" max="14085" width="11" style="40"/>
    <col min="14086" max="14086" width="13.375" style="40" customWidth="1"/>
    <col min="14087" max="14087" width="33.125" style="40" customWidth="1"/>
    <col min="14088" max="14088" width="0" style="40" hidden="1" customWidth="1"/>
    <col min="14089" max="14091" width="20" style="40" customWidth="1"/>
    <col min="14092" max="14341" width="11" style="40"/>
    <col min="14342" max="14342" width="13.375" style="40" customWidth="1"/>
    <col min="14343" max="14343" width="33.125" style="40" customWidth="1"/>
    <col min="14344" max="14344" width="0" style="40" hidden="1" customWidth="1"/>
    <col min="14345" max="14347" width="20" style="40" customWidth="1"/>
    <col min="14348" max="14597" width="11" style="40"/>
    <col min="14598" max="14598" width="13.375" style="40" customWidth="1"/>
    <col min="14599" max="14599" width="33.125" style="40" customWidth="1"/>
    <col min="14600" max="14600" width="0" style="40" hidden="1" customWidth="1"/>
    <col min="14601" max="14603" width="20" style="40" customWidth="1"/>
    <col min="14604" max="14853" width="11" style="40"/>
    <col min="14854" max="14854" width="13.375" style="40" customWidth="1"/>
    <col min="14855" max="14855" width="33.125" style="40" customWidth="1"/>
    <col min="14856" max="14856" width="0" style="40" hidden="1" customWidth="1"/>
    <col min="14857" max="14859" width="20" style="40" customWidth="1"/>
    <col min="14860" max="15109" width="11" style="40"/>
    <col min="15110" max="15110" width="13.375" style="40" customWidth="1"/>
    <col min="15111" max="15111" width="33.125" style="40" customWidth="1"/>
    <col min="15112" max="15112" width="0" style="40" hidden="1" customWidth="1"/>
    <col min="15113" max="15115" width="20" style="40" customWidth="1"/>
    <col min="15116" max="15365" width="11" style="40"/>
    <col min="15366" max="15366" width="13.375" style="40" customWidth="1"/>
    <col min="15367" max="15367" width="33.125" style="40" customWidth="1"/>
    <col min="15368" max="15368" width="0" style="40" hidden="1" customWidth="1"/>
    <col min="15369" max="15371" width="20" style="40" customWidth="1"/>
    <col min="15372" max="15621" width="11" style="40"/>
    <col min="15622" max="15622" width="13.375" style="40" customWidth="1"/>
    <col min="15623" max="15623" width="33.125" style="40" customWidth="1"/>
    <col min="15624" max="15624" width="0" style="40" hidden="1" customWidth="1"/>
    <col min="15625" max="15627" width="20" style="40" customWidth="1"/>
    <col min="15628" max="15877" width="11" style="40"/>
    <col min="15878" max="15878" width="13.375" style="40" customWidth="1"/>
    <col min="15879" max="15879" width="33.125" style="40" customWidth="1"/>
    <col min="15880" max="15880" width="0" style="40" hidden="1" customWidth="1"/>
    <col min="15881" max="15883" width="20" style="40" customWidth="1"/>
    <col min="15884" max="16133" width="11" style="40"/>
    <col min="16134" max="16134" width="13.375" style="40" customWidth="1"/>
    <col min="16135" max="16135" width="33.125" style="40" customWidth="1"/>
    <col min="16136" max="16136" width="0" style="40" hidden="1" customWidth="1"/>
    <col min="16137" max="16139" width="20" style="40" customWidth="1"/>
    <col min="16140" max="16384" width="11" style="40"/>
  </cols>
  <sheetData>
    <row r="1" spans="1:23" s="8" customFormat="1" ht="33.950000000000003" customHeight="1" x14ac:dyDescent="0.2">
      <c r="A1" s="25"/>
      <c r="B1" s="39"/>
      <c r="C1" s="39"/>
      <c r="D1" s="39"/>
      <c r="E1" s="39"/>
      <c r="F1" s="39"/>
      <c r="G1" s="39"/>
      <c r="H1" s="39"/>
      <c r="I1" s="50"/>
      <c r="J1" s="47"/>
      <c r="K1" s="39"/>
      <c r="L1" s="39"/>
      <c r="M1" s="39"/>
      <c r="N1" s="39"/>
      <c r="O1" s="39"/>
      <c r="P1" s="47" t="s">
        <v>0</v>
      </c>
    </row>
    <row r="2" spans="1:23" s="5" customFormat="1" ht="10.5" customHeight="1" x14ac:dyDescent="0.2">
      <c r="C2" s="149"/>
      <c r="D2" s="6"/>
      <c r="I2" s="149"/>
      <c r="J2" s="6"/>
      <c r="M2" s="149"/>
      <c r="N2" s="6"/>
      <c r="O2" s="592" t="str">
        <f ca="1">HYPERLINK(CELL("adresse",Inhaltsverzeichnis!A1),"zurück zum Inhalt")</f>
        <v>zurück zum Inhalt</v>
      </c>
      <c r="P2" s="593"/>
    </row>
    <row r="3" spans="1:23" s="5" customFormat="1" ht="12.75" x14ac:dyDescent="0.2">
      <c r="C3" s="149"/>
      <c r="E3" s="6"/>
      <c r="F3" s="6"/>
      <c r="G3" s="6"/>
      <c r="H3" s="6"/>
      <c r="I3" s="149"/>
      <c r="K3" s="6"/>
      <c r="L3" s="6"/>
      <c r="M3" s="149"/>
      <c r="O3" s="6"/>
      <c r="P3" s="6"/>
    </row>
    <row r="4" spans="1:23" s="8" customFormat="1" ht="28.5" customHeight="1" x14ac:dyDescent="0.2">
      <c r="A4" s="643" t="s">
        <v>337</v>
      </c>
      <c r="B4" s="643"/>
      <c r="C4" s="643"/>
      <c r="D4" s="643"/>
      <c r="E4" s="643"/>
      <c r="F4" s="643"/>
      <c r="G4" s="643"/>
      <c r="H4" s="643"/>
      <c r="I4" s="643"/>
      <c r="J4" s="643"/>
      <c r="K4" s="643"/>
      <c r="L4" s="643"/>
      <c r="M4" s="643"/>
      <c r="N4" s="643"/>
      <c r="O4" s="643"/>
      <c r="P4" s="643"/>
      <c r="Q4" s="37"/>
    </row>
    <row r="5" spans="1:23" s="8" customFormat="1" ht="11.25" customHeight="1" x14ac:dyDescent="0.2">
      <c r="A5" s="561" t="s">
        <v>245</v>
      </c>
      <c r="B5" s="561"/>
      <c r="C5" s="561"/>
      <c r="D5" s="561"/>
      <c r="E5" s="561"/>
      <c r="F5" s="561"/>
      <c r="G5" s="561"/>
      <c r="H5" s="561"/>
      <c r="I5" s="561"/>
      <c r="J5" s="561"/>
      <c r="K5" s="319"/>
      <c r="L5" s="319"/>
      <c r="M5" s="319"/>
      <c r="N5" s="319"/>
      <c r="O5" s="319"/>
      <c r="P5" s="319"/>
      <c r="Q5" s="147"/>
      <c r="R5" s="147"/>
      <c r="S5" s="147"/>
      <c r="T5" s="147"/>
      <c r="U5" s="147"/>
      <c r="V5" s="147"/>
      <c r="W5" s="147"/>
    </row>
    <row r="6" spans="1:23" s="8" customFormat="1" ht="12.75" customHeight="1" x14ac:dyDescent="0.2">
      <c r="A6" s="218" t="str">
        <f>CONCATENATE(LEFT(Impressum!C12,SEARCH("(",Impressum!C12)-1),"nach Arbeitsort ","(Beschäftigungsbetrieb",TEXT(0,"#¹⁾"),", Gebietsstand ",TEXT(Impressum!C16,"MMMM")," ",TEXT(Impressum!C16,"JJJJ"),")")</f>
        <v>Deutschland nach Arbeitsort (Beschäftigungsbetrieb¹⁾, Gebietsstand April 2025)</v>
      </c>
    </row>
    <row r="7" spans="1:23" s="8" customFormat="1" ht="12.75" customHeight="1" x14ac:dyDescent="0.2">
      <c r="A7" s="8" t="s">
        <v>379</v>
      </c>
    </row>
    <row r="8" spans="1:23" s="34" customFormat="1" ht="12.75" customHeight="1" x14ac:dyDescent="0.2">
      <c r="B8" s="584"/>
      <c r="C8" s="584"/>
      <c r="D8" s="584"/>
      <c r="E8" s="584"/>
      <c r="F8" s="584"/>
      <c r="G8" s="584"/>
      <c r="H8" s="584"/>
      <c r="I8" s="584"/>
      <c r="J8" s="584"/>
      <c r="K8" s="320"/>
      <c r="L8" s="320"/>
      <c r="M8" s="320"/>
      <c r="N8" s="320"/>
      <c r="O8" s="320"/>
      <c r="P8" s="320"/>
    </row>
    <row r="9" spans="1:23" s="34" customFormat="1" ht="11.25" customHeight="1" x14ac:dyDescent="0.2">
      <c r="A9" s="661" t="s">
        <v>182</v>
      </c>
      <c r="B9" s="657" t="s">
        <v>1</v>
      </c>
      <c r="C9" s="650" t="s">
        <v>4</v>
      </c>
      <c r="D9" s="651"/>
      <c r="E9" s="654" t="s">
        <v>5</v>
      </c>
      <c r="F9" s="655"/>
      <c r="G9" s="655"/>
      <c r="H9" s="655"/>
      <c r="I9" s="655"/>
      <c r="J9" s="655"/>
      <c r="K9" s="655"/>
      <c r="L9" s="655"/>
      <c r="M9" s="655"/>
      <c r="N9" s="655"/>
      <c r="O9" s="655"/>
      <c r="P9" s="656"/>
    </row>
    <row r="10" spans="1:23" s="34" customFormat="1" ht="11.25" customHeight="1" x14ac:dyDescent="0.2">
      <c r="A10" s="662"/>
      <c r="B10" s="657"/>
      <c r="C10" s="652"/>
      <c r="D10" s="653"/>
      <c r="E10" s="658" t="s">
        <v>230</v>
      </c>
      <c r="F10" s="657" t="s">
        <v>4</v>
      </c>
      <c r="G10" s="657"/>
      <c r="H10" s="658" t="s">
        <v>339</v>
      </c>
      <c r="I10" s="657" t="s">
        <v>4</v>
      </c>
      <c r="J10" s="657"/>
      <c r="K10" s="658" t="s">
        <v>229</v>
      </c>
      <c r="L10" s="657" t="s">
        <v>4</v>
      </c>
      <c r="M10" s="657"/>
      <c r="N10" s="658" t="s">
        <v>247</v>
      </c>
      <c r="O10" s="657" t="s">
        <v>4</v>
      </c>
      <c r="P10" s="657"/>
    </row>
    <row r="11" spans="1:23" s="34" customFormat="1" ht="51.95" customHeight="1" x14ac:dyDescent="0.2">
      <c r="A11" s="662"/>
      <c r="B11" s="657"/>
      <c r="C11" s="321" t="s">
        <v>11</v>
      </c>
      <c r="D11" s="321" t="s">
        <v>12</v>
      </c>
      <c r="E11" s="659"/>
      <c r="F11" s="321" t="s">
        <v>11</v>
      </c>
      <c r="G11" s="321" t="s">
        <v>12</v>
      </c>
      <c r="H11" s="659"/>
      <c r="I11" s="321" t="s">
        <v>11</v>
      </c>
      <c r="J11" s="321" t="s">
        <v>12</v>
      </c>
      <c r="K11" s="659"/>
      <c r="L11" s="321" t="s">
        <v>11</v>
      </c>
      <c r="M11" s="321" t="s">
        <v>12</v>
      </c>
      <c r="N11" s="660"/>
      <c r="O11" s="321" t="s">
        <v>11</v>
      </c>
      <c r="P11" s="321" t="s">
        <v>12</v>
      </c>
    </row>
    <row r="12" spans="1:23" s="32" customFormat="1" ht="9" x14ac:dyDescent="0.15">
      <c r="A12" s="663"/>
      <c r="B12" s="49">
        <v>1</v>
      </c>
      <c r="C12" s="49">
        <v>2</v>
      </c>
      <c r="D12" s="49">
        <v>3</v>
      </c>
      <c r="E12" s="49">
        <v>4</v>
      </c>
      <c r="F12" s="49">
        <v>5</v>
      </c>
      <c r="G12" s="49">
        <v>6</v>
      </c>
      <c r="H12" s="49">
        <v>7</v>
      </c>
      <c r="I12" s="49">
        <v>8</v>
      </c>
      <c r="J12" s="49">
        <v>9</v>
      </c>
      <c r="K12" s="49">
        <v>10</v>
      </c>
      <c r="L12" s="49">
        <v>11</v>
      </c>
      <c r="M12" s="49">
        <v>12</v>
      </c>
      <c r="N12" s="49">
        <v>13</v>
      </c>
      <c r="O12" s="49">
        <v>14</v>
      </c>
      <c r="P12" s="49">
        <v>15</v>
      </c>
    </row>
    <row r="13" spans="1:23" ht="12.75" customHeight="1" x14ac:dyDescent="0.2">
      <c r="A13" s="231">
        <v>2023</v>
      </c>
      <c r="B13" s="337">
        <v>1123516.04166667</v>
      </c>
      <c r="C13" s="185">
        <v>592281.29166666698</v>
      </c>
      <c r="D13" s="185">
        <v>531228.20833333302</v>
      </c>
      <c r="E13" s="337">
        <v>912591.75</v>
      </c>
      <c r="F13" s="185">
        <v>479217.08333333302</v>
      </c>
      <c r="G13" s="185">
        <v>433368.91666666698</v>
      </c>
      <c r="H13" s="337">
        <v>202090.79166666701</v>
      </c>
      <c r="I13" s="185">
        <v>107757.91666666701</v>
      </c>
      <c r="J13" s="185">
        <v>94332.333333333299</v>
      </c>
      <c r="K13" s="337">
        <v>8073.0833333333303</v>
      </c>
      <c r="L13" s="185">
        <v>4792.5416666666697</v>
      </c>
      <c r="M13" s="185">
        <v>3280.2916666666702</v>
      </c>
      <c r="N13" s="337">
        <v>760.41666666666697</v>
      </c>
      <c r="O13" s="185">
        <v>513.75</v>
      </c>
      <c r="P13" s="185">
        <v>246.666666666667</v>
      </c>
    </row>
    <row r="14" spans="1:23" ht="12.75" customHeight="1" x14ac:dyDescent="0.2">
      <c r="A14" s="231">
        <v>2022</v>
      </c>
      <c r="B14" s="338">
        <v>1118069.91666667</v>
      </c>
      <c r="C14" s="42">
        <v>592779.08333333302</v>
      </c>
      <c r="D14" s="42">
        <v>525134.41666666698</v>
      </c>
      <c r="E14" s="338">
        <v>906481.45833333302</v>
      </c>
      <c r="F14" s="42">
        <v>478816.91666666698</v>
      </c>
      <c r="G14" s="42">
        <v>427525.29166666698</v>
      </c>
      <c r="H14" s="338">
        <v>202780.75</v>
      </c>
      <c r="I14" s="42">
        <v>108675.66666666701</v>
      </c>
      <c r="J14" s="42">
        <v>94091.875</v>
      </c>
      <c r="K14" s="338">
        <v>7974.9583333333303</v>
      </c>
      <c r="L14" s="42">
        <v>4702.375</v>
      </c>
      <c r="M14" s="42">
        <v>3268.625</v>
      </c>
      <c r="N14" s="338">
        <v>832.75</v>
      </c>
      <c r="O14" s="42">
        <v>584.125</v>
      </c>
      <c r="P14" s="42">
        <v>248.625</v>
      </c>
    </row>
    <row r="15" spans="1:23" ht="12.75" customHeight="1" x14ac:dyDescent="0.2">
      <c r="A15" s="231">
        <v>2021</v>
      </c>
      <c r="B15" s="338">
        <v>1111271.54166667</v>
      </c>
      <c r="C15" s="42">
        <v>593197.33333333302</v>
      </c>
      <c r="D15" s="42">
        <v>517950</v>
      </c>
      <c r="E15" s="338">
        <v>901630.375</v>
      </c>
      <c r="F15" s="42">
        <v>479503.20833333302</v>
      </c>
      <c r="G15" s="42">
        <v>422021.25</v>
      </c>
      <c r="H15" s="338">
        <v>200924.91666666701</v>
      </c>
      <c r="I15" s="42">
        <v>108356.25</v>
      </c>
      <c r="J15" s="42">
        <v>92552.666666666701</v>
      </c>
      <c r="K15" s="338">
        <v>7749.1666666666697</v>
      </c>
      <c r="L15" s="42">
        <v>4611.4166666666697</v>
      </c>
      <c r="M15" s="42">
        <v>3135.4583333333298</v>
      </c>
      <c r="N15" s="338">
        <v>967.08333333333303</v>
      </c>
      <c r="O15" s="42">
        <v>726.45833333333303</v>
      </c>
      <c r="P15" s="42">
        <v>240.625</v>
      </c>
    </row>
    <row r="16" spans="1:23" ht="12.75" customHeight="1" x14ac:dyDescent="0.2">
      <c r="A16" s="231">
        <v>2020</v>
      </c>
      <c r="B16" s="338">
        <v>1110716.75</v>
      </c>
      <c r="C16" s="42">
        <v>598280.79166666698</v>
      </c>
      <c r="D16" s="42">
        <v>512365.16666666698</v>
      </c>
      <c r="E16" s="338">
        <v>902806.41666666698</v>
      </c>
      <c r="F16" s="42">
        <v>484907.45833333302</v>
      </c>
      <c r="G16" s="42">
        <v>417837.25</v>
      </c>
      <c r="H16" s="338">
        <v>199092.45833333299</v>
      </c>
      <c r="I16" s="42">
        <v>107912.625</v>
      </c>
      <c r="J16" s="42">
        <v>91171.75</v>
      </c>
      <c r="K16" s="338">
        <v>7681.2916666666697</v>
      </c>
      <c r="L16" s="42">
        <v>4557.75</v>
      </c>
      <c r="M16" s="42">
        <v>3122.5416666666702</v>
      </c>
      <c r="N16" s="338">
        <v>1136.5833333333301</v>
      </c>
      <c r="O16" s="42">
        <v>902.95833333333303</v>
      </c>
      <c r="P16" s="42">
        <v>233.625</v>
      </c>
    </row>
    <row r="17" spans="1:16" ht="12.75" customHeight="1" x14ac:dyDescent="0.2">
      <c r="A17" s="231">
        <v>2019</v>
      </c>
      <c r="B17" s="338">
        <v>1113280.58333333</v>
      </c>
      <c r="C17" s="42">
        <v>603940.16666666698</v>
      </c>
      <c r="D17" s="42">
        <v>509274.125</v>
      </c>
      <c r="E17" s="338">
        <v>907518.625</v>
      </c>
      <c r="F17" s="42">
        <v>490797.79166666698</v>
      </c>
      <c r="G17" s="42">
        <v>416664.45833333302</v>
      </c>
      <c r="H17" s="338">
        <v>196816.125</v>
      </c>
      <c r="I17" s="42">
        <v>107502.45833333299</v>
      </c>
      <c r="J17" s="42">
        <v>89304.416666666701</v>
      </c>
      <c r="K17" s="338">
        <v>7443.5416666666697</v>
      </c>
      <c r="L17" s="42">
        <v>4359.875</v>
      </c>
      <c r="M17" s="42">
        <v>3083</v>
      </c>
      <c r="N17" s="338">
        <v>1502.2916666666699</v>
      </c>
      <c r="O17" s="42">
        <v>1280.0416666666699</v>
      </c>
      <c r="P17" s="42">
        <v>222.25</v>
      </c>
    </row>
    <row r="18" spans="1:16" ht="12.75" customHeight="1" x14ac:dyDescent="0.2">
      <c r="A18" s="231">
        <v>2018</v>
      </c>
      <c r="B18" s="338">
        <v>1100052.16666667</v>
      </c>
      <c r="C18" s="42">
        <v>598514.33333333302</v>
      </c>
      <c r="D18" s="42">
        <v>501537.83333333302</v>
      </c>
      <c r="E18" s="338">
        <v>899885.875</v>
      </c>
      <c r="F18" s="42">
        <v>488104.125</v>
      </c>
      <c r="G18" s="42">
        <v>411781.75</v>
      </c>
      <c r="H18" s="338">
        <v>191247.45833333299</v>
      </c>
      <c r="I18" s="42">
        <v>104684.70833333299</v>
      </c>
      <c r="J18" s="42">
        <v>86562.75</v>
      </c>
      <c r="K18" s="338">
        <v>7165.1666666666697</v>
      </c>
      <c r="L18" s="42">
        <v>4182.9583333333303</v>
      </c>
      <c r="M18" s="42">
        <v>2982.2083333333298</v>
      </c>
      <c r="N18" s="338">
        <v>1753.6666666666699</v>
      </c>
      <c r="O18" s="42">
        <v>1542.5416666666699</v>
      </c>
      <c r="P18" s="42">
        <v>211.125</v>
      </c>
    </row>
    <row r="19" spans="1:16" ht="12.75" customHeight="1" x14ac:dyDescent="0.2">
      <c r="A19" s="231">
        <v>2017</v>
      </c>
      <c r="B19" s="338">
        <v>1073640.70833333</v>
      </c>
      <c r="C19" s="42">
        <v>586263.33333333302</v>
      </c>
      <c r="D19" s="42">
        <v>487377.375</v>
      </c>
      <c r="E19" s="338">
        <v>882837.375</v>
      </c>
      <c r="F19" s="42">
        <v>480334.58333333302</v>
      </c>
      <c r="G19" s="42">
        <v>402502.79166666698</v>
      </c>
      <c r="H19" s="338">
        <v>182086.625</v>
      </c>
      <c r="I19" s="42">
        <v>100188.5</v>
      </c>
      <c r="J19" s="42">
        <v>81898.125</v>
      </c>
      <c r="K19" s="338">
        <v>6682.4166666666697</v>
      </c>
      <c r="L19" s="42">
        <v>3900.5416666666702</v>
      </c>
      <c r="M19" s="42">
        <v>2781.875</v>
      </c>
      <c r="N19" s="338">
        <v>2034.2916666666699</v>
      </c>
      <c r="O19" s="42">
        <v>1839.7083333333301</v>
      </c>
      <c r="P19" s="42">
        <v>194.583333333333</v>
      </c>
    </row>
    <row r="20" spans="1:16" ht="12.75" customHeight="1" x14ac:dyDescent="0.2">
      <c r="A20" s="231">
        <v>2016</v>
      </c>
      <c r="B20" s="338">
        <v>1051491.58333333</v>
      </c>
      <c r="C20" s="42">
        <v>576407.5</v>
      </c>
      <c r="D20" s="42">
        <v>475084.08333333302</v>
      </c>
      <c r="E20" s="338">
        <v>868228.79166666698</v>
      </c>
      <c r="F20" s="42">
        <v>474116.83333333302</v>
      </c>
      <c r="G20" s="42">
        <v>394111.95833333302</v>
      </c>
      <c r="H20" s="338">
        <v>174492.75</v>
      </c>
      <c r="I20" s="42">
        <v>96348.458333333299</v>
      </c>
      <c r="J20" s="42">
        <v>78144.291666666701</v>
      </c>
      <c r="K20" s="338">
        <v>6340.7083333333303</v>
      </c>
      <c r="L20" s="42">
        <v>3681.25</v>
      </c>
      <c r="M20" s="42">
        <v>2659.4583333333298</v>
      </c>
      <c r="N20" s="338">
        <v>2429.3333333333298</v>
      </c>
      <c r="O20" s="42">
        <v>2260.9583333333298</v>
      </c>
      <c r="P20" s="42">
        <v>168.375</v>
      </c>
    </row>
    <row r="21" spans="1:16" ht="12.75" customHeight="1" x14ac:dyDescent="0.2">
      <c r="A21" s="231">
        <v>2015</v>
      </c>
      <c r="B21" s="338">
        <v>1030321.79166667</v>
      </c>
      <c r="C21" s="42">
        <v>569381.66666666698</v>
      </c>
      <c r="D21" s="42">
        <v>460940.125</v>
      </c>
      <c r="E21" s="338">
        <v>853552.625</v>
      </c>
      <c r="F21" s="42">
        <v>469460.25</v>
      </c>
      <c r="G21" s="42">
        <v>384092.375</v>
      </c>
      <c r="H21" s="338">
        <v>167598.41666666701</v>
      </c>
      <c r="I21" s="42">
        <v>93479.375</v>
      </c>
      <c r="J21" s="42">
        <v>74119.041666666701</v>
      </c>
      <c r="K21" s="338">
        <v>6199.2083333333303</v>
      </c>
      <c r="L21" s="42">
        <v>3632.625</v>
      </c>
      <c r="M21" s="42">
        <v>2566.5833333333298</v>
      </c>
      <c r="N21" s="338">
        <v>2971.5416666666702</v>
      </c>
      <c r="O21" s="42">
        <v>2809.4166666666702</v>
      </c>
      <c r="P21" s="42">
        <v>162.125</v>
      </c>
    </row>
    <row r="22" spans="1:16" ht="12.75" customHeight="1" x14ac:dyDescent="0.2">
      <c r="A22" s="231">
        <v>2014</v>
      </c>
      <c r="B22" s="338">
        <v>1014071.20833333</v>
      </c>
      <c r="C22" s="42">
        <v>563918.75</v>
      </c>
      <c r="D22" s="42">
        <v>450152.45833333302</v>
      </c>
      <c r="E22" s="338">
        <v>844123.45833333302</v>
      </c>
      <c r="F22" s="42">
        <v>466988.16666666698</v>
      </c>
      <c r="G22" s="42">
        <v>377135.29166666698</v>
      </c>
      <c r="H22" s="338">
        <v>160209.70833333299</v>
      </c>
      <c r="I22" s="42">
        <v>89876.541666666701</v>
      </c>
      <c r="J22" s="42">
        <v>70333.166666666701</v>
      </c>
      <c r="K22" s="338">
        <v>6190.7083333333303</v>
      </c>
      <c r="L22" s="42">
        <v>3656.5</v>
      </c>
      <c r="M22" s="42">
        <v>2534.2083333333298</v>
      </c>
      <c r="N22" s="338">
        <v>3547.3333333333298</v>
      </c>
      <c r="O22" s="42">
        <v>3397.5416666666702</v>
      </c>
      <c r="P22" s="42">
        <v>149.791666666667</v>
      </c>
    </row>
    <row r="23" spans="1:16" ht="12.75" customHeight="1" x14ac:dyDescent="0.2">
      <c r="A23" s="232">
        <v>2013</v>
      </c>
      <c r="B23" s="339">
        <v>986724</v>
      </c>
      <c r="C23" s="199">
        <v>552316.125</v>
      </c>
      <c r="D23" s="199">
        <v>434407.875</v>
      </c>
      <c r="E23" s="339">
        <v>824245.54166666698</v>
      </c>
      <c r="F23" s="199">
        <v>458660.625</v>
      </c>
      <c r="G23" s="199">
        <v>365584.91666666698</v>
      </c>
      <c r="H23" s="339">
        <v>152319.70833333299</v>
      </c>
      <c r="I23" s="200">
        <v>86049.625</v>
      </c>
      <c r="J23" s="200">
        <v>66270.083333333299</v>
      </c>
      <c r="K23" s="339">
        <v>5995.4166666666697</v>
      </c>
      <c r="L23" s="199">
        <v>3565.9166666666702</v>
      </c>
      <c r="M23" s="199">
        <v>2429.5</v>
      </c>
      <c r="N23" s="339">
        <v>4163.3333333333303</v>
      </c>
      <c r="O23" s="199">
        <v>4039.9583333333298</v>
      </c>
      <c r="P23" s="199">
        <v>123.375</v>
      </c>
    </row>
    <row r="24" spans="1:16" ht="15" customHeight="1" x14ac:dyDescent="0.2">
      <c r="A24" s="313" t="s">
        <v>250</v>
      </c>
      <c r="B24" s="239"/>
      <c r="C24" s="239"/>
      <c r="D24" s="239"/>
      <c r="E24" s="239"/>
      <c r="F24" s="239"/>
      <c r="G24" s="239"/>
      <c r="H24" s="239"/>
      <c r="I24" s="649"/>
      <c r="J24" s="649"/>
      <c r="K24" s="239"/>
      <c r="L24" s="239"/>
      <c r="M24" s="239"/>
      <c r="N24" s="198"/>
      <c r="O24" s="198"/>
      <c r="P24" s="45" t="s">
        <v>8</v>
      </c>
    </row>
    <row r="25" spans="1:16" s="296" customFormat="1" ht="22.5" customHeight="1" x14ac:dyDescent="0.2">
      <c r="A25" s="664" t="s">
        <v>338</v>
      </c>
      <c r="B25" s="664"/>
      <c r="C25" s="664"/>
      <c r="D25" s="664"/>
      <c r="E25" s="664"/>
      <c r="F25" s="664"/>
      <c r="G25" s="664"/>
      <c r="H25" s="664"/>
      <c r="I25" s="664"/>
      <c r="J25" s="664"/>
      <c r="K25" s="664"/>
      <c r="L25" s="664"/>
      <c r="M25" s="664"/>
      <c r="N25" s="664"/>
      <c r="O25" s="664"/>
      <c r="P25" s="22"/>
    </row>
    <row r="26" spans="1:16" ht="11.25" customHeight="1" x14ac:dyDescent="0.2">
      <c r="A26" s="633"/>
      <c r="B26" s="633"/>
      <c r="C26" s="633"/>
      <c r="D26" s="633"/>
      <c r="E26" s="633"/>
      <c r="F26" s="633"/>
      <c r="G26" s="633"/>
      <c r="H26" s="633"/>
      <c r="I26" s="633"/>
      <c r="J26" s="633"/>
      <c r="K26" s="633"/>
      <c r="L26" s="633"/>
      <c r="M26" s="633"/>
      <c r="N26" s="633"/>
      <c r="O26" s="633"/>
      <c r="P26" s="633"/>
    </row>
    <row r="27" spans="1:16" ht="11.25" customHeight="1" x14ac:dyDescent="0.2">
      <c r="N27" s="234"/>
      <c r="O27" s="234"/>
      <c r="P27" s="234"/>
    </row>
  </sheetData>
  <sortState ref="A11:A21">
    <sortCondition descending="1" ref="A11"/>
  </sortState>
  <mergeCells count="19">
    <mergeCell ref="B9:B11"/>
    <mergeCell ref="A5:J5"/>
    <mergeCell ref="A25:O25"/>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s>
  <printOptions horizontalCentered="1"/>
  <pageMargins left="0.19685039370078741" right="0.19685039370078741" top="0.19685039370078741" bottom="0.19685039370078741" header="0" footer="0"/>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sheetPr>
  <dimension ref="A1:V47"/>
  <sheetViews>
    <sheetView showGridLines="0" zoomScaleNormal="100" workbookViewId="0"/>
  </sheetViews>
  <sheetFormatPr baseColWidth="10" defaultColWidth="11" defaultRowHeight="11.25" x14ac:dyDescent="0.2"/>
  <cols>
    <col min="1" max="1" width="31.25" style="188" customWidth="1"/>
    <col min="2" max="3" width="10.625" style="188" customWidth="1"/>
    <col min="4" max="4" width="5.625" style="188" customWidth="1"/>
    <col min="5" max="5" width="10.625" style="188" customWidth="1"/>
    <col min="6" max="6" width="5.625" style="188" customWidth="1"/>
    <col min="7" max="7" width="6.125" style="188" customWidth="1"/>
    <col min="8" max="16384" width="11" style="188"/>
  </cols>
  <sheetData>
    <row r="1" spans="1:22" ht="33.950000000000003" customHeight="1" x14ac:dyDescent="0.2">
      <c r="A1" s="194"/>
      <c r="B1" s="194"/>
      <c r="C1" s="194"/>
      <c r="D1" s="194"/>
      <c r="E1" s="194"/>
      <c r="F1" s="26" t="s">
        <v>0</v>
      </c>
    </row>
    <row r="2" spans="1:22" s="5" customFormat="1" ht="10.5" customHeight="1" x14ac:dyDescent="0.2">
      <c r="C2" s="6"/>
      <c r="E2" s="592" t="str">
        <f ca="1">HYPERLINK(CELL("adresse",Inhaltsverzeichnis!A1),"zurück zum Inhalt")</f>
        <v>zurück zum Inhalt</v>
      </c>
      <c r="F2" s="593"/>
      <c r="H2" s="149"/>
      <c r="I2" s="6"/>
      <c r="L2" s="149"/>
      <c r="M2" s="6"/>
    </row>
    <row r="3" spans="1:22" s="5" customFormat="1" ht="12.75" x14ac:dyDescent="0.2">
      <c r="D3" s="6"/>
      <c r="E3" s="6"/>
      <c r="F3" s="6"/>
      <c r="G3" s="6"/>
      <c r="H3" s="149"/>
      <c r="J3" s="6"/>
      <c r="K3" s="6"/>
      <c r="L3" s="149"/>
      <c r="N3" s="6"/>
      <c r="O3" s="6"/>
    </row>
    <row r="4" spans="1:22" s="8" customFormat="1" ht="40.700000000000003" customHeight="1" x14ac:dyDescent="0.2">
      <c r="A4" s="634" t="s">
        <v>341</v>
      </c>
      <c r="B4" s="634"/>
      <c r="C4" s="634"/>
      <c r="D4" s="634"/>
      <c r="E4" s="634"/>
      <c r="F4" s="634"/>
      <c r="G4" s="331"/>
      <c r="I4" s="37"/>
    </row>
    <row r="5" spans="1:22" s="8" customFormat="1" ht="11.25" customHeight="1" x14ac:dyDescent="0.2">
      <c r="A5" s="561" t="s">
        <v>245</v>
      </c>
      <c r="B5" s="561"/>
      <c r="C5" s="561"/>
      <c r="D5" s="561"/>
      <c r="E5" s="561"/>
      <c r="F5" s="561"/>
      <c r="G5" s="147"/>
      <c r="H5" s="147"/>
      <c r="I5" s="147"/>
      <c r="J5" s="213"/>
      <c r="K5" s="213"/>
      <c r="L5" s="213"/>
      <c r="M5" s="213"/>
      <c r="N5" s="213"/>
      <c r="O5" s="213"/>
      <c r="P5" s="147"/>
      <c r="Q5" s="147"/>
      <c r="R5" s="147"/>
      <c r="S5" s="147"/>
      <c r="T5" s="147"/>
      <c r="U5" s="147"/>
      <c r="V5" s="147"/>
    </row>
    <row r="6" spans="1:22" s="8" customFormat="1" ht="12.75" customHeight="1" x14ac:dyDescent="0.2">
      <c r="A6" s="218" t="str">
        <f>CONCATENATE(LEFT(Impressum!C12,SEARCH("(",Impressum!C12)-1),"nach Arbeitsort ","(Beschäftigungsbetrieb",TEXT(0,"#¹⁾"),", Gebietsstand ",TEXT(Impressum!C16,"MMMM")," ",TEXT(Impressum!C16,"JJJJ"),")")</f>
        <v>Deutschland nach Arbeitsort (Beschäftigungsbetrieb¹⁾, Gebietsstand April 2025)</v>
      </c>
    </row>
    <row r="7" spans="1:22" s="8" customFormat="1" ht="12.75" customHeight="1" x14ac:dyDescent="0.2">
      <c r="A7" s="218" t="s">
        <v>430</v>
      </c>
    </row>
    <row r="8" spans="1:22" ht="11.25" customHeight="1" x14ac:dyDescent="0.2"/>
    <row r="9" spans="1:22" ht="11.25" customHeight="1" x14ac:dyDescent="0.2">
      <c r="A9" s="665" t="s">
        <v>111</v>
      </c>
      <c r="B9" s="638" t="s">
        <v>1</v>
      </c>
      <c r="C9" s="640" t="s">
        <v>5</v>
      </c>
      <c r="D9" s="641"/>
      <c r="E9" s="641"/>
      <c r="F9" s="642"/>
    </row>
    <row r="10" spans="1:22" ht="28.15" customHeight="1" x14ac:dyDescent="0.2">
      <c r="A10" s="666"/>
      <c r="B10" s="639"/>
      <c r="C10" s="253" t="s">
        <v>11</v>
      </c>
      <c r="D10" s="253" t="s">
        <v>238</v>
      </c>
      <c r="E10" s="253" t="s">
        <v>12</v>
      </c>
      <c r="F10" s="225" t="s">
        <v>238</v>
      </c>
    </row>
    <row r="11" spans="1:22" s="190" customFormat="1" ht="11.25" customHeight="1" x14ac:dyDescent="0.2">
      <c r="A11" s="667"/>
      <c r="B11" s="193">
        <v>1</v>
      </c>
      <c r="C11" s="192">
        <v>2</v>
      </c>
      <c r="D11" s="192">
        <v>3</v>
      </c>
      <c r="E11" s="192">
        <v>4</v>
      </c>
      <c r="F11" s="191">
        <v>5</v>
      </c>
    </row>
    <row r="12" spans="1:22" ht="15" customHeight="1" x14ac:dyDescent="0.2">
      <c r="A12" s="278" t="s">
        <v>1</v>
      </c>
      <c r="B12" s="279">
        <v>1123516.04166667</v>
      </c>
      <c r="C12" s="280">
        <v>592281.29166666698</v>
      </c>
      <c r="D12" s="281">
        <v>52.716763241587003</v>
      </c>
      <c r="E12" s="280">
        <v>531228.20833333302</v>
      </c>
      <c r="F12" s="282">
        <v>47.282654508901302</v>
      </c>
    </row>
    <row r="13" spans="1:22" ht="15" customHeight="1" x14ac:dyDescent="0.2">
      <c r="A13" s="196" t="s">
        <v>199</v>
      </c>
      <c r="B13" s="498">
        <v>1106977.25</v>
      </c>
      <c r="C13" s="499">
        <v>582208</v>
      </c>
      <c r="D13" s="500">
        <v>52.594396135963898</v>
      </c>
      <c r="E13" s="499">
        <v>524762.95833333302</v>
      </c>
      <c r="F13" s="501">
        <v>47.405035499449802</v>
      </c>
    </row>
    <row r="14" spans="1:22" ht="15" customHeight="1" x14ac:dyDescent="0.2">
      <c r="A14" s="196" t="s">
        <v>198</v>
      </c>
      <c r="B14" s="498">
        <v>14442.125</v>
      </c>
      <c r="C14" s="499">
        <v>8798.625</v>
      </c>
      <c r="D14" s="500">
        <v>60.923340574880797</v>
      </c>
      <c r="E14" s="499">
        <v>5643.25</v>
      </c>
      <c r="F14" s="501">
        <v>39.074928377922198</v>
      </c>
    </row>
    <row r="15" spans="1:22" ht="15" customHeight="1" x14ac:dyDescent="0.2">
      <c r="A15" s="196" t="s">
        <v>242</v>
      </c>
      <c r="B15" s="498">
        <v>2096.6666666666702</v>
      </c>
      <c r="C15" s="499">
        <v>1274.6666666666699</v>
      </c>
      <c r="D15" s="500">
        <v>60.794912559618503</v>
      </c>
      <c r="E15" s="499">
        <v>822</v>
      </c>
      <c r="F15" s="501">
        <v>39.205087440381597</v>
      </c>
    </row>
    <row r="16" spans="1:22" ht="23.45" customHeight="1" x14ac:dyDescent="0.2">
      <c r="A16" s="283" t="s">
        <v>13</v>
      </c>
      <c r="B16" s="284">
        <v>912591.75</v>
      </c>
      <c r="C16" s="285">
        <v>479217.08333333302</v>
      </c>
      <c r="D16" s="286">
        <v>52.511660699686701</v>
      </c>
      <c r="E16" s="285">
        <v>433368.91666666698</v>
      </c>
      <c r="F16" s="287">
        <v>47.487709226679598</v>
      </c>
    </row>
    <row r="17" spans="1:6" ht="15" customHeight="1" x14ac:dyDescent="0.2">
      <c r="A17" s="196" t="s">
        <v>199</v>
      </c>
      <c r="B17" s="195">
        <v>904400.04166666698</v>
      </c>
      <c r="C17" s="160">
        <v>474082.41666666698</v>
      </c>
      <c r="D17" s="263">
        <v>52.419548299998702</v>
      </c>
      <c r="E17" s="160">
        <v>430311.875</v>
      </c>
      <c r="F17" s="264">
        <v>47.579815919402598</v>
      </c>
    </row>
    <row r="18" spans="1:6" ht="15" customHeight="1" x14ac:dyDescent="0.2">
      <c r="A18" s="196" t="s">
        <v>198</v>
      </c>
      <c r="B18" s="195">
        <v>6153.7916666666697</v>
      </c>
      <c r="C18" s="160">
        <v>3893.125</v>
      </c>
      <c r="D18" s="263">
        <v>63.263841398595702</v>
      </c>
      <c r="E18" s="160">
        <v>2260.6666666666702</v>
      </c>
      <c r="F18" s="264">
        <v>36.736158601404298</v>
      </c>
    </row>
    <row r="19" spans="1:6" ht="15" customHeight="1" x14ac:dyDescent="0.2">
      <c r="A19" s="196" t="s">
        <v>242</v>
      </c>
      <c r="B19" s="195">
        <v>2037.9166666666699</v>
      </c>
      <c r="C19" s="160">
        <v>1241.5416666666699</v>
      </c>
      <c r="D19" s="263">
        <v>60.922101819668796</v>
      </c>
      <c r="E19" s="160">
        <v>796.375</v>
      </c>
      <c r="F19" s="264">
        <v>39.077898180331204</v>
      </c>
    </row>
    <row r="20" spans="1:6" s="260" customFormat="1" ht="23.45" customHeight="1" x14ac:dyDescent="0.2">
      <c r="A20" s="288" t="s">
        <v>333</v>
      </c>
      <c r="B20" s="284">
        <v>202090.79166666701</v>
      </c>
      <c r="C20" s="285">
        <v>107757.91666666701</v>
      </c>
      <c r="D20" s="286">
        <v>53.3215372051217</v>
      </c>
      <c r="E20" s="285">
        <v>94332.333333333299</v>
      </c>
      <c r="F20" s="287">
        <v>46.678194763533497</v>
      </c>
    </row>
    <row r="21" spans="1:6" ht="15" customHeight="1" x14ac:dyDescent="0.2">
      <c r="A21" s="196" t="s">
        <v>199</v>
      </c>
      <c r="B21" s="498">
        <v>201816.79166666701</v>
      </c>
      <c r="C21" s="502">
        <v>107611.83333333299</v>
      </c>
      <c r="D21" s="503">
        <v>53.321545964853001</v>
      </c>
      <c r="E21" s="502">
        <v>94204.416666666701</v>
      </c>
      <c r="F21" s="504">
        <v>46.678185639904797</v>
      </c>
    </row>
    <row r="22" spans="1:6" ht="15" customHeight="1" x14ac:dyDescent="0.2">
      <c r="A22" s="196" t="s">
        <v>198</v>
      </c>
      <c r="B22" s="498">
        <v>258.33333333333297</v>
      </c>
      <c r="C22" s="502">
        <v>137.333333333333</v>
      </c>
      <c r="D22" s="503">
        <v>53.161290322580697</v>
      </c>
      <c r="E22" s="502">
        <v>121</v>
      </c>
      <c r="F22" s="504">
        <v>46.838709677419402</v>
      </c>
    </row>
    <row r="23" spans="1:6" ht="15" customHeight="1" x14ac:dyDescent="0.2">
      <c r="A23" s="196" t="s">
        <v>242</v>
      </c>
      <c r="B23" s="498">
        <v>15.6666666666667</v>
      </c>
      <c r="C23" s="502">
        <v>8.75</v>
      </c>
      <c r="D23" s="503">
        <v>55.851063829787201</v>
      </c>
      <c r="E23" s="502">
        <v>6.9166666666666696</v>
      </c>
      <c r="F23" s="504">
        <v>44.148936170212799</v>
      </c>
    </row>
    <row r="24" spans="1:6" s="260" customFormat="1" ht="23.45" customHeight="1" x14ac:dyDescent="0.2">
      <c r="A24" s="283" t="s">
        <v>14</v>
      </c>
      <c r="B24" s="284">
        <v>7497.375</v>
      </c>
      <c r="C24" s="285">
        <v>4487</v>
      </c>
      <c r="D24" s="286">
        <v>59.847613331332603</v>
      </c>
      <c r="E24" s="285">
        <v>3010.125</v>
      </c>
      <c r="F24" s="287">
        <v>40.149052168258898</v>
      </c>
    </row>
    <row r="25" spans="1:6" ht="15" customHeight="1" x14ac:dyDescent="0.2">
      <c r="A25" s="196" t="s">
        <v>199</v>
      </c>
      <c r="B25" s="502">
        <v>0</v>
      </c>
      <c r="C25" s="502">
        <v>0</v>
      </c>
      <c r="D25" s="502">
        <v>0</v>
      </c>
      <c r="E25" s="502">
        <v>0</v>
      </c>
      <c r="F25" s="505">
        <v>0</v>
      </c>
    </row>
    <row r="26" spans="1:6" ht="15" customHeight="1" x14ac:dyDescent="0.2">
      <c r="A26" s="196" t="s">
        <v>198</v>
      </c>
      <c r="B26" s="498">
        <v>7456.3333333333303</v>
      </c>
      <c r="C26" s="502">
        <v>4463.5833333333303</v>
      </c>
      <c r="D26" s="502">
        <v>59.862980016987798</v>
      </c>
      <c r="E26" s="502">
        <v>2992.5</v>
      </c>
      <c r="F26" s="504">
        <v>40.1336671286155</v>
      </c>
    </row>
    <row r="27" spans="1:6" ht="15" customHeight="1" x14ac:dyDescent="0.2">
      <c r="A27" s="196" t="s">
        <v>242</v>
      </c>
      <c r="B27" s="502">
        <v>41.0416666666667</v>
      </c>
      <c r="C27" s="502">
        <v>23.4166666666667</v>
      </c>
      <c r="D27" s="506">
        <v>57.055837563451803</v>
      </c>
      <c r="E27" s="502">
        <v>17.625</v>
      </c>
      <c r="F27" s="504">
        <v>42.944162436548197</v>
      </c>
    </row>
    <row r="28" spans="1:6" s="260" customFormat="1" ht="23.45" customHeight="1" x14ac:dyDescent="0.2">
      <c r="A28" s="288" t="s">
        <v>340</v>
      </c>
      <c r="B28" s="284">
        <v>575.70833333333303</v>
      </c>
      <c r="C28" s="285">
        <v>305.54166666666703</v>
      </c>
      <c r="D28" s="286">
        <v>53.072302236375499</v>
      </c>
      <c r="E28" s="285">
        <v>270.16666666666703</v>
      </c>
      <c r="F28" s="287">
        <v>46.927697763624501</v>
      </c>
    </row>
    <row r="29" spans="1:6" ht="15" customHeight="1" x14ac:dyDescent="0.2">
      <c r="A29" s="196" t="s">
        <v>199</v>
      </c>
      <c r="B29" s="502">
        <v>0</v>
      </c>
      <c r="C29" s="502">
        <v>0</v>
      </c>
      <c r="D29" s="502">
        <v>0</v>
      </c>
      <c r="E29" s="502">
        <v>0</v>
      </c>
      <c r="F29" s="505">
        <v>0</v>
      </c>
    </row>
    <row r="30" spans="1:6" ht="15" customHeight="1" x14ac:dyDescent="0.2">
      <c r="A30" s="196" t="s">
        <v>198</v>
      </c>
      <c r="B30" s="498">
        <v>573.66666666666697</v>
      </c>
      <c r="C30" s="502">
        <v>304.58333333333297</v>
      </c>
      <c r="D30" s="503">
        <v>53.094131319000603</v>
      </c>
      <c r="E30" s="502">
        <v>269.08333333333297</v>
      </c>
      <c r="F30" s="504">
        <v>46.905868680999397</v>
      </c>
    </row>
    <row r="31" spans="1:6" ht="15" customHeight="1" x14ac:dyDescent="0.2">
      <c r="A31" s="196" t="s">
        <v>242</v>
      </c>
      <c r="B31" s="502">
        <v>2.0416666666666701</v>
      </c>
      <c r="C31" s="502">
        <v>0.95833333333333304</v>
      </c>
      <c r="D31" s="502">
        <v>46.938775510204103</v>
      </c>
      <c r="E31" s="502">
        <v>1.0833333333333299</v>
      </c>
      <c r="F31" s="505">
        <v>53.061224489795897</v>
      </c>
    </row>
    <row r="32" spans="1:6" ht="15" customHeight="1" x14ac:dyDescent="0.2">
      <c r="A32" s="278" t="s">
        <v>248</v>
      </c>
      <c r="B32" s="279">
        <v>760.41666666666697</v>
      </c>
      <c r="C32" s="289">
        <v>513.75</v>
      </c>
      <c r="D32" s="290">
        <v>67.561643835616493</v>
      </c>
      <c r="E32" s="289">
        <v>246.666666666667</v>
      </c>
      <c r="F32" s="291">
        <v>32.438356164383599</v>
      </c>
    </row>
    <row r="33" spans="1:15" ht="15" customHeight="1" x14ac:dyDescent="0.2">
      <c r="A33" s="196" t="s">
        <v>199</v>
      </c>
      <c r="B33" s="498">
        <v>760.41666666666697</v>
      </c>
      <c r="C33" s="502">
        <v>513.75</v>
      </c>
      <c r="D33" s="503">
        <v>67.561643835616493</v>
      </c>
      <c r="E33" s="502">
        <v>246.666666666667</v>
      </c>
      <c r="F33" s="504">
        <v>32.438356164383599</v>
      </c>
    </row>
    <row r="34" spans="1:15" ht="15" customHeight="1" x14ac:dyDescent="0.2">
      <c r="A34" s="196" t="s">
        <v>198</v>
      </c>
      <c r="B34" s="502">
        <v>0</v>
      </c>
      <c r="C34" s="502">
        <v>0</v>
      </c>
      <c r="D34" s="502">
        <v>0</v>
      </c>
      <c r="E34" s="502">
        <v>0</v>
      </c>
      <c r="F34" s="505">
        <v>0</v>
      </c>
    </row>
    <row r="35" spans="1:15" ht="15" customHeight="1" x14ac:dyDescent="0.2">
      <c r="A35" s="262" t="s">
        <v>242</v>
      </c>
      <c r="B35" s="507">
        <v>0</v>
      </c>
      <c r="C35" s="508">
        <v>0</v>
      </c>
      <c r="D35" s="508">
        <v>0</v>
      </c>
      <c r="E35" s="508">
        <v>0</v>
      </c>
      <c r="F35" s="507">
        <v>0</v>
      </c>
    </row>
    <row r="36" spans="1:15" ht="15" customHeight="1" x14ac:dyDescent="0.2">
      <c r="A36" s="313" t="s">
        <v>250</v>
      </c>
      <c r="B36" s="238"/>
      <c r="C36" s="238"/>
      <c r="D36" s="238"/>
      <c r="E36" s="238"/>
      <c r="F36" s="261" t="s">
        <v>164</v>
      </c>
    </row>
    <row r="37" spans="1:15" ht="29.45" customHeight="1" x14ac:dyDescent="0.2">
      <c r="A37" s="664" t="s">
        <v>338</v>
      </c>
      <c r="B37" s="664"/>
      <c r="C37" s="664"/>
      <c r="D37" s="664"/>
      <c r="E37" s="664"/>
      <c r="F37" s="664"/>
      <c r="G37" s="189"/>
    </row>
    <row r="38" spans="1:15" ht="11.25" customHeight="1" x14ac:dyDescent="0.2">
      <c r="A38" s="46"/>
      <c r="B38" s="46"/>
      <c r="C38" s="46"/>
      <c r="D38" s="46"/>
      <c r="E38" s="307"/>
      <c r="F38" s="307"/>
      <c r="G38" s="189"/>
    </row>
    <row r="39" spans="1:15" s="296" customFormat="1" ht="11.25" customHeight="1" x14ac:dyDescent="0.2">
      <c r="A39" s="313"/>
      <c r="B39" s="300"/>
      <c r="C39" s="300"/>
      <c r="D39" s="300"/>
      <c r="E39" s="22"/>
      <c r="F39" s="300"/>
      <c r="G39" s="300"/>
      <c r="H39" s="300"/>
      <c r="I39" s="300"/>
      <c r="J39" s="22"/>
      <c r="K39" s="300"/>
      <c r="L39" s="300"/>
      <c r="M39" s="300"/>
      <c r="N39" s="300"/>
      <c r="O39" s="22"/>
    </row>
    <row r="40" spans="1:15" s="4" customFormat="1" ht="25.5" customHeight="1" x14ac:dyDescent="0.2">
      <c r="A40" s="315"/>
      <c r="B40" s="315"/>
      <c r="C40" s="315"/>
      <c r="D40" s="315"/>
      <c r="E40" s="315"/>
      <c r="F40" s="315"/>
      <c r="G40" s="22"/>
      <c r="H40" s="22"/>
      <c r="I40" s="46"/>
    </row>
    <row r="41" spans="1:15" s="152" customFormat="1" ht="16.899999999999999" customHeight="1" x14ac:dyDescent="0.2">
      <c r="A41" s="316"/>
      <c r="B41" s="251"/>
      <c r="C41" s="251"/>
      <c r="D41" s="251"/>
      <c r="E41" s="251"/>
      <c r="F41" s="251"/>
      <c r="G41" s="251"/>
    </row>
    <row r="42" spans="1:15" ht="11.25" customHeight="1" x14ac:dyDescent="0.2">
      <c r="G42" s="189"/>
    </row>
    <row r="43" spans="1:15" ht="11.25" customHeight="1" x14ac:dyDescent="0.2">
      <c r="G43" s="189"/>
    </row>
    <row r="44" spans="1:15" ht="11.25" customHeight="1" x14ac:dyDescent="0.2">
      <c r="G44" s="189"/>
    </row>
    <row r="45" spans="1:15" ht="11.25" customHeight="1" x14ac:dyDescent="0.2">
      <c r="G45" s="189"/>
    </row>
    <row r="46" spans="1:15" x14ac:dyDescent="0.2">
      <c r="A46" s="254"/>
    </row>
    <row r="47" spans="1:15" ht="11.25" customHeight="1" x14ac:dyDescent="0.2">
      <c r="B47" s="255"/>
      <c r="C47" s="255"/>
      <c r="D47" s="255"/>
      <c r="E47" s="255"/>
      <c r="F47" s="255"/>
      <c r="G47" s="255"/>
    </row>
  </sheetData>
  <mergeCells count="7">
    <mergeCell ref="A37:F37"/>
    <mergeCell ref="E2:F2"/>
    <mergeCell ref="A9:A11"/>
    <mergeCell ref="B9:B10"/>
    <mergeCell ref="C9:F9"/>
    <mergeCell ref="A5:F5"/>
    <mergeCell ref="A4:F4"/>
  </mergeCells>
  <printOptions horizontalCentered="1"/>
  <pageMargins left="0.39370078740157483" right="0.39370078740157483" top="0.39370078740157483" bottom="0.39370078740157483" header="0" footer="0"/>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80"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65"/>
      <c r="D1" s="2"/>
      <c r="E1" s="2"/>
      <c r="F1" s="2"/>
      <c r="G1" s="2"/>
      <c r="H1" s="3" t="s">
        <v>0</v>
      </c>
    </row>
    <row r="2" spans="1:10" s="5" customFormat="1" ht="12.75" customHeight="1" x14ac:dyDescent="0.2">
      <c r="A2" s="347"/>
      <c r="B2" s="347"/>
      <c r="C2" s="366"/>
      <c r="D2" s="347"/>
      <c r="E2" s="347"/>
      <c r="F2" s="347"/>
      <c r="G2" s="592" t="str">
        <f ca="1">HYPERLINK(CELL("adresse",Inhaltsverzeichnis!A1),"zurück zum Inhalt")</f>
        <v>zurück zum Inhalt</v>
      </c>
      <c r="H2" s="593"/>
      <c r="I2" s="347"/>
      <c r="J2" s="347"/>
    </row>
    <row r="3" spans="1:10" s="5" customFormat="1" x14ac:dyDescent="0.2">
      <c r="A3" s="347"/>
      <c r="B3" s="347"/>
      <c r="C3" s="367"/>
      <c r="D3" s="368"/>
      <c r="E3" s="347"/>
      <c r="F3" s="347"/>
      <c r="G3" s="347"/>
      <c r="H3" s="347"/>
    </row>
    <row r="4" spans="1:10" s="358" customFormat="1" ht="12.75" customHeight="1" x14ac:dyDescent="0.2">
      <c r="A4" s="91" t="s">
        <v>312</v>
      </c>
      <c r="B4" s="8"/>
      <c r="C4" s="369"/>
      <c r="D4" s="8"/>
      <c r="E4" s="8"/>
      <c r="F4" s="8"/>
      <c r="G4" s="8"/>
      <c r="H4" s="8"/>
    </row>
    <row r="5" spans="1:10" s="358" customFormat="1" ht="14.45" customHeight="1" x14ac:dyDescent="0.2">
      <c r="A5" s="458" t="s">
        <v>313</v>
      </c>
      <c r="B5" s="452"/>
      <c r="C5" s="452"/>
      <c r="D5" s="452"/>
      <c r="E5" s="452"/>
      <c r="F5" s="452"/>
      <c r="G5" s="452"/>
      <c r="H5" s="452"/>
    </row>
    <row r="6" spans="1:10" s="358" customFormat="1" ht="12.75" customHeight="1" x14ac:dyDescent="0.2">
      <c r="A6" s="568" t="s">
        <v>245</v>
      </c>
      <c r="B6" s="568"/>
      <c r="C6" s="568"/>
      <c r="D6" s="568"/>
      <c r="E6" s="568"/>
      <c r="F6" s="568"/>
      <c r="G6" s="568"/>
      <c r="H6" s="568"/>
    </row>
    <row r="7" spans="1:10" s="358" customFormat="1" ht="12.75" customHeight="1" x14ac:dyDescent="0.2">
      <c r="A7" s="299" t="str">
        <f>CONCATENATE(LEFT(Impressum!C12,SEARCH("(",Impressum!C12)-1),"(Hauptbetrieb des Arbeitgebers",TEXT(0,"#¹⁾"),")")</f>
        <v>Deutschland (Hauptbetrieb des Arbeitgebers¹⁾)</v>
      </c>
      <c r="B7" s="113"/>
      <c r="C7" s="370"/>
      <c r="D7" s="113"/>
      <c r="E7" s="113"/>
      <c r="F7" s="113"/>
      <c r="G7" s="113"/>
      <c r="H7" s="113"/>
    </row>
    <row r="8" spans="1:10" s="358" customFormat="1" ht="12.75" customHeight="1" x14ac:dyDescent="0.2">
      <c r="A8" s="8" t="s">
        <v>430</v>
      </c>
      <c r="B8" s="8"/>
      <c r="C8" s="369"/>
      <c r="D8" s="8"/>
      <c r="E8" s="8"/>
      <c r="F8" s="8"/>
      <c r="G8" s="8"/>
      <c r="H8" s="8"/>
    </row>
    <row r="9" spans="1:10" x14ac:dyDescent="0.2">
      <c r="A9" s="349"/>
      <c r="B9" s="349"/>
      <c r="C9" s="371"/>
      <c r="D9" s="372"/>
      <c r="E9" s="372"/>
      <c r="F9" s="372"/>
      <c r="G9" s="372"/>
      <c r="H9" s="372"/>
    </row>
    <row r="10" spans="1:10" s="358" customFormat="1" ht="15" customHeight="1" x14ac:dyDescent="0.2">
      <c r="A10" s="563" t="s">
        <v>378</v>
      </c>
      <c r="B10" s="564" t="s">
        <v>200</v>
      </c>
      <c r="C10" s="570" t="s">
        <v>3</v>
      </c>
      <c r="D10" s="571"/>
      <c r="E10" s="562" t="s">
        <v>231</v>
      </c>
      <c r="F10" s="562"/>
      <c r="G10" s="562"/>
      <c r="H10" s="564" t="s">
        <v>314</v>
      </c>
    </row>
    <row r="11" spans="1:10" s="358" customFormat="1" ht="48.75" customHeight="1" x14ac:dyDescent="0.2">
      <c r="A11" s="563"/>
      <c r="B11" s="565"/>
      <c r="C11" s="361" t="s">
        <v>1</v>
      </c>
      <c r="D11" s="361" t="s">
        <v>223</v>
      </c>
      <c r="E11" s="361" t="s">
        <v>239</v>
      </c>
      <c r="F11" s="359" t="s">
        <v>315</v>
      </c>
      <c r="G11" s="361" t="s">
        <v>7</v>
      </c>
      <c r="H11" s="565"/>
    </row>
    <row r="12" spans="1:10" s="358" customFormat="1" ht="11.25" customHeight="1" x14ac:dyDescent="0.2">
      <c r="A12" s="569"/>
      <c r="B12" s="205">
        <v>1</v>
      </c>
      <c r="C12" s="206">
        <v>2</v>
      </c>
      <c r="D12" s="206">
        <v>3</v>
      </c>
      <c r="E12" s="206">
        <v>4</v>
      </c>
      <c r="F12" s="206">
        <v>5</v>
      </c>
      <c r="G12" s="206">
        <v>6</v>
      </c>
      <c r="H12" s="206">
        <v>7</v>
      </c>
    </row>
    <row r="13" spans="1:10" s="358" customFormat="1" ht="21.75" customHeight="1" x14ac:dyDescent="0.2">
      <c r="A13" s="266" t="s">
        <v>234</v>
      </c>
      <c r="B13" s="258">
        <v>180359</v>
      </c>
      <c r="C13" s="373">
        <v>31042311.483549599</v>
      </c>
      <c r="D13" s="373">
        <v>26067525.191702899</v>
      </c>
      <c r="E13" s="374">
        <v>1258656.1579364899</v>
      </c>
      <c r="F13" s="373">
        <v>1149138.57215007</v>
      </c>
      <c r="G13" s="373">
        <v>332504.45977632498</v>
      </c>
      <c r="H13" s="453">
        <v>4.4144888324256497</v>
      </c>
    </row>
    <row r="14" spans="1:10" s="358" customFormat="1" ht="15" customHeight="1" x14ac:dyDescent="0.2">
      <c r="A14" s="252" t="s">
        <v>10</v>
      </c>
      <c r="B14" s="13">
        <v>167960</v>
      </c>
      <c r="C14" s="20">
        <v>24252647.863095202</v>
      </c>
      <c r="D14" s="19">
        <v>20306494.205230899</v>
      </c>
      <c r="E14" s="375">
        <v>969222.01731600601</v>
      </c>
      <c r="F14" s="19">
        <v>798840.88759018504</v>
      </c>
      <c r="G14" s="19">
        <v>306681.31612553098</v>
      </c>
      <c r="H14" s="454">
        <v>3.9380011386812401</v>
      </c>
      <c r="J14" s="310"/>
    </row>
    <row r="15" spans="1:10" s="358" customFormat="1" ht="15" customHeight="1" x14ac:dyDescent="0.2">
      <c r="A15" s="272" t="s">
        <v>2</v>
      </c>
      <c r="B15" s="143">
        <v>12399</v>
      </c>
      <c r="C15" s="150">
        <v>6789663.6204545498</v>
      </c>
      <c r="D15" s="151">
        <v>5761030.9864718597</v>
      </c>
      <c r="E15" s="376">
        <v>289434.14062048797</v>
      </c>
      <c r="F15" s="151">
        <v>350297.68455988501</v>
      </c>
      <c r="G15" s="151">
        <v>25823.1436507945</v>
      </c>
      <c r="H15" s="455">
        <v>6.0810300342188901</v>
      </c>
    </row>
    <row r="16" spans="1:10" s="267" customFormat="1" ht="36" customHeight="1" x14ac:dyDescent="0.2">
      <c r="A16" s="295" t="s">
        <v>316</v>
      </c>
      <c r="B16" s="270">
        <v>82235</v>
      </c>
      <c r="C16" s="268">
        <v>3084676.1353895999</v>
      </c>
      <c r="D16" s="268">
        <v>2335576.6823953898</v>
      </c>
      <c r="E16" s="377">
        <v>82235</v>
      </c>
      <c r="F16" s="268">
        <v>67148.865981241004</v>
      </c>
      <c r="G16" s="268">
        <v>38847.733946606597</v>
      </c>
      <c r="H16" s="456">
        <v>2.87685585280598</v>
      </c>
    </row>
    <row r="17" spans="1:11" s="358" customFormat="1" ht="15" customHeight="1" x14ac:dyDescent="0.2">
      <c r="A17" s="297" t="s">
        <v>10</v>
      </c>
      <c r="B17" s="13">
        <v>78725</v>
      </c>
      <c r="C17" s="19">
        <v>2941618.9712481899</v>
      </c>
      <c r="D17" s="19">
        <v>2234160.8020923599</v>
      </c>
      <c r="E17" s="375">
        <v>78725</v>
      </c>
      <c r="F17" s="19">
        <v>62759.658910534003</v>
      </c>
      <c r="G17" s="19">
        <v>37715.218795091401</v>
      </c>
      <c r="H17" s="454">
        <v>2.8104377661588398</v>
      </c>
    </row>
    <row r="18" spans="1:11" s="17" customFormat="1" ht="15" customHeight="1" x14ac:dyDescent="0.2">
      <c r="A18" s="298" t="s">
        <v>2</v>
      </c>
      <c r="B18" s="143">
        <v>3510</v>
      </c>
      <c r="C18" s="151">
        <v>143057.16414141399</v>
      </c>
      <c r="D18" s="151">
        <v>101415.880303029</v>
      </c>
      <c r="E18" s="376">
        <v>3510</v>
      </c>
      <c r="F18" s="151">
        <v>4389.2070707068997</v>
      </c>
      <c r="G18" s="151">
        <v>1132.5151515151999</v>
      </c>
      <c r="H18" s="455">
        <v>4.3282178376683804</v>
      </c>
    </row>
    <row r="19" spans="1:11" s="267" customFormat="1" ht="36" customHeight="1" x14ac:dyDescent="0.2">
      <c r="A19" s="295" t="s">
        <v>317</v>
      </c>
      <c r="B19" s="270">
        <v>31469</v>
      </c>
      <c r="C19" s="268">
        <v>1955893.1123015799</v>
      </c>
      <c r="D19" s="268">
        <v>1539889.0615800901</v>
      </c>
      <c r="E19" s="377">
        <v>62938</v>
      </c>
      <c r="F19" s="268">
        <v>48940.797258295497</v>
      </c>
      <c r="G19" s="268">
        <v>26564.574531023402</v>
      </c>
      <c r="H19" s="456">
        <v>3.18131772392515</v>
      </c>
    </row>
    <row r="20" spans="1:11" s="358" customFormat="1" ht="15" customHeight="1" x14ac:dyDescent="0.2">
      <c r="A20" s="297" t="s">
        <v>10</v>
      </c>
      <c r="B20" s="13">
        <v>29679</v>
      </c>
      <c r="C20" s="19">
        <v>1835876.28452381</v>
      </c>
      <c r="D20" s="19">
        <v>1451773.70046898</v>
      </c>
      <c r="E20" s="375">
        <v>59358</v>
      </c>
      <c r="F20" s="19">
        <v>44723.118686865702</v>
      </c>
      <c r="G20" s="19">
        <v>25690.241197690699</v>
      </c>
      <c r="H20" s="454">
        <v>3.0829333065708799</v>
      </c>
    </row>
    <row r="21" spans="1:11" s="17" customFormat="1" ht="15" customHeight="1" x14ac:dyDescent="0.2">
      <c r="A21" s="298" t="s">
        <v>2</v>
      </c>
      <c r="B21" s="143">
        <v>1790</v>
      </c>
      <c r="C21" s="151">
        <v>120016.827777778</v>
      </c>
      <c r="D21" s="151">
        <v>88115.361111110993</v>
      </c>
      <c r="E21" s="376">
        <v>3580</v>
      </c>
      <c r="F21" s="151">
        <v>4217.6785714298003</v>
      </c>
      <c r="G21" s="151">
        <v>874.333333332699</v>
      </c>
      <c r="H21" s="455">
        <v>4.7903890858468001</v>
      </c>
    </row>
    <row r="22" spans="1:11" s="269" customFormat="1" ht="36" customHeight="1" x14ac:dyDescent="0.2">
      <c r="A22" s="295" t="s">
        <v>318</v>
      </c>
      <c r="B22" s="270">
        <v>66655</v>
      </c>
      <c r="C22" s="271">
        <v>26001742.235858601</v>
      </c>
      <c r="D22" s="271">
        <v>22192059.4477273</v>
      </c>
      <c r="E22" s="378">
        <v>1113483.1579364899</v>
      </c>
      <c r="F22" s="271">
        <v>1033048.90891053</v>
      </c>
      <c r="G22" s="271">
        <v>267092.15129869501</v>
      </c>
      <c r="H22" s="457">
        <v>4.6611098765702303</v>
      </c>
    </row>
    <row r="23" spans="1:11" s="358" customFormat="1" ht="15" customHeight="1" x14ac:dyDescent="0.2">
      <c r="A23" s="297" t="s">
        <v>10</v>
      </c>
      <c r="B23" s="13">
        <v>59556</v>
      </c>
      <c r="C23" s="19">
        <v>19475152.6073232</v>
      </c>
      <c r="D23" s="19">
        <v>16620559.702669499</v>
      </c>
      <c r="E23" s="375">
        <v>831139.01731600799</v>
      </c>
      <c r="F23" s="19">
        <v>691358.10999278701</v>
      </c>
      <c r="G23" s="19">
        <v>243275.85613274801</v>
      </c>
      <c r="H23" s="454">
        <v>4.1638920710046898</v>
      </c>
    </row>
    <row r="24" spans="1:11" s="358" customFormat="1" ht="15" customHeight="1" x14ac:dyDescent="0.2">
      <c r="A24" s="298" t="s">
        <v>2</v>
      </c>
      <c r="B24" s="143">
        <v>7099</v>
      </c>
      <c r="C24" s="151">
        <v>6526589.6285353601</v>
      </c>
      <c r="D24" s="151">
        <v>5571499.7450577104</v>
      </c>
      <c r="E24" s="376">
        <v>282344.14062048797</v>
      </c>
      <c r="F24" s="151">
        <v>341690.79891774798</v>
      </c>
      <c r="G24" s="151">
        <v>23816.295165946602</v>
      </c>
      <c r="H24" s="455">
        <v>6.1332790477049599</v>
      </c>
    </row>
    <row r="25" spans="1:11" s="358" customFormat="1" ht="12.75" customHeight="1" x14ac:dyDescent="0.2">
      <c r="A25" s="301" t="s">
        <v>370</v>
      </c>
      <c r="B25" s="302"/>
      <c r="C25" s="303"/>
      <c r="D25" s="304"/>
      <c r="E25" s="304"/>
      <c r="F25" s="304"/>
      <c r="G25" s="304"/>
      <c r="H25" s="21" t="s">
        <v>8</v>
      </c>
    </row>
    <row r="26" spans="1:11" s="358" customFormat="1" ht="12.75" customHeight="1" x14ac:dyDescent="0.2">
      <c r="A26" s="314" t="s">
        <v>244</v>
      </c>
      <c r="B26" s="11"/>
      <c r="C26" s="346"/>
      <c r="D26" s="11"/>
      <c r="E26" s="11"/>
      <c r="F26" s="11"/>
    </row>
    <row r="27" spans="1:11" s="358" customFormat="1" ht="12.75" customHeight="1" x14ac:dyDescent="0.2">
      <c r="A27" s="632" t="s">
        <v>319</v>
      </c>
      <c r="B27" s="632"/>
      <c r="C27" s="632"/>
      <c r="D27" s="632"/>
      <c r="E27" s="632"/>
      <c r="F27" s="632"/>
      <c r="G27" s="632"/>
      <c r="H27" s="632"/>
    </row>
    <row r="28" spans="1:11" s="358" customFormat="1" ht="30.75" customHeight="1" x14ac:dyDescent="0.2">
      <c r="A28" s="668" t="s">
        <v>320</v>
      </c>
      <c r="B28" s="668"/>
      <c r="C28" s="668"/>
      <c r="D28" s="668"/>
      <c r="E28" s="668"/>
      <c r="F28" s="668"/>
      <c r="G28" s="668"/>
      <c r="H28" s="668"/>
    </row>
    <row r="29" spans="1:11" ht="66.400000000000006" customHeight="1" x14ac:dyDescent="0.2">
      <c r="A29" s="560" t="s">
        <v>286</v>
      </c>
      <c r="B29" s="560"/>
      <c r="C29" s="560"/>
      <c r="D29" s="560"/>
      <c r="E29" s="560"/>
      <c r="F29" s="560"/>
      <c r="G29" s="560"/>
      <c r="H29" s="560"/>
      <c r="I29" s="449"/>
      <c r="J29" s="669"/>
      <c r="K29" s="669"/>
    </row>
    <row r="30" spans="1:11" x14ac:dyDescent="0.2">
      <c r="A30" s="560" t="s">
        <v>321</v>
      </c>
      <c r="B30" s="560"/>
      <c r="C30" s="560"/>
      <c r="D30" s="560"/>
      <c r="E30" s="560"/>
      <c r="F30" s="560"/>
      <c r="G30" s="560"/>
      <c r="H30" s="560"/>
    </row>
    <row r="31" spans="1:11" x14ac:dyDescent="0.2">
      <c r="A31" s="11"/>
      <c r="B31" s="11"/>
      <c r="C31" s="346"/>
      <c r="D31" s="11"/>
      <c r="E31" s="11"/>
      <c r="F31" s="11"/>
      <c r="G31" s="11"/>
      <c r="H31" s="11"/>
    </row>
    <row r="32" spans="1:11" x14ac:dyDescent="0.2">
      <c r="A32" s="11"/>
      <c r="B32" s="11"/>
      <c r="C32" s="346"/>
      <c r="D32" s="11"/>
      <c r="E32" s="11"/>
      <c r="F32" s="11"/>
      <c r="G32" s="11"/>
      <c r="H32" s="11"/>
    </row>
    <row r="33" spans="1:8" x14ac:dyDescent="0.2">
      <c r="A33" s="11"/>
      <c r="B33" s="11"/>
      <c r="C33" s="346"/>
      <c r="D33" s="11"/>
      <c r="E33" s="11"/>
      <c r="F33" s="11"/>
      <c r="G33" s="11"/>
      <c r="H33" s="11"/>
    </row>
    <row r="34" spans="1:8" x14ac:dyDescent="0.2">
      <c r="A34" s="11"/>
      <c r="B34" s="11"/>
      <c r="C34" s="346"/>
      <c r="D34" s="11"/>
      <c r="E34" s="11"/>
      <c r="F34" s="11"/>
      <c r="G34" s="11"/>
      <c r="H34" s="11"/>
    </row>
    <row r="35" spans="1:8" x14ac:dyDescent="0.2">
      <c r="A35" s="11"/>
      <c r="B35" s="11"/>
      <c r="C35" s="346"/>
      <c r="D35" s="11"/>
      <c r="E35" s="11"/>
      <c r="F35" s="11"/>
      <c r="G35" s="11"/>
      <c r="H35" s="11"/>
    </row>
    <row r="36" spans="1:8" x14ac:dyDescent="0.2">
      <c r="A36" s="11"/>
      <c r="B36" s="11"/>
      <c r="C36" s="346"/>
      <c r="D36" s="11"/>
      <c r="E36" s="11"/>
      <c r="F36" s="11"/>
      <c r="G36" s="11"/>
      <c r="H36" s="11"/>
    </row>
    <row r="37" spans="1:8" x14ac:dyDescent="0.2">
      <c r="A37" s="11"/>
      <c r="B37" s="11"/>
      <c r="C37" s="346"/>
      <c r="D37" s="11"/>
      <c r="E37" s="11"/>
      <c r="F37" s="11"/>
      <c r="G37" s="11"/>
      <c r="H37" s="11"/>
    </row>
    <row r="38" spans="1:8" x14ac:dyDescent="0.2">
      <c r="A38" s="11"/>
      <c r="B38" s="11"/>
      <c r="C38" s="346"/>
      <c r="D38" s="11"/>
      <c r="E38" s="11"/>
      <c r="F38" s="11"/>
      <c r="G38" s="11"/>
      <c r="H38" s="11"/>
    </row>
    <row r="39" spans="1:8" x14ac:dyDescent="0.2">
      <c r="A39" s="11"/>
      <c r="B39" s="11"/>
      <c r="C39" s="346"/>
      <c r="D39" s="11"/>
      <c r="E39" s="11"/>
      <c r="F39" s="11"/>
      <c r="G39" s="11"/>
      <c r="H39" s="11"/>
    </row>
    <row r="40" spans="1:8" x14ac:dyDescent="0.2">
      <c r="A40" s="11"/>
      <c r="B40" s="11"/>
      <c r="C40" s="346"/>
      <c r="D40" s="11"/>
      <c r="E40" s="11"/>
      <c r="F40" s="11"/>
      <c r="G40" s="11"/>
      <c r="H40" s="11"/>
    </row>
    <row r="41" spans="1:8" x14ac:dyDescent="0.2">
      <c r="A41" s="11"/>
      <c r="B41" s="11"/>
      <c r="C41" s="346"/>
      <c r="D41" s="11"/>
      <c r="E41" s="11"/>
      <c r="F41" s="11"/>
      <c r="G41" s="11"/>
      <c r="H41" s="11"/>
    </row>
    <row r="42" spans="1:8" x14ac:dyDescent="0.2">
      <c r="A42" s="11"/>
      <c r="B42" s="11"/>
      <c r="C42" s="346"/>
      <c r="D42" s="11"/>
      <c r="E42" s="11"/>
      <c r="F42" s="11"/>
      <c r="G42" s="11"/>
      <c r="H42" s="11"/>
    </row>
    <row r="43" spans="1:8" x14ac:dyDescent="0.2">
      <c r="A43" s="11"/>
      <c r="B43" s="11"/>
      <c r="C43" s="346"/>
      <c r="D43" s="11"/>
      <c r="E43" s="11"/>
      <c r="F43" s="11"/>
      <c r="G43" s="11"/>
      <c r="H43" s="11"/>
    </row>
    <row r="44" spans="1:8" x14ac:dyDescent="0.2">
      <c r="A44" s="11"/>
      <c r="B44" s="11"/>
      <c r="C44" s="346"/>
      <c r="D44" s="11"/>
      <c r="E44" s="11"/>
      <c r="F44" s="11"/>
      <c r="G44" s="11"/>
      <c r="H44" s="11"/>
    </row>
    <row r="45" spans="1:8" x14ac:dyDescent="0.2">
      <c r="A45" s="11"/>
      <c r="B45" s="11"/>
      <c r="C45" s="346"/>
      <c r="D45" s="11"/>
      <c r="E45" s="11"/>
      <c r="F45" s="11"/>
      <c r="G45" s="11"/>
      <c r="H45" s="11"/>
    </row>
    <row r="46" spans="1:8" x14ac:dyDescent="0.2">
      <c r="A46" s="11"/>
      <c r="B46" s="11"/>
      <c r="C46" s="346"/>
      <c r="D46" s="11"/>
      <c r="E46" s="11"/>
      <c r="F46" s="11"/>
      <c r="G46" s="11"/>
      <c r="H46" s="11"/>
    </row>
    <row r="47" spans="1:8" x14ac:dyDescent="0.2">
      <c r="A47" s="11"/>
      <c r="B47" s="11"/>
      <c r="C47" s="346"/>
      <c r="D47" s="11"/>
      <c r="E47" s="11"/>
      <c r="F47" s="11"/>
      <c r="G47" s="11"/>
      <c r="H47" s="11"/>
    </row>
    <row r="48" spans="1:8" x14ac:dyDescent="0.2">
      <c r="A48" s="11"/>
      <c r="B48" s="11"/>
      <c r="C48" s="346"/>
      <c r="D48" s="11"/>
      <c r="E48" s="11"/>
      <c r="F48" s="11"/>
      <c r="G48" s="11"/>
      <c r="H48" s="11"/>
    </row>
    <row r="49" spans="1:8" x14ac:dyDescent="0.2">
      <c r="A49" s="11"/>
      <c r="B49" s="11"/>
      <c r="C49" s="346"/>
      <c r="D49" s="11"/>
      <c r="E49" s="11"/>
      <c r="F49" s="11"/>
      <c r="G49" s="11"/>
      <c r="H49" s="11"/>
    </row>
    <row r="50" spans="1:8" x14ac:dyDescent="0.2">
      <c r="A50" s="11"/>
      <c r="B50" s="11"/>
      <c r="C50" s="346"/>
      <c r="D50" s="11"/>
      <c r="E50" s="11"/>
      <c r="F50" s="11"/>
      <c r="G50" s="11"/>
      <c r="H50" s="11"/>
    </row>
    <row r="51" spans="1:8" x14ac:dyDescent="0.2">
      <c r="A51" s="11"/>
      <c r="B51" s="11"/>
      <c r="C51" s="346"/>
      <c r="D51" s="11"/>
      <c r="E51" s="11"/>
      <c r="F51" s="11"/>
      <c r="G51" s="11"/>
      <c r="H51" s="11"/>
    </row>
    <row r="52" spans="1:8" x14ac:dyDescent="0.2">
      <c r="A52" s="11"/>
      <c r="B52" s="11"/>
      <c r="C52" s="346"/>
      <c r="D52" s="11"/>
      <c r="E52" s="11"/>
      <c r="F52" s="11"/>
      <c r="G52" s="11"/>
      <c r="H52" s="11"/>
    </row>
    <row r="53" spans="1:8" x14ac:dyDescent="0.2">
      <c r="A53" s="11"/>
      <c r="B53" s="11"/>
      <c r="C53" s="346"/>
      <c r="D53" s="11"/>
      <c r="E53" s="11"/>
      <c r="F53" s="11"/>
      <c r="G53" s="11"/>
      <c r="H53" s="11"/>
    </row>
    <row r="54" spans="1:8" x14ac:dyDescent="0.2">
      <c r="A54" s="11"/>
      <c r="B54" s="11"/>
      <c r="C54" s="346"/>
      <c r="D54" s="11"/>
      <c r="E54" s="11"/>
      <c r="F54" s="11"/>
      <c r="G54" s="11"/>
      <c r="H54" s="11"/>
    </row>
    <row r="55" spans="1:8" x14ac:dyDescent="0.2">
      <c r="A55" s="11"/>
      <c r="B55" s="11"/>
      <c r="C55" s="346"/>
      <c r="D55" s="11"/>
      <c r="E55" s="11"/>
      <c r="F55" s="11"/>
      <c r="G55" s="11"/>
      <c r="H55" s="11"/>
    </row>
    <row r="56" spans="1:8" x14ac:dyDescent="0.2">
      <c r="A56" s="11"/>
      <c r="B56" s="11"/>
      <c r="C56" s="346"/>
      <c r="D56" s="11"/>
      <c r="E56" s="11"/>
      <c r="F56" s="11"/>
      <c r="G56" s="11"/>
      <c r="H56" s="11"/>
    </row>
    <row r="57" spans="1:8" x14ac:dyDescent="0.2">
      <c r="A57" s="11"/>
      <c r="B57" s="11"/>
      <c r="C57" s="346"/>
      <c r="D57" s="11"/>
      <c r="E57" s="11"/>
      <c r="F57" s="11"/>
      <c r="G57" s="11"/>
      <c r="H57" s="11"/>
    </row>
    <row r="58" spans="1:8" x14ac:dyDescent="0.2">
      <c r="A58" s="11"/>
      <c r="B58" s="11"/>
      <c r="C58" s="346"/>
      <c r="D58" s="11"/>
      <c r="E58" s="11"/>
      <c r="F58" s="11"/>
      <c r="G58" s="11"/>
      <c r="H58" s="11"/>
    </row>
    <row r="59" spans="1:8" x14ac:dyDescent="0.2">
      <c r="A59" s="11"/>
      <c r="B59" s="11"/>
      <c r="C59" s="346"/>
      <c r="D59" s="11"/>
      <c r="E59" s="11"/>
      <c r="F59" s="11"/>
      <c r="G59" s="11"/>
      <c r="H59" s="11"/>
    </row>
    <row r="60" spans="1:8" x14ac:dyDescent="0.2">
      <c r="A60" s="11"/>
      <c r="B60" s="11"/>
      <c r="C60" s="346"/>
      <c r="D60" s="11"/>
      <c r="E60" s="11"/>
      <c r="F60" s="11"/>
      <c r="G60" s="11"/>
      <c r="H60" s="11"/>
    </row>
    <row r="61" spans="1:8" x14ac:dyDescent="0.2">
      <c r="A61" s="11"/>
      <c r="B61" s="11"/>
      <c r="C61" s="346"/>
      <c r="D61" s="11"/>
      <c r="E61" s="11"/>
      <c r="F61" s="11"/>
      <c r="G61" s="11"/>
      <c r="H61" s="11"/>
    </row>
    <row r="62" spans="1:8" x14ac:dyDescent="0.2">
      <c r="A62" s="11"/>
      <c r="B62" s="11"/>
      <c r="C62" s="346"/>
      <c r="D62" s="11"/>
      <c r="E62" s="11"/>
      <c r="F62" s="11"/>
      <c r="G62" s="11"/>
      <c r="H62" s="11"/>
    </row>
    <row r="63" spans="1:8" x14ac:dyDescent="0.2">
      <c r="A63" s="11"/>
      <c r="B63" s="11"/>
      <c r="C63" s="346"/>
      <c r="D63" s="11"/>
      <c r="E63" s="11"/>
      <c r="F63" s="11"/>
      <c r="G63" s="11"/>
      <c r="H63" s="11"/>
    </row>
    <row r="64" spans="1:8" x14ac:dyDescent="0.2">
      <c r="A64" s="11"/>
      <c r="B64" s="11"/>
      <c r="C64" s="346"/>
      <c r="D64" s="11"/>
      <c r="E64" s="11"/>
      <c r="F64" s="11"/>
      <c r="G64" s="11"/>
      <c r="H64" s="11"/>
    </row>
    <row r="65" spans="1:8" x14ac:dyDescent="0.2">
      <c r="A65" s="11"/>
      <c r="B65" s="11"/>
      <c r="C65" s="346"/>
      <c r="D65" s="11"/>
      <c r="E65" s="11"/>
      <c r="F65" s="11"/>
      <c r="G65" s="11"/>
      <c r="H65" s="11"/>
    </row>
    <row r="66" spans="1:8" x14ac:dyDescent="0.2">
      <c r="A66" s="11"/>
      <c r="B66" s="11"/>
      <c r="C66" s="346"/>
      <c r="D66" s="11"/>
      <c r="E66" s="11"/>
      <c r="F66" s="11"/>
      <c r="G66" s="11"/>
      <c r="H66" s="11"/>
    </row>
    <row r="67" spans="1:8" x14ac:dyDescent="0.2">
      <c r="A67" s="11"/>
      <c r="B67" s="11"/>
      <c r="C67" s="346"/>
      <c r="D67" s="11"/>
      <c r="E67" s="11"/>
      <c r="F67" s="11"/>
      <c r="G67" s="11"/>
      <c r="H67" s="11"/>
    </row>
    <row r="68" spans="1:8" x14ac:dyDescent="0.2">
      <c r="A68" s="11"/>
      <c r="B68" s="11"/>
      <c r="C68" s="346"/>
      <c r="D68" s="11"/>
      <c r="E68" s="11"/>
      <c r="F68" s="11"/>
      <c r="G68" s="11"/>
      <c r="H68" s="11"/>
    </row>
    <row r="69" spans="1:8" x14ac:dyDescent="0.2">
      <c r="A69" s="11"/>
      <c r="B69" s="11"/>
      <c r="C69" s="346"/>
      <c r="D69" s="11"/>
      <c r="E69" s="11"/>
      <c r="F69" s="11"/>
      <c r="G69" s="11"/>
      <c r="H69" s="11"/>
    </row>
    <row r="70" spans="1:8" x14ac:dyDescent="0.2">
      <c r="A70" s="11"/>
      <c r="B70" s="11"/>
      <c r="C70" s="346"/>
      <c r="D70" s="11"/>
      <c r="E70" s="11"/>
      <c r="F70" s="11"/>
      <c r="G70" s="11"/>
      <c r="H70" s="11"/>
    </row>
    <row r="71" spans="1:8" x14ac:dyDescent="0.2">
      <c r="A71" s="11"/>
      <c r="B71" s="11"/>
      <c r="C71" s="346"/>
      <c r="D71" s="11"/>
      <c r="E71" s="11"/>
      <c r="F71" s="11"/>
      <c r="G71" s="11"/>
      <c r="H71" s="11"/>
    </row>
    <row r="72" spans="1:8" x14ac:dyDescent="0.2">
      <c r="A72" s="11"/>
      <c r="B72" s="11"/>
      <c r="C72" s="346"/>
      <c r="D72" s="11"/>
      <c r="E72" s="11"/>
      <c r="F72" s="11"/>
      <c r="G72" s="11"/>
      <c r="H72" s="11"/>
    </row>
    <row r="73" spans="1:8" x14ac:dyDescent="0.2">
      <c r="A73" s="11"/>
      <c r="B73" s="11"/>
      <c r="C73" s="346"/>
      <c r="D73" s="11"/>
      <c r="E73" s="11"/>
      <c r="F73" s="11"/>
      <c r="G73" s="11"/>
      <c r="H73" s="11"/>
    </row>
    <row r="74" spans="1:8" x14ac:dyDescent="0.2">
      <c r="A74" s="11"/>
      <c r="B74" s="11"/>
      <c r="C74" s="346"/>
      <c r="D74" s="11"/>
      <c r="E74" s="11"/>
      <c r="F74" s="11"/>
      <c r="G74" s="11"/>
      <c r="H74" s="11"/>
    </row>
    <row r="75" spans="1:8" x14ac:dyDescent="0.2">
      <c r="A75" s="11"/>
      <c r="B75" s="11"/>
      <c r="C75" s="346"/>
      <c r="D75" s="11"/>
      <c r="E75" s="11"/>
      <c r="F75" s="11"/>
      <c r="G75" s="11"/>
      <c r="H75" s="11"/>
    </row>
    <row r="76" spans="1:8" x14ac:dyDescent="0.2">
      <c r="A76" s="11"/>
      <c r="B76" s="11"/>
      <c r="C76" s="346"/>
      <c r="D76" s="11"/>
      <c r="E76" s="11"/>
      <c r="F76" s="11"/>
      <c r="G76" s="11"/>
      <c r="H76" s="11"/>
    </row>
    <row r="77" spans="1:8" x14ac:dyDescent="0.2">
      <c r="A77" s="11"/>
      <c r="B77" s="11"/>
      <c r="C77" s="346"/>
      <c r="D77" s="11"/>
      <c r="E77" s="11"/>
      <c r="F77" s="11"/>
      <c r="G77" s="11"/>
      <c r="H77" s="11"/>
    </row>
    <row r="78" spans="1:8" x14ac:dyDescent="0.2">
      <c r="A78" s="11"/>
      <c r="B78" s="11"/>
      <c r="C78" s="346"/>
      <c r="D78" s="11"/>
      <c r="E78" s="11"/>
      <c r="F78" s="11"/>
      <c r="G78" s="11"/>
      <c r="H78" s="11"/>
    </row>
    <row r="79" spans="1:8" x14ac:dyDescent="0.2">
      <c r="A79" s="11"/>
      <c r="B79" s="11"/>
      <c r="C79" s="346"/>
      <c r="D79" s="11"/>
      <c r="E79" s="11"/>
      <c r="F79" s="11"/>
      <c r="G79" s="11"/>
      <c r="H79" s="11"/>
    </row>
    <row r="80" spans="1:8" x14ac:dyDescent="0.2">
      <c r="A80" s="11"/>
      <c r="B80" s="11"/>
      <c r="C80" s="346"/>
      <c r="D80" s="11"/>
      <c r="E80" s="11"/>
      <c r="F80" s="11"/>
      <c r="G80" s="11"/>
      <c r="H80" s="11"/>
    </row>
    <row r="81" spans="1:8" x14ac:dyDescent="0.2">
      <c r="A81" s="11"/>
      <c r="B81" s="11"/>
      <c r="C81" s="346"/>
      <c r="D81" s="11"/>
      <c r="E81" s="11"/>
      <c r="F81" s="11"/>
      <c r="G81" s="11"/>
      <c r="H81" s="11"/>
    </row>
    <row r="82" spans="1:8" x14ac:dyDescent="0.2">
      <c r="A82" s="11"/>
      <c r="B82" s="11"/>
      <c r="C82" s="346"/>
      <c r="D82" s="11"/>
      <c r="E82" s="11"/>
      <c r="F82" s="11"/>
      <c r="G82" s="11"/>
      <c r="H82" s="11"/>
    </row>
    <row r="83" spans="1:8" x14ac:dyDescent="0.2">
      <c r="A83" s="11"/>
      <c r="B83" s="11"/>
      <c r="C83" s="346"/>
      <c r="D83" s="11"/>
      <c r="E83" s="11"/>
      <c r="F83" s="11"/>
      <c r="G83" s="11"/>
      <c r="H83" s="11"/>
    </row>
    <row r="84" spans="1:8" x14ac:dyDescent="0.2">
      <c r="A84" s="11"/>
      <c r="B84" s="11"/>
      <c r="C84" s="346"/>
      <c r="D84" s="11"/>
      <c r="E84" s="11"/>
      <c r="F84" s="11"/>
      <c r="G84" s="11"/>
      <c r="H84" s="11"/>
    </row>
    <row r="85" spans="1:8" x14ac:dyDescent="0.2">
      <c r="A85" s="11"/>
      <c r="B85" s="11"/>
      <c r="C85" s="346"/>
      <c r="D85" s="11"/>
      <c r="E85" s="11"/>
      <c r="F85" s="11"/>
      <c r="G85" s="11"/>
      <c r="H85" s="11"/>
    </row>
    <row r="86" spans="1:8" x14ac:dyDescent="0.2">
      <c r="A86" s="11"/>
      <c r="B86" s="11"/>
      <c r="C86" s="346"/>
      <c r="D86" s="11"/>
      <c r="E86" s="11"/>
      <c r="F86" s="11"/>
      <c r="G86" s="11"/>
      <c r="H86" s="11"/>
    </row>
    <row r="87" spans="1:8" x14ac:dyDescent="0.2">
      <c r="A87" s="11"/>
      <c r="B87" s="11"/>
      <c r="C87" s="346"/>
      <c r="D87" s="11"/>
      <c r="E87" s="11"/>
      <c r="F87" s="11"/>
      <c r="G87" s="11"/>
      <c r="H87" s="11"/>
    </row>
    <row r="88" spans="1:8" x14ac:dyDescent="0.2">
      <c r="A88" s="11"/>
      <c r="B88" s="11"/>
      <c r="C88" s="346"/>
      <c r="D88" s="11"/>
      <c r="E88" s="11"/>
      <c r="F88" s="11"/>
      <c r="G88" s="11"/>
      <c r="H88" s="11"/>
    </row>
    <row r="89" spans="1:8" x14ac:dyDescent="0.2">
      <c r="A89" s="11"/>
      <c r="B89" s="11"/>
      <c r="C89" s="346"/>
      <c r="D89" s="11"/>
      <c r="E89" s="11"/>
      <c r="F89" s="11"/>
      <c r="G89" s="11"/>
      <c r="H89" s="11"/>
    </row>
    <row r="90" spans="1:8" x14ac:dyDescent="0.2">
      <c r="A90" s="11"/>
      <c r="B90" s="11"/>
      <c r="C90" s="346"/>
      <c r="D90" s="11"/>
      <c r="E90" s="11"/>
      <c r="F90" s="11"/>
      <c r="G90" s="11"/>
      <c r="H90" s="11"/>
    </row>
    <row r="91" spans="1:8" x14ac:dyDescent="0.2">
      <c r="A91" s="11"/>
      <c r="B91" s="11"/>
      <c r="C91" s="346"/>
      <c r="D91" s="11"/>
      <c r="E91" s="11"/>
      <c r="F91" s="11"/>
      <c r="G91" s="11"/>
      <c r="H91" s="11"/>
    </row>
    <row r="92" spans="1:8" x14ac:dyDescent="0.2">
      <c r="A92" s="11"/>
      <c r="B92" s="11"/>
      <c r="C92" s="346"/>
      <c r="D92" s="11"/>
      <c r="E92" s="11"/>
      <c r="F92" s="11"/>
      <c r="G92" s="11"/>
      <c r="H92" s="11"/>
    </row>
    <row r="93" spans="1:8" x14ac:dyDescent="0.2">
      <c r="A93" s="11"/>
      <c r="B93" s="11"/>
      <c r="C93" s="346"/>
      <c r="D93" s="11"/>
      <c r="E93" s="11"/>
      <c r="F93" s="11"/>
      <c r="G93" s="11"/>
      <c r="H93" s="11"/>
    </row>
    <row r="94" spans="1:8" x14ac:dyDescent="0.2">
      <c r="A94" s="11"/>
      <c r="B94" s="11"/>
      <c r="C94" s="346"/>
      <c r="D94" s="11"/>
      <c r="E94" s="11"/>
      <c r="F94" s="11"/>
      <c r="G94" s="11"/>
      <c r="H94" s="11"/>
    </row>
    <row r="95" spans="1:8" x14ac:dyDescent="0.2">
      <c r="A95" s="11"/>
      <c r="B95" s="11"/>
      <c r="C95" s="346"/>
      <c r="D95" s="11"/>
      <c r="E95" s="11"/>
      <c r="F95" s="11"/>
      <c r="G95" s="11"/>
      <c r="H95" s="11"/>
    </row>
    <row r="96" spans="1:8" x14ac:dyDescent="0.2">
      <c r="A96" s="11"/>
      <c r="B96" s="11"/>
      <c r="C96" s="346"/>
      <c r="D96" s="11"/>
      <c r="E96" s="11"/>
      <c r="F96" s="11"/>
      <c r="G96" s="11"/>
      <c r="H96" s="11"/>
    </row>
    <row r="97" spans="1:8" x14ac:dyDescent="0.2">
      <c r="A97" s="11"/>
      <c r="B97" s="11"/>
      <c r="C97" s="346"/>
      <c r="D97" s="11"/>
      <c r="E97" s="11"/>
      <c r="F97" s="11"/>
      <c r="G97" s="11"/>
      <c r="H97" s="11"/>
    </row>
    <row r="98" spans="1:8" x14ac:dyDescent="0.2">
      <c r="A98" s="11"/>
      <c r="B98" s="11"/>
      <c r="C98" s="346"/>
      <c r="D98" s="11"/>
      <c r="E98" s="11"/>
      <c r="F98" s="11"/>
      <c r="G98" s="11"/>
      <c r="H98" s="11"/>
    </row>
    <row r="99" spans="1:8" x14ac:dyDescent="0.2">
      <c r="A99" s="11"/>
      <c r="B99" s="11"/>
      <c r="C99" s="346"/>
      <c r="D99" s="11"/>
      <c r="E99" s="11"/>
      <c r="F99" s="11"/>
      <c r="G99" s="11"/>
      <c r="H99" s="11"/>
    </row>
    <row r="100" spans="1:8" x14ac:dyDescent="0.2">
      <c r="A100" s="11"/>
      <c r="B100" s="11"/>
      <c r="C100" s="346"/>
      <c r="D100" s="11"/>
      <c r="E100" s="11"/>
      <c r="F100" s="11"/>
      <c r="G100" s="11"/>
      <c r="H100" s="11"/>
    </row>
    <row r="101" spans="1:8" x14ac:dyDescent="0.2">
      <c r="A101" s="11"/>
      <c r="B101" s="11"/>
      <c r="C101" s="346"/>
      <c r="D101" s="11"/>
      <c r="E101" s="11"/>
      <c r="F101" s="11"/>
      <c r="G101" s="11"/>
      <c r="H101" s="11"/>
    </row>
    <row r="102" spans="1:8" x14ac:dyDescent="0.2">
      <c r="A102" s="11"/>
      <c r="B102" s="11"/>
      <c r="C102" s="346"/>
      <c r="D102" s="11"/>
      <c r="E102" s="11"/>
      <c r="F102" s="11"/>
      <c r="G102" s="11"/>
      <c r="H102" s="11"/>
    </row>
    <row r="103" spans="1:8" x14ac:dyDescent="0.2">
      <c r="A103" s="11"/>
      <c r="B103" s="11"/>
      <c r="C103" s="346"/>
      <c r="D103" s="11"/>
      <c r="E103" s="11"/>
      <c r="F103" s="11"/>
      <c r="G103" s="11"/>
      <c r="H103" s="11"/>
    </row>
    <row r="104" spans="1:8" x14ac:dyDescent="0.2">
      <c r="A104" s="11"/>
      <c r="B104" s="11"/>
      <c r="C104" s="346"/>
      <c r="D104" s="11"/>
      <c r="E104" s="11"/>
      <c r="F104" s="11"/>
      <c r="G104" s="11"/>
      <c r="H104" s="11"/>
    </row>
    <row r="105" spans="1:8" x14ac:dyDescent="0.2">
      <c r="A105" s="11"/>
      <c r="B105" s="11"/>
      <c r="C105" s="346"/>
      <c r="D105" s="11"/>
      <c r="E105" s="11"/>
      <c r="F105" s="11"/>
      <c r="G105" s="11"/>
      <c r="H105" s="11"/>
    </row>
    <row r="106" spans="1:8" x14ac:dyDescent="0.2">
      <c r="A106" s="11"/>
      <c r="B106" s="11"/>
      <c r="C106" s="346"/>
      <c r="D106" s="11"/>
      <c r="E106" s="11"/>
      <c r="F106" s="11"/>
      <c r="G106" s="11"/>
      <c r="H106" s="11"/>
    </row>
    <row r="107" spans="1:8" x14ac:dyDescent="0.2">
      <c r="A107" s="11"/>
      <c r="B107" s="11"/>
      <c r="C107" s="346"/>
      <c r="D107" s="11"/>
      <c r="E107" s="11"/>
      <c r="F107" s="11"/>
      <c r="G107" s="11"/>
      <c r="H107" s="11"/>
    </row>
    <row r="108" spans="1:8" x14ac:dyDescent="0.2">
      <c r="A108" s="11"/>
      <c r="B108" s="11"/>
      <c r="C108" s="346"/>
      <c r="D108" s="11"/>
      <c r="E108" s="11"/>
      <c r="F108" s="11"/>
      <c r="G108" s="11"/>
      <c r="H108" s="11"/>
    </row>
    <row r="109" spans="1:8" x14ac:dyDescent="0.2">
      <c r="A109" s="11"/>
      <c r="B109" s="11"/>
      <c r="C109" s="346"/>
      <c r="D109" s="11"/>
      <c r="E109" s="11"/>
      <c r="F109" s="11"/>
      <c r="G109" s="11"/>
      <c r="H109" s="11"/>
    </row>
    <row r="110" spans="1:8" x14ac:dyDescent="0.2">
      <c r="A110" s="11"/>
      <c r="B110" s="11"/>
      <c r="C110" s="346"/>
      <c r="D110" s="11"/>
      <c r="E110" s="11"/>
      <c r="F110" s="11"/>
      <c r="G110" s="11"/>
      <c r="H110" s="11"/>
    </row>
    <row r="111" spans="1:8" x14ac:dyDescent="0.2">
      <c r="A111" s="11"/>
      <c r="B111" s="11"/>
      <c r="C111" s="346"/>
      <c r="D111" s="11"/>
      <c r="E111" s="11"/>
      <c r="F111" s="11"/>
      <c r="G111" s="11"/>
      <c r="H111" s="11"/>
    </row>
    <row r="112" spans="1:8" x14ac:dyDescent="0.2">
      <c r="A112" s="11"/>
      <c r="B112" s="11"/>
      <c r="C112" s="346"/>
      <c r="D112" s="11"/>
      <c r="E112" s="11"/>
      <c r="F112" s="11"/>
      <c r="G112" s="11"/>
      <c r="H112" s="11"/>
    </row>
    <row r="113" spans="1:8" x14ac:dyDescent="0.2">
      <c r="A113" s="11"/>
      <c r="B113" s="11"/>
      <c r="C113" s="346"/>
      <c r="D113" s="11"/>
      <c r="E113" s="11"/>
      <c r="F113" s="11"/>
      <c r="G113" s="11"/>
      <c r="H113" s="11"/>
    </row>
    <row r="114" spans="1:8" x14ac:dyDescent="0.2">
      <c r="A114" s="11"/>
      <c r="B114" s="11"/>
      <c r="C114" s="346"/>
      <c r="D114" s="11"/>
      <c r="E114" s="11"/>
      <c r="F114" s="11"/>
      <c r="G114" s="11"/>
      <c r="H114" s="11"/>
    </row>
    <row r="115" spans="1:8" x14ac:dyDescent="0.2">
      <c r="A115" s="11"/>
      <c r="B115" s="11"/>
      <c r="C115" s="346"/>
      <c r="D115" s="11"/>
      <c r="E115" s="11"/>
      <c r="F115" s="11"/>
      <c r="G115" s="11"/>
      <c r="H115" s="11"/>
    </row>
    <row r="116" spans="1:8" x14ac:dyDescent="0.2">
      <c r="A116" s="11"/>
      <c r="B116" s="11"/>
      <c r="C116" s="346"/>
      <c r="D116" s="11"/>
      <c r="E116" s="11"/>
      <c r="F116" s="11"/>
      <c r="G116" s="11"/>
      <c r="H116" s="11"/>
    </row>
    <row r="117" spans="1:8" x14ac:dyDescent="0.2">
      <c r="A117" s="11"/>
      <c r="B117" s="11"/>
      <c r="C117" s="346"/>
      <c r="D117" s="11"/>
      <c r="E117" s="11"/>
      <c r="F117" s="11"/>
      <c r="G117" s="11"/>
      <c r="H117" s="11"/>
    </row>
    <row r="118" spans="1:8" x14ac:dyDescent="0.2">
      <c r="A118" s="11"/>
      <c r="B118" s="11"/>
      <c r="C118" s="346"/>
      <c r="D118" s="11"/>
      <c r="E118" s="11"/>
      <c r="F118" s="11"/>
      <c r="G118" s="11"/>
      <c r="H118" s="11"/>
    </row>
    <row r="119" spans="1:8" x14ac:dyDescent="0.2">
      <c r="A119" s="11"/>
      <c r="B119" s="11"/>
      <c r="C119" s="346"/>
      <c r="D119" s="11"/>
      <c r="E119" s="11"/>
      <c r="F119" s="11"/>
      <c r="G119" s="11"/>
      <c r="H119" s="11"/>
    </row>
    <row r="120" spans="1:8" x14ac:dyDescent="0.2">
      <c r="A120" s="11"/>
      <c r="B120" s="11"/>
      <c r="C120" s="346"/>
      <c r="D120" s="11"/>
      <c r="E120" s="11"/>
      <c r="F120" s="11"/>
      <c r="G120" s="11"/>
      <c r="H120" s="11"/>
    </row>
    <row r="121" spans="1:8" x14ac:dyDescent="0.2">
      <c r="A121" s="11"/>
      <c r="B121" s="11"/>
      <c r="C121" s="346"/>
      <c r="D121" s="11"/>
      <c r="E121" s="11"/>
      <c r="F121" s="11"/>
      <c r="G121" s="11"/>
      <c r="H121" s="11"/>
    </row>
    <row r="122" spans="1:8" x14ac:dyDescent="0.2">
      <c r="A122" s="11"/>
      <c r="B122" s="11"/>
      <c r="C122" s="346"/>
      <c r="D122" s="11"/>
      <c r="E122" s="11"/>
      <c r="F122" s="11"/>
      <c r="G122" s="11"/>
      <c r="H122" s="11"/>
    </row>
    <row r="123" spans="1:8" x14ac:dyDescent="0.2">
      <c r="A123" s="11"/>
      <c r="B123" s="11"/>
      <c r="C123" s="346"/>
      <c r="D123" s="11"/>
      <c r="E123" s="11"/>
      <c r="F123" s="11"/>
      <c r="G123" s="11"/>
      <c r="H123" s="11"/>
    </row>
    <row r="124" spans="1:8" x14ac:dyDescent="0.2">
      <c r="A124" s="11"/>
      <c r="B124" s="11"/>
      <c r="C124" s="346"/>
      <c r="D124" s="11"/>
      <c r="E124" s="11"/>
      <c r="F124" s="11"/>
      <c r="G124" s="11"/>
      <c r="H124" s="11"/>
    </row>
    <row r="125" spans="1:8" x14ac:dyDescent="0.2">
      <c r="A125" s="11"/>
      <c r="B125" s="11"/>
      <c r="C125" s="346"/>
      <c r="D125" s="11"/>
      <c r="E125" s="11"/>
      <c r="F125" s="11"/>
      <c r="G125" s="11"/>
      <c r="H125" s="11"/>
    </row>
    <row r="126" spans="1:8" x14ac:dyDescent="0.2">
      <c r="A126" s="11"/>
      <c r="B126" s="11"/>
      <c r="C126" s="346"/>
      <c r="D126" s="11"/>
      <c r="E126" s="11"/>
      <c r="F126" s="11"/>
      <c r="G126" s="11"/>
      <c r="H126" s="11"/>
    </row>
    <row r="127" spans="1:8" x14ac:dyDescent="0.2">
      <c r="A127" s="11"/>
      <c r="B127" s="11"/>
      <c r="C127" s="346"/>
      <c r="D127" s="11"/>
      <c r="E127" s="11"/>
      <c r="F127" s="11"/>
      <c r="G127" s="11"/>
      <c r="H127" s="11"/>
    </row>
    <row r="128" spans="1:8" x14ac:dyDescent="0.2">
      <c r="A128" s="11"/>
      <c r="B128" s="11"/>
      <c r="C128" s="346"/>
      <c r="D128" s="11"/>
      <c r="E128" s="11"/>
      <c r="F128" s="11"/>
      <c r="G128" s="11"/>
      <c r="H128" s="11"/>
    </row>
    <row r="129" spans="1:8" x14ac:dyDescent="0.2">
      <c r="A129" s="11"/>
      <c r="B129" s="11"/>
      <c r="C129" s="346"/>
      <c r="D129" s="11"/>
      <c r="E129" s="11"/>
      <c r="F129" s="11"/>
      <c r="G129" s="11"/>
      <c r="H129" s="11"/>
    </row>
    <row r="130" spans="1:8" x14ac:dyDescent="0.2">
      <c r="A130" s="11"/>
      <c r="B130" s="11"/>
      <c r="C130" s="346"/>
      <c r="D130" s="11"/>
      <c r="E130" s="11"/>
      <c r="F130" s="11"/>
      <c r="G130" s="11"/>
      <c r="H130" s="11"/>
    </row>
    <row r="131" spans="1:8" x14ac:dyDescent="0.2">
      <c r="A131" s="11"/>
      <c r="B131" s="11"/>
      <c r="C131" s="346"/>
      <c r="D131" s="11"/>
      <c r="E131" s="11"/>
      <c r="F131" s="11"/>
      <c r="G131" s="11"/>
      <c r="H131" s="11"/>
    </row>
    <row r="132" spans="1:8" x14ac:dyDescent="0.2">
      <c r="A132" s="11"/>
      <c r="B132" s="11"/>
      <c r="C132" s="346"/>
      <c r="D132" s="11"/>
      <c r="E132" s="11"/>
      <c r="F132" s="11"/>
      <c r="G132" s="11"/>
      <c r="H132" s="11"/>
    </row>
    <row r="133" spans="1:8" x14ac:dyDescent="0.2">
      <c r="A133" s="11"/>
      <c r="B133" s="11"/>
      <c r="C133" s="346"/>
      <c r="D133" s="11"/>
      <c r="E133" s="11"/>
      <c r="F133" s="11"/>
      <c r="G133" s="11"/>
      <c r="H133" s="11"/>
    </row>
    <row r="134" spans="1:8" x14ac:dyDescent="0.2">
      <c r="A134" s="11"/>
      <c r="B134" s="11"/>
      <c r="C134" s="346"/>
      <c r="D134" s="11"/>
      <c r="E134" s="11"/>
      <c r="F134" s="11"/>
      <c r="G134" s="11"/>
      <c r="H134" s="11"/>
    </row>
    <row r="135" spans="1:8" x14ac:dyDescent="0.2">
      <c r="A135" s="11"/>
      <c r="B135" s="11"/>
      <c r="C135" s="346"/>
      <c r="D135" s="11"/>
      <c r="E135" s="11"/>
      <c r="F135" s="11"/>
      <c r="G135" s="11"/>
      <c r="H135" s="11"/>
    </row>
    <row r="136" spans="1:8" x14ac:dyDescent="0.2">
      <c r="A136" s="11"/>
      <c r="B136" s="11"/>
      <c r="C136" s="346"/>
      <c r="D136" s="11"/>
      <c r="E136" s="11"/>
      <c r="F136" s="11"/>
      <c r="G136" s="11"/>
      <c r="H136" s="11"/>
    </row>
    <row r="137" spans="1:8" x14ac:dyDescent="0.2">
      <c r="A137" s="11"/>
      <c r="B137" s="11"/>
      <c r="C137" s="346"/>
      <c r="D137" s="11"/>
      <c r="E137" s="11"/>
      <c r="F137" s="11"/>
      <c r="G137" s="11"/>
      <c r="H137" s="11"/>
    </row>
    <row r="138" spans="1:8" x14ac:dyDescent="0.2">
      <c r="A138" s="11"/>
      <c r="B138" s="11"/>
      <c r="C138" s="346"/>
      <c r="D138" s="11"/>
      <c r="E138" s="11"/>
      <c r="F138" s="11"/>
      <c r="G138" s="11"/>
      <c r="H138" s="11"/>
    </row>
    <row r="139" spans="1:8" x14ac:dyDescent="0.2">
      <c r="A139" s="11"/>
      <c r="B139" s="11"/>
      <c r="C139" s="346"/>
      <c r="D139" s="11"/>
      <c r="E139" s="11"/>
      <c r="F139" s="11"/>
      <c r="G139" s="11"/>
      <c r="H139" s="11"/>
    </row>
    <row r="140" spans="1:8" x14ac:dyDescent="0.2">
      <c r="A140" s="11"/>
      <c r="B140" s="11"/>
      <c r="C140" s="346"/>
      <c r="D140" s="11"/>
      <c r="E140" s="11"/>
      <c r="F140" s="11"/>
      <c r="G140" s="11"/>
      <c r="H140" s="11"/>
    </row>
    <row r="141" spans="1:8" x14ac:dyDescent="0.2">
      <c r="A141" s="11"/>
      <c r="B141" s="11"/>
      <c r="C141" s="346"/>
      <c r="D141" s="11"/>
      <c r="E141" s="11"/>
      <c r="F141" s="11"/>
      <c r="G141" s="11"/>
      <c r="H141" s="11"/>
    </row>
    <row r="142" spans="1:8" x14ac:dyDescent="0.2">
      <c r="A142" s="11"/>
      <c r="B142" s="11"/>
      <c r="C142" s="346"/>
      <c r="D142" s="11"/>
      <c r="E142" s="11"/>
      <c r="F142" s="11"/>
      <c r="G142" s="11"/>
      <c r="H142" s="11"/>
    </row>
    <row r="143" spans="1:8" x14ac:dyDescent="0.2">
      <c r="A143" s="11"/>
      <c r="B143" s="11"/>
      <c r="C143" s="346"/>
      <c r="D143" s="11"/>
      <c r="E143" s="11"/>
      <c r="F143" s="11"/>
      <c r="G143" s="11"/>
      <c r="H143" s="11"/>
    </row>
    <row r="144" spans="1:8" x14ac:dyDescent="0.2">
      <c r="A144" s="11"/>
      <c r="B144" s="11"/>
      <c r="C144" s="346"/>
      <c r="D144" s="11"/>
      <c r="E144" s="11"/>
      <c r="F144" s="11"/>
      <c r="G144" s="11"/>
      <c r="H144" s="11"/>
    </row>
    <row r="145" spans="1:8" x14ac:dyDescent="0.2">
      <c r="A145" s="11"/>
      <c r="B145" s="11"/>
      <c r="C145" s="346"/>
      <c r="D145" s="11"/>
      <c r="E145" s="11"/>
      <c r="F145" s="11"/>
      <c r="G145" s="11"/>
      <c r="H145" s="11"/>
    </row>
    <row r="146" spans="1:8" x14ac:dyDescent="0.2">
      <c r="A146" s="11"/>
      <c r="B146" s="11"/>
      <c r="C146" s="346"/>
      <c r="D146" s="11"/>
      <c r="E146" s="11"/>
      <c r="F146" s="11"/>
      <c r="G146" s="11"/>
      <c r="H146" s="11"/>
    </row>
    <row r="147" spans="1:8" x14ac:dyDescent="0.2">
      <c r="A147" s="11"/>
      <c r="B147" s="11"/>
      <c r="C147" s="346"/>
      <c r="D147" s="11"/>
      <c r="E147" s="11"/>
      <c r="F147" s="11"/>
      <c r="G147" s="11"/>
      <c r="H147" s="11"/>
    </row>
    <row r="148" spans="1:8" x14ac:dyDescent="0.2">
      <c r="A148" s="11"/>
      <c r="B148" s="11"/>
      <c r="C148" s="346"/>
      <c r="D148" s="11"/>
      <c r="E148" s="11"/>
      <c r="F148" s="11"/>
      <c r="G148" s="11"/>
      <c r="H148" s="11"/>
    </row>
    <row r="149" spans="1:8" x14ac:dyDescent="0.2">
      <c r="A149" s="11"/>
      <c r="B149" s="11"/>
      <c r="C149" s="346"/>
      <c r="D149" s="11"/>
      <c r="E149" s="11"/>
      <c r="F149" s="11"/>
      <c r="G149" s="11"/>
      <c r="H149" s="11"/>
    </row>
    <row r="150" spans="1:8" x14ac:dyDescent="0.2">
      <c r="A150" s="11"/>
      <c r="B150" s="11"/>
      <c r="C150" s="346"/>
      <c r="D150" s="11"/>
      <c r="E150" s="11"/>
      <c r="F150" s="11"/>
      <c r="G150" s="11"/>
      <c r="H150" s="11"/>
    </row>
    <row r="151" spans="1:8" x14ac:dyDescent="0.2">
      <c r="A151" s="11"/>
      <c r="B151" s="11"/>
      <c r="C151" s="346"/>
      <c r="D151" s="11"/>
      <c r="E151" s="11"/>
      <c r="F151" s="11"/>
      <c r="G151" s="11"/>
      <c r="H151" s="11"/>
    </row>
    <row r="152" spans="1:8" x14ac:dyDescent="0.2">
      <c r="A152" s="11"/>
      <c r="B152" s="11"/>
      <c r="C152" s="346"/>
      <c r="D152" s="11"/>
      <c r="E152" s="11"/>
      <c r="F152" s="11"/>
      <c r="G152" s="11"/>
      <c r="H152" s="11"/>
    </row>
    <row r="153" spans="1:8" x14ac:dyDescent="0.2">
      <c r="G153" s="11"/>
      <c r="H153" s="11"/>
    </row>
  </sheetData>
  <mergeCells count="12">
    <mergeCell ref="A27:H27"/>
    <mergeCell ref="A28:H28"/>
    <mergeCell ref="A29:H29"/>
    <mergeCell ref="J29:K29"/>
    <mergeCell ref="A30:H30"/>
    <mergeCell ref="G2:H2"/>
    <mergeCell ref="A6:H6"/>
    <mergeCell ref="A10:A12"/>
    <mergeCell ref="B10:B11"/>
    <mergeCell ref="C10:D10"/>
    <mergeCell ref="E10:G10"/>
    <mergeCell ref="H10:H11"/>
  </mergeCells>
  <printOptions horizontalCentered="1"/>
  <pageMargins left="0.39370078740157483" right="0.39370078740157483" top="0.39370078740157483" bottom="0.39370078740157483" header="0" footer="0"/>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599BB-811B-46F0-9CF4-E6A87E99E2FB}">
  <dimension ref="A1:I294"/>
  <sheetViews>
    <sheetView showGridLines="0" zoomScaleNormal="100" workbookViewId="0"/>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1"/>
      <c r="B1" s="3" t="s">
        <v>0</v>
      </c>
    </row>
    <row r="2" spans="1:5" ht="25.5" customHeight="1" x14ac:dyDescent="0.2">
      <c r="B2" s="532" t="s">
        <v>410</v>
      </c>
    </row>
    <row r="3" spans="1:5" ht="36" customHeight="1" x14ac:dyDescent="0.2">
      <c r="A3" s="528"/>
      <c r="B3" s="520" t="s">
        <v>193</v>
      </c>
    </row>
    <row r="4" spans="1:5" ht="6.75" customHeight="1" x14ac:dyDescent="0.2">
      <c r="A4" s="528"/>
      <c r="B4" s="528"/>
    </row>
    <row r="5" spans="1:5" ht="50.25" customHeight="1" x14ac:dyDescent="0.2">
      <c r="A5" s="528"/>
      <c r="B5" s="525" t="s">
        <v>401</v>
      </c>
    </row>
    <row r="6" spans="1:5" ht="6.4" customHeight="1" x14ac:dyDescent="0.2">
      <c r="A6" s="528"/>
      <c r="B6" s="528"/>
    </row>
    <row r="7" spans="1:5" s="24" customFormat="1" ht="75.75" customHeight="1" x14ac:dyDescent="0.2">
      <c r="A7" s="23"/>
      <c r="B7" s="525" t="s">
        <v>411</v>
      </c>
      <c r="C7" s="23"/>
      <c r="D7" s="23"/>
      <c r="E7" s="23"/>
    </row>
    <row r="8" spans="1:5" s="24" customFormat="1" ht="30" customHeight="1" x14ac:dyDescent="0.2">
      <c r="A8" s="23"/>
      <c r="B8" s="521" t="s">
        <v>402</v>
      </c>
      <c r="C8" s="23"/>
      <c r="D8" s="23"/>
      <c r="E8" s="23"/>
    </row>
    <row r="9" spans="1:5" s="24" customFormat="1" ht="6.75" customHeight="1" x14ac:dyDescent="0.2">
      <c r="A9" s="23"/>
      <c r="B9" s="23"/>
      <c r="C9" s="23"/>
      <c r="D9" s="23"/>
      <c r="E9" s="23"/>
    </row>
    <row r="10" spans="1:5" s="24" customFormat="1" ht="56.45" customHeight="1" x14ac:dyDescent="0.2">
      <c r="A10" s="23"/>
      <c r="B10" s="522" t="s">
        <v>412</v>
      </c>
      <c r="C10" s="23"/>
      <c r="D10" s="23"/>
      <c r="E10" s="23"/>
    </row>
    <row r="11" spans="1:5" ht="76.5" customHeight="1" x14ac:dyDescent="0.2">
      <c r="A11" s="528"/>
      <c r="B11" s="533" t="s">
        <v>413</v>
      </c>
      <c r="C11" s="528"/>
      <c r="D11" s="528"/>
      <c r="E11" s="528"/>
    </row>
    <row r="12" spans="1:5" ht="63.2" customHeight="1" x14ac:dyDescent="0.2">
      <c r="A12" s="528"/>
      <c r="B12" s="534" t="s">
        <v>414</v>
      </c>
      <c r="C12" s="528"/>
      <c r="D12" s="528"/>
      <c r="E12" s="528"/>
    </row>
    <row r="13" spans="1:5" ht="84" customHeight="1" x14ac:dyDescent="0.2">
      <c r="A13" s="528"/>
      <c r="B13" s="525" t="s">
        <v>415</v>
      </c>
      <c r="C13" s="528"/>
      <c r="D13" s="528"/>
      <c r="E13" s="528"/>
    </row>
    <row r="14" spans="1:5" x14ac:dyDescent="0.2">
      <c r="A14" s="528"/>
      <c r="B14" s="526" t="s">
        <v>403</v>
      </c>
      <c r="C14" s="528"/>
      <c r="D14" s="528"/>
      <c r="E14" s="528"/>
    </row>
    <row r="15" spans="1:5" ht="26.25" customHeight="1" x14ac:dyDescent="0.2">
      <c r="A15" s="179"/>
      <c r="B15" s="523" t="s">
        <v>194</v>
      </c>
      <c r="C15" s="179"/>
      <c r="D15" s="179"/>
      <c r="E15" s="179"/>
    </row>
    <row r="16" spans="1:5" x14ac:dyDescent="0.2">
      <c r="A16" s="179"/>
      <c r="B16" s="179"/>
      <c r="C16" s="179"/>
      <c r="D16" s="179"/>
      <c r="E16" s="179"/>
    </row>
    <row r="17" spans="1:5" ht="13.15" customHeight="1" x14ac:dyDescent="0.2">
      <c r="A17" s="179"/>
      <c r="B17" s="526" t="s">
        <v>195</v>
      </c>
      <c r="C17" s="179"/>
      <c r="D17" s="179"/>
      <c r="E17" s="179"/>
    </row>
    <row r="18" spans="1:5" ht="13.5" customHeight="1" x14ac:dyDescent="0.2">
      <c r="A18" s="528"/>
      <c r="B18" s="523" t="s">
        <v>404</v>
      </c>
      <c r="C18" s="528"/>
      <c r="D18" s="528"/>
      <c r="E18" s="528"/>
    </row>
    <row r="19" spans="1:5" ht="13.5" customHeight="1" x14ac:dyDescent="0.2">
      <c r="A19" s="528"/>
      <c r="B19" s="526" t="s">
        <v>342</v>
      </c>
      <c r="C19" s="528"/>
      <c r="D19" s="528"/>
      <c r="E19" s="528"/>
    </row>
    <row r="20" spans="1:5" ht="24" customHeight="1" x14ac:dyDescent="0.2">
      <c r="A20" s="528"/>
      <c r="B20" s="523" t="s">
        <v>405</v>
      </c>
      <c r="C20" s="528"/>
      <c r="D20" s="528"/>
      <c r="E20" s="528"/>
    </row>
    <row r="21" spans="1:5" x14ac:dyDescent="0.2">
      <c r="A21" s="528"/>
      <c r="B21" s="528"/>
      <c r="C21" s="528"/>
      <c r="D21" s="528"/>
      <c r="E21" s="528"/>
    </row>
    <row r="22" spans="1:5" ht="123" customHeight="1" x14ac:dyDescent="0.2">
      <c r="A22" s="528"/>
      <c r="B22" s="524" t="s">
        <v>406</v>
      </c>
      <c r="C22" s="528"/>
      <c r="D22" s="528"/>
      <c r="E22" s="528"/>
    </row>
    <row r="23" spans="1:5" x14ac:dyDescent="0.2">
      <c r="A23" s="528"/>
      <c r="B23" s="528"/>
      <c r="C23" s="528"/>
      <c r="D23" s="528"/>
      <c r="E23" s="528"/>
    </row>
    <row r="24" spans="1:5" ht="59.25" customHeight="1" x14ac:dyDescent="0.2">
      <c r="A24" s="528"/>
      <c r="B24" s="525" t="s">
        <v>416</v>
      </c>
      <c r="C24" s="528"/>
      <c r="D24" s="528"/>
      <c r="E24" s="528"/>
    </row>
    <row r="25" spans="1:5" x14ac:dyDescent="0.2">
      <c r="A25" s="528"/>
      <c r="B25" s="528"/>
      <c r="C25" s="528"/>
      <c r="D25" s="528"/>
      <c r="E25" s="528"/>
    </row>
    <row r="26" spans="1:5" ht="177" customHeight="1" x14ac:dyDescent="0.2">
      <c r="A26" s="528"/>
      <c r="B26" s="525" t="s">
        <v>407</v>
      </c>
      <c r="C26" s="528"/>
      <c r="D26" s="528"/>
      <c r="E26" s="528"/>
    </row>
    <row r="27" spans="1:5" x14ac:dyDescent="0.2">
      <c r="A27" s="528"/>
      <c r="B27" s="528"/>
      <c r="C27" s="528"/>
      <c r="D27" s="528"/>
      <c r="E27" s="528"/>
    </row>
    <row r="28" spans="1:5" x14ac:dyDescent="0.2">
      <c r="A28" s="528"/>
      <c r="B28" s="528"/>
      <c r="C28" s="528"/>
      <c r="D28" s="528"/>
      <c r="E28" s="528"/>
    </row>
    <row r="29" spans="1:5" x14ac:dyDescent="0.2">
      <c r="A29" s="180"/>
      <c r="B29" s="180"/>
      <c r="C29" s="528"/>
      <c r="D29" s="528"/>
      <c r="E29" s="528"/>
    </row>
    <row r="30" spans="1:5" x14ac:dyDescent="0.2">
      <c r="A30" s="10"/>
      <c r="B30" s="10"/>
      <c r="C30" s="528"/>
      <c r="D30" s="528"/>
      <c r="E30" s="528"/>
    </row>
    <row r="31" spans="1:5" x14ac:dyDescent="0.2">
      <c r="A31" s="528"/>
      <c r="B31" s="528"/>
      <c r="C31" s="528"/>
      <c r="D31" s="528"/>
      <c r="E31" s="528"/>
    </row>
    <row r="32" spans="1:5" x14ac:dyDescent="0.2">
      <c r="A32" s="528"/>
      <c r="B32" s="528"/>
      <c r="C32" s="528"/>
      <c r="D32" s="528"/>
      <c r="E32" s="528"/>
    </row>
    <row r="33" spans="1:9" x14ac:dyDescent="0.2">
      <c r="A33" s="528"/>
      <c r="B33" s="528"/>
      <c r="C33" s="528"/>
      <c r="D33" s="528"/>
      <c r="E33" s="528"/>
    </row>
    <row r="34" spans="1:9" x14ac:dyDescent="0.2">
      <c r="A34" s="528"/>
      <c r="B34" s="528"/>
      <c r="C34" s="528"/>
      <c r="D34" s="528"/>
      <c r="E34" s="528"/>
    </row>
    <row r="35" spans="1:9" x14ac:dyDescent="0.2">
      <c r="A35" s="528"/>
      <c r="B35" s="528"/>
      <c r="C35" s="528"/>
      <c r="D35" s="528"/>
      <c r="E35" s="528"/>
    </row>
    <row r="36" spans="1:9" x14ac:dyDescent="0.2">
      <c r="A36" s="528"/>
      <c r="B36" s="528"/>
      <c r="C36" s="528"/>
      <c r="D36" s="528"/>
      <c r="E36" s="528"/>
    </row>
    <row r="37" spans="1:9" x14ac:dyDescent="0.2">
      <c r="A37" s="528"/>
      <c r="B37" s="528"/>
      <c r="C37" s="528"/>
      <c r="D37" s="528"/>
      <c r="E37" s="528"/>
    </row>
    <row r="38" spans="1:9" x14ac:dyDescent="0.2">
      <c r="A38" s="181"/>
      <c r="B38" s="181"/>
      <c r="C38" s="181"/>
      <c r="D38" s="181"/>
      <c r="E38" s="181"/>
    </row>
    <row r="39" spans="1:9" x14ac:dyDescent="0.2">
      <c r="A39" s="528"/>
      <c r="B39" s="528"/>
      <c r="C39" s="528"/>
      <c r="D39" s="528"/>
      <c r="E39" s="528"/>
    </row>
    <row r="40" spans="1:9" x14ac:dyDescent="0.2">
      <c r="A40" s="528"/>
      <c r="B40" s="528"/>
      <c r="C40" s="528"/>
      <c r="D40" s="528"/>
      <c r="E40" s="528"/>
    </row>
    <row r="41" spans="1:9" ht="8.1" customHeight="1" x14ac:dyDescent="0.2">
      <c r="A41" s="528"/>
      <c r="B41" s="528"/>
      <c r="C41" s="528"/>
      <c r="D41" s="528"/>
      <c r="E41" s="528"/>
    </row>
    <row r="42" spans="1:9" ht="13.5" customHeight="1" x14ac:dyDescent="0.2">
      <c r="A42" s="528"/>
      <c r="B42" s="528"/>
      <c r="C42" s="528"/>
      <c r="D42" s="528"/>
      <c r="E42" s="528"/>
    </row>
    <row r="43" spans="1:9" x14ac:dyDescent="0.2">
      <c r="A43" s="528"/>
      <c r="B43" s="528"/>
      <c r="C43" s="528"/>
      <c r="D43" s="528"/>
      <c r="E43" s="528"/>
    </row>
    <row r="44" spans="1:9" x14ac:dyDescent="0.2">
      <c r="A44" s="528"/>
      <c r="B44" s="528"/>
      <c r="C44" s="528"/>
      <c r="D44" s="528"/>
      <c r="E44" s="528"/>
      <c r="I44" s="18"/>
    </row>
    <row r="45" spans="1:9" x14ac:dyDescent="0.2">
      <c r="A45" s="528"/>
      <c r="B45" s="528"/>
      <c r="C45" s="528"/>
      <c r="D45" s="528"/>
      <c r="E45" s="528"/>
    </row>
    <row r="46" spans="1:9" x14ac:dyDescent="0.2">
      <c r="A46" s="528"/>
      <c r="B46" s="528"/>
      <c r="C46" s="528"/>
      <c r="D46" s="528"/>
      <c r="E46" s="528"/>
    </row>
    <row r="47" spans="1:9" x14ac:dyDescent="0.2">
      <c r="A47" s="528"/>
      <c r="B47" s="528"/>
      <c r="C47" s="528"/>
      <c r="D47" s="528"/>
      <c r="E47" s="528"/>
    </row>
    <row r="48" spans="1:9" ht="33" customHeight="1" x14ac:dyDescent="0.2">
      <c r="A48" s="528"/>
      <c r="B48" s="528"/>
      <c r="C48" s="528"/>
      <c r="D48" s="528"/>
      <c r="E48" s="528"/>
    </row>
    <row r="49" spans="1:5" ht="16.5" customHeight="1" x14ac:dyDescent="0.2">
      <c r="A49" s="528"/>
      <c r="B49" s="528"/>
      <c r="C49" s="528"/>
      <c r="D49" s="528"/>
      <c r="E49" s="528"/>
    </row>
    <row r="50" spans="1:5" x14ac:dyDescent="0.2">
      <c r="A50" s="528"/>
      <c r="B50" s="528"/>
      <c r="C50" s="528"/>
      <c r="D50" s="528"/>
      <c r="E50" s="528"/>
    </row>
    <row r="51" spans="1:5" x14ac:dyDescent="0.2">
      <c r="A51" s="528"/>
      <c r="B51" s="528"/>
      <c r="C51" s="528"/>
      <c r="D51" s="528"/>
      <c r="E51" s="528"/>
    </row>
    <row r="52" spans="1:5" x14ac:dyDescent="0.2">
      <c r="A52" s="528"/>
      <c r="B52" s="528"/>
      <c r="C52" s="528"/>
      <c r="D52" s="528"/>
      <c r="E52" s="528"/>
    </row>
    <row r="53" spans="1:5" x14ac:dyDescent="0.2">
      <c r="A53" s="528"/>
      <c r="B53" s="528"/>
      <c r="C53" s="528"/>
      <c r="D53" s="528"/>
      <c r="E53" s="528"/>
    </row>
    <row r="54" spans="1:5" x14ac:dyDescent="0.2">
      <c r="A54" s="528"/>
      <c r="B54" s="528"/>
      <c r="C54" s="528"/>
      <c r="D54" s="528"/>
      <c r="E54" s="528"/>
    </row>
    <row r="55" spans="1:5" x14ac:dyDescent="0.2">
      <c r="A55" s="528"/>
      <c r="B55" s="528"/>
      <c r="C55" s="528"/>
      <c r="D55" s="528"/>
      <c r="E55" s="528"/>
    </row>
    <row r="56" spans="1:5" x14ac:dyDescent="0.2">
      <c r="A56" s="528"/>
      <c r="B56" s="528"/>
      <c r="C56" s="528"/>
      <c r="D56" s="528"/>
      <c r="E56" s="528"/>
    </row>
    <row r="57" spans="1:5" x14ac:dyDescent="0.2">
      <c r="A57" s="528"/>
      <c r="B57" s="528"/>
      <c r="C57" s="528"/>
      <c r="D57" s="528"/>
      <c r="E57" s="528"/>
    </row>
    <row r="58" spans="1:5" x14ac:dyDescent="0.2">
      <c r="A58" s="528"/>
      <c r="B58" s="528"/>
      <c r="C58" s="528"/>
      <c r="D58" s="528"/>
      <c r="E58" s="528"/>
    </row>
    <row r="59" spans="1:5" x14ac:dyDescent="0.2">
      <c r="A59" s="528"/>
      <c r="B59" s="528"/>
      <c r="C59" s="528"/>
      <c r="D59" s="528"/>
      <c r="E59" s="528"/>
    </row>
    <row r="60" spans="1:5" x14ac:dyDescent="0.2">
      <c r="A60" s="528"/>
      <c r="B60" s="528"/>
      <c r="C60" s="528"/>
      <c r="D60" s="528"/>
      <c r="E60" s="528"/>
    </row>
    <row r="61" spans="1:5" x14ac:dyDescent="0.2">
      <c r="A61" s="528"/>
      <c r="B61" s="528"/>
      <c r="C61" s="528"/>
      <c r="D61" s="528"/>
      <c r="E61" s="528"/>
    </row>
    <row r="62" spans="1:5" x14ac:dyDescent="0.2">
      <c r="A62" s="528"/>
      <c r="B62" s="528"/>
      <c r="C62" s="528"/>
      <c r="D62" s="528"/>
      <c r="E62" s="528"/>
    </row>
    <row r="63" spans="1:5" x14ac:dyDescent="0.2">
      <c r="A63" s="528"/>
      <c r="B63" s="528"/>
      <c r="C63" s="528"/>
      <c r="D63" s="528"/>
      <c r="E63" s="528"/>
    </row>
    <row r="64" spans="1:5" x14ac:dyDescent="0.2">
      <c r="A64" s="528"/>
      <c r="B64" s="528"/>
      <c r="C64" s="528"/>
      <c r="D64" s="528"/>
      <c r="E64" s="528"/>
    </row>
    <row r="65" spans="1:5" x14ac:dyDescent="0.2">
      <c r="A65" s="528"/>
      <c r="B65" s="528"/>
      <c r="C65" s="528"/>
      <c r="D65" s="528"/>
      <c r="E65" s="528"/>
    </row>
    <row r="66" spans="1:5" x14ac:dyDescent="0.2">
      <c r="A66" s="528"/>
      <c r="B66" s="528"/>
      <c r="C66" s="528"/>
      <c r="D66" s="528"/>
      <c r="E66" s="528"/>
    </row>
    <row r="67" spans="1:5" x14ac:dyDescent="0.2">
      <c r="A67" s="528"/>
      <c r="B67" s="528"/>
      <c r="C67" s="528"/>
      <c r="D67" s="528"/>
      <c r="E67" s="528"/>
    </row>
    <row r="68" spans="1:5" x14ac:dyDescent="0.2">
      <c r="A68" s="528"/>
      <c r="B68" s="528"/>
      <c r="C68" s="528"/>
      <c r="D68" s="528"/>
      <c r="E68" s="528"/>
    </row>
    <row r="69" spans="1:5" x14ac:dyDescent="0.2">
      <c r="A69" s="528"/>
      <c r="B69" s="528"/>
      <c r="C69" s="528"/>
      <c r="D69" s="528"/>
      <c r="E69" s="528"/>
    </row>
    <row r="70" spans="1:5" x14ac:dyDescent="0.2">
      <c r="A70" s="528"/>
      <c r="B70" s="528"/>
      <c r="C70" s="528"/>
      <c r="D70" s="528"/>
      <c r="E70" s="528"/>
    </row>
    <row r="71" spans="1:5" x14ac:dyDescent="0.2">
      <c r="A71" s="528"/>
      <c r="B71" s="528"/>
      <c r="C71" s="528"/>
      <c r="D71" s="528"/>
      <c r="E71" s="528"/>
    </row>
    <row r="72" spans="1:5" x14ac:dyDescent="0.2">
      <c r="A72" s="528"/>
      <c r="B72" s="528"/>
      <c r="C72" s="528"/>
      <c r="D72" s="528"/>
      <c r="E72" s="528"/>
    </row>
    <row r="73" spans="1:5" x14ac:dyDescent="0.2">
      <c r="A73" s="528"/>
      <c r="B73" s="528"/>
      <c r="C73" s="528"/>
      <c r="D73" s="528"/>
      <c r="E73" s="528"/>
    </row>
    <row r="74" spans="1:5" x14ac:dyDescent="0.2">
      <c r="A74" s="528"/>
      <c r="B74" s="528"/>
      <c r="C74" s="528"/>
      <c r="D74" s="528"/>
      <c r="E74" s="528"/>
    </row>
    <row r="75" spans="1:5" x14ac:dyDescent="0.2">
      <c r="A75" s="528"/>
      <c r="B75" s="528"/>
      <c r="C75" s="528"/>
      <c r="D75" s="528"/>
      <c r="E75" s="528"/>
    </row>
    <row r="76" spans="1:5" x14ac:dyDescent="0.2">
      <c r="A76" s="528"/>
      <c r="B76" s="528"/>
      <c r="C76" s="528"/>
      <c r="D76" s="528"/>
      <c r="E76" s="528"/>
    </row>
    <row r="77" spans="1:5" x14ac:dyDescent="0.2">
      <c r="A77" s="528"/>
      <c r="B77" s="528"/>
      <c r="C77" s="528"/>
      <c r="D77" s="528"/>
      <c r="E77" s="528"/>
    </row>
    <row r="78" spans="1:5" x14ac:dyDescent="0.2">
      <c r="A78" s="528"/>
      <c r="B78" s="528"/>
      <c r="C78" s="528"/>
      <c r="D78" s="528"/>
      <c r="E78" s="528"/>
    </row>
    <row r="79" spans="1:5" x14ac:dyDescent="0.2">
      <c r="A79" s="528"/>
      <c r="B79" s="528"/>
      <c r="C79" s="528"/>
      <c r="D79" s="528"/>
      <c r="E79" s="528"/>
    </row>
    <row r="80" spans="1:5" x14ac:dyDescent="0.2">
      <c r="A80" s="528"/>
      <c r="B80" s="528"/>
      <c r="C80" s="528"/>
      <c r="D80" s="528"/>
      <c r="E80" s="528"/>
    </row>
    <row r="81" spans="1:5" x14ac:dyDescent="0.2">
      <c r="A81" s="528"/>
      <c r="B81" s="528"/>
      <c r="C81" s="528"/>
      <c r="D81" s="528"/>
      <c r="E81" s="528"/>
    </row>
    <row r="82" spans="1:5" x14ac:dyDescent="0.2">
      <c r="A82" s="528"/>
      <c r="B82" s="528"/>
      <c r="C82" s="528"/>
      <c r="D82" s="528"/>
      <c r="E82" s="528"/>
    </row>
    <row r="83" spans="1:5" x14ac:dyDescent="0.2">
      <c r="A83" s="528"/>
      <c r="B83" s="528"/>
      <c r="C83" s="528"/>
      <c r="D83" s="528"/>
      <c r="E83" s="528"/>
    </row>
    <row r="84" spans="1:5" x14ac:dyDescent="0.2">
      <c r="A84" s="528"/>
      <c r="B84" s="528"/>
      <c r="C84" s="528"/>
      <c r="D84" s="528"/>
      <c r="E84" s="528"/>
    </row>
    <row r="85" spans="1:5" x14ac:dyDescent="0.2">
      <c r="A85" s="528"/>
      <c r="B85" s="528"/>
      <c r="C85" s="528"/>
      <c r="D85" s="528"/>
      <c r="E85" s="528"/>
    </row>
    <row r="86" spans="1:5" x14ac:dyDescent="0.2">
      <c r="A86" s="528"/>
      <c r="B86" s="528"/>
      <c r="C86" s="528"/>
      <c r="D86" s="528"/>
      <c r="E86" s="528"/>
    </row>
    <row r="87" spans="1:5" x14ac:dyDescent="0.2">
      <c r="A87" s="528"/>
      <c r="B87" s="528"/>
      <c r="C87" s="528"/>
      <c r="D87" s="528"/>
      <c r="E87" s="528"/>
    </row>
    <row r="88" spans="1:5" x14ac:dyDescent="0.2">
      <c r="A88" s="528"/>
      <c r="B88" s="528"/>
      <c r="C88" s="528"/>
      <c r="D88" s="528"/>
      <c r="E88" s="528"/>
    </row>
    <row r="89" spans="1:5" x14ac:dyDescent="0.2">
      <c r="A89" s="528"/>
      <c r="B89" s="528"/>
      <c r="C89" s="528"/>
      <c r="D89" s="528"/>
      <c r="E89" s="528"/>
    </row>
    <row r="90" spans="1:5" x14ac:dyDescent="0.2">
      <c r="A90" s="528"/>
      <c r="B90" s="528"/>
      <c r="C90" s="528"/>
      <c r="D90" s="528"/>
      <c r="E90" s="528"/>
    </row>
    <row r="91" spans="1:5" x14ac:dyDescent="0.2">
      <c r="A91" s="528"/>
      <c r="B91" s="528"/>
      <c r="C91" s="528"/>
      <c r="D91" s="528"/>
      <c r="E91" s="528"/>
    </row>
    <row r="92" spans="1:5" x14ac:dyDescent="0.2">
      <c r="A92" s="528"/>
      <c r="B92" s="528"/>
      <c r="C92" s="528"/>
      <c r="D92" s="528"/>
      <c r="E92" s="528"/>
    </row>
    <row r="93" spans="1:5" x14ac:dyDescent="0.2">
      <c r="A93" s="528"/>
      <c r="B93" s="528"/>
      <c r="C93" s="528"/>
      <c r="D93" s="528"/>
      <c r="E93" s="528"/>
    </row>
    <row r="94" spans="1:5" x14ac:dyDescent="0.2">
      <c r="A94" s="528"/>
      <c r="B94" s="528"/>
      <c r="C94" s="528"/>
      <c r="D94" s="528"/>
      <c r="E94" s="528"/>
    </row>
    <row r="95" spans="1:5" x14ac:dyDescent="0.2">
      <c r="A95" s="528"/>
      <c r="B95" s="528"/>
      <c r="C95" s="528"/>
      <c r="D95" s="528"/>
      <c r="E95" s="528"/>
    </row>
    <row r="96" spans="1:5" x14ac:dyDescent="0.2">
      <c r="A96" s="528"/>
      <c r="B96" s="528"/>
      <c r="C96" s="528"/>
      <c r="D96" s="528"/>
      <c r="E96" s="528"/>
    </row>
    <row r="97" spans="1:5" x14ac:dyDescent="0.2">
      <c r="A97" s="528"/>
      <c r="B97" s="528"/>
      <c r="C97" s="528"/>
      <c r="D97" s="528"/>
      <c r="E97" s="528"/>
    </row>
    <row r="98" spans="1:5" x14ac:dyDescent="0.2">
      <c r="A98" s="528"/>
      <c r="B98" s="528"/>
      <c r="C98" s="528"/>
      <c r="D98" s="528"/>
      <c r="E98" s="528"/>
    </row>
    <row r="99" spans="1:5" x14ac:dyDescent="0.2">
      <c r="A99" s="528"/>
      <c r="B99" s="528"/>
      <c r="C99" s="528"/>
      <c r="D99" s="528"/>
      <c r="E99" s="528"/>
    </row>
    <row r="100" spans="1:5" x14ac:dyDescent="0.2">
      <c r="A100" s="528"/>
      <c r="B100" s="528"/>
      <c r="C100" s="528"/>
      <c r="D100" s="528"/>
      <c r="E100" s="528"/>
    </row>
    <row r="101" spans="1:5" x14ac:dyDescent="0.2">
      <c r="A101" s="528"/>
      <c r="B101" s="528"/>
      <c r="C101" s="528"/>
      <c r="D101" s="528"/>
      <c r="E101" s="528"/>
    </row>
    <row r="102" spans="1:5" x14ac:dyDescent="0.2">
      <c r="A102" s="528"/>
      <c r="B102" s="528"/>
      <c r="C102" s="528"/>
      <c r="D102" s="528"/>
      <c r="E102" s="528"/>
    </row>
    <row r="103" spans="1:5" x14ac:dyDescent="0.2">
      <c r="A103" s="528"/>
      <c r="B103" s="528"/>
      <c r="C103" s="528"/>
      <c r="D103" s="528"/>
      <c r="E103" s="528"/>
    </row>
    <row r="104" spans="1:5" x14ac:dyDescent="0.2">
      <c r="A104" s="528"/>
      <c r="B104" s="528"/>
      <c r="C104" s="528"/>
      <c r="D104" s="528"/>
      <c r="E104" s="528"/>
    </row>
    <row r="105" spans="1:5" x14ac:dyDescent="0.2">
      <c r="A105" s="528"/>
      <c r="B105" s="528"/>
      <c r="C105" s="528"/>
      <c r="D105" s="528"/>
      <c r="E105" s="528"/>
    </row>
    <row r="106" spans="1:5" x14ac:dyDescent="0.2">
      <c r="A106" s="528"/>
      <c r="B106" s="528"/>
      <c r="C106" s="528"/>
      <c r="D106" s="528"/>
      <c r="E106" s="528"/>
    </row>
    <row r="107" spans="1:5" x14ac:dyDescent="0.2">
      <c r="A107" s="528"/>
      <c r="B107" s="528"/>
      <c r="C107" s="528"/>
      <c r="D107" s="528"/>
      <c r="E107" s="528"/>
    </row>
    <row r="108" spans="1:5" x14ac:dyDescent="0.2">
      <c r="A108" s="528"/>
      <c r="B108" s="528"/>
      <c r="C108" s="528"/>
      <c r="D108" s="528"/>
      <c r="E108" s="528"/>
    </row>
    <row r="109" spans="1:5" x14ac:dyDescent="0.2">
      <c r="A109" s="528"/>
      <c r="B109" s="528"/>
      <c r="C109" s="528"/>
      <c r="D109" s="528"/>
      <c r="E109" s="528"/>
    </row>
    <row r="110" spans="1:5" x14ac:dyDescent="0.2">
      <c r="A110" s="528"/>
      <c r="B110" s="528"/>
      <c r="C110" s="528"/>
      <c r="D110" s="528"/>
      <c r="E110" s="528"/>
    </row>
    <row r="111" spans="1:5" x14ac:dyDescent="0.2">
      <c r="A111" s="528"/>
      <c r="B111" s="528"/>
      <c r="C111" s="528"/>
      <c r="D111" s="528"/>
      <c r="E111" s="528"/>
    </row>
    <row r="112" spans="1:5" x14ac:dyDescent="0.2">
      <c r="A112" s="528"/>
      <c r="B112" s="528"/>
      <c r="C112" s="528"/>
      <c r="D112" s="528"/>
      <c r="E112" s="528"/>
    </row>
    <row r="113" spans="1:5" x14ac:dyDescent="0.2">
      <c r="A113" s="528"/>
      <c r="B113" s="528"/>
      <c r="C113" s="528"/>
      <c r="D113" s="528"/>
      <c r="E113" s="528"/>
    </row>
    <row r="114" spans="1:5" x14ac:dyDescent="0.2">
      <c r="A114" s="528"/>
      <c r="B114" s="528"/>
      <c r="C114" s="528"/>
      <c r="D114" s="528"/>
      <c r="E114" s="528"/>
    </row>
    <row r="115" spans="1:5" x14ac:dyDescent="0.2">
      <c r="A115" s="528"/>
      <c r="B115" s="528"/>
      <c r="C115" s="528"/>
      <c r="D115" s="528"/>
      <c r="E115" s="528"/>
    </row>
    <row r="116" spans="1:5" x14ac:dyDescent="0.2">
      <c r="A116" s="528"/>
      <c r="B116" s="528"/>
      <c r="C116" s="528"/>
      <c r="D116" s="528"/>
      <c r="E116" s="528"/>
    </row>
    <row r="117" spans="1:5" x14ac:dyDescent="0.2">
      <c r="A117" s="528"/>
      <c r="B117" s="528"/>
      <c r="C117" s="528"/>
      <c r="D117" s="528"/>
      <c r="E117" s="528"/>
    </row>
    <row r="118" spans="1:5" x14ac:dyDescent="0.2">
      <c r="A118" s="528"/>
      <c r="B118" s="528"/>
      <c r="C118" s="528"/>
      <c r="D118" s="528"/>
      <c r="E118" s="528"/>
    </row>
    <row r="119" spans="1:5" x14ac:dyDescent="0.2">
      <c r="A119" s="528"/>
      <c r="B119" s="528"/>
      <c r="C119" s="528"/>
      <c r="D119" s="528"/>
      <c r="E119" s="528"/>
    </row>
    <row r="120" spans="1:5" x14ac:dyDescent="0.2">
      <c r="A120" s="528"/>
      <c r="B120" s="528"/>
      <c r="C120" s="528"/>
      <c r="D120" s="528"/>
      <c r="E120" s="528"/>
    </row>
    <row r="121" spans="1:5" x14ac:dyDescent="0.2">
      <c r="A121" s="528"/>
      <c r="B121" s="528"/>
      <c r="C121" s="528"/>
      <c r="D121" s="528"/>
      <c r="E121" s="528"/>
    </row>
    <row r="122" spans="1:5" x14ac:dyDescent="0.2">
      <c r="A122" s="528"/>
      <c r="B122" s="528"/>
      <c r="C122" s="528"/>
      <c r="D122" s="528"/>
      <c r="E122" s="528"/>
    </row>
    <row r="123" spans="1:5" x14ac:dyDescent="0.2">
      <c r="A123" s="528"/>
      <c r="B123" s="528"/>
      <c r="C123" s="528"/>
      <c r="D123" s="528"/>
      <c r="E123" s="528"/>
    </row>
    <row r="124" spans="1:5" x14ac:dyDescent="0.2">
      <c r="A124" s="528"/>
      <c r="B124" s="528"/>
      <c r="C124" s="528"/>
      <c r="D124" s="528"/>
      <c r="E124" s="528"/>
    </row>
    <row r="125" spans="1:5" x14ac:dyDescent="0.2">
      <c r="A125" s="528"/>
      <c r="B125" s="528"/>
      <c r="C125" s="528"/>
      <c r="D125" s="528"/>
      <c r="E125" s="528"/>
    </row>
    <row r="126" spans="1:5" x14ac:dyDescent="0.2">
      <c r="A126" s="528"/>
      <c r="B126" s="528"/>
      <c r="C126" s="528"/>
      <c r="D126" s="528"/>
      <c r="E126" s="528"/>
    </row>
    <row r="127" spans="1:5" x14ac:dyDescent="0.2">
      <c r="A127" s="528"/>
      <c r="B127" s="528"/>
      <c r="C127" s="528"/>
      <c r="D127" s="528"/>
      <c r="E127" s="528"/>
    </row>
    <row r="128" spans="1:5" x14ac:dyDescent="0.2">
      <c r="A128" s="528"/>
      <c r="B128" s="528"/>
      <c r="C128" s="528"/>
      <c r="D128" s="528"/>
      <c r="E128" s="528"/>
    </row>
    <row r="129" spans="1:5" x14ac:dyDescent="0.2">
      <c r="A129" s="528"/>
      <c r="B129" s="528"/>
      <c r="C129" s="528"/>
      <c r="D129" s="528"/>
      <c r="E129" s="528"/>
    </row>
    <row r="130" spans="1:5" x14ac:dyDescent="0.2">
      <c r="A130" s="528"/>
      <c r="B130" s="528"/>
      <c r="C130" s="528"/>
      <c r="D130" s="528"/>
      <c r="E130" s="528"/>
    </row>
    <row r="131" spans="1:5" x14ac:dyDescent="0.2">
      <c r="A131" s="528"/>
      <c r="B131" s="528"/>
      <c r="C131" s="528"/>
      <c r="D131" s="528"/>
      <c r="E131" s="528"/>
    </row>
    <row r="132" spans="1:5" x14ac:dyDescent="0.2">
      <c r="A132" s="528"/>
      <c r="B132" s="528"/>
      <c r="C132" s="528"/>
      <c r="D132" s="528"/>
      <c r="E132" s="528"/>
    </row>
    <row r="133" spans="1:5" x14ac:dyDescent="0.2">
      <c r="A133" s="528"/>
      <c r="B133" s="528"/>
      <c r="C133" s="528"/>
      <c r="D133" s="528"/>
      <c r="E133" s="528"/>
    </row>
    <row r="134" spans="1:5" x14ac:dyDescent="0.2">
      <c r="A134" s="528"/>
      <c r="B134" s="528"/>
      <c r="C134" s="528"/>
      <c r="D134" s="528"/>
      <c r="E134" s="528"/>
    </row>
    <row r="135" spans="1:5" x14ac:dyDescent="0.2">
      <c r="A135" s="528"/>
      <c r="B135" s="528"/>
      <c r="C135" s="528"/>
      <c r="D135" s="528"/>
      <c r="E135" s="528"/>
    </row>
    <row r="136" spans="1:5" x14ac:dyDescent="0.2">
      <c r="A136" s="528"/>
      <c r="B136" s="528"/>
      <c r="C136" s="528"/>
      <c r="D136" s="528"/>
      <c r="E136" s="528"/>
    </row>
    <row r="137" spans="1:5" x14ac:dyDescent="0.2">
      <c r="A137" s="528"/>
      <c r="B137" s="528"/>
      <c r="C137" s="528"/>
      <c r="D137" s="528"/>
      <c r="E137" s="528"/>
    </row>
    <row r="138" spans="1:5" x14ac:dyDescent="0.2">
      <c r="A138" s="528"/>
      <c r="B138" s="528"/>
      <c r="C138" s="528"/>
      <c r="D138" s="528"/>
      <c r="E138" s="528"/>
    </row>
    <row r="139" spans="1:5" x14ac:dyDescent="0.2">
      <c r="A139" s="528"/>
      <c r="B139" s="528"/>
      <c r="C139" s="528"/>
      <c r="D139" s="528"/>
      <c r="E139" s="528"/>
    </row>
    <row r="140" spans="1:5" x14ac:dyDescent="0.2">
      <c r="A140" s="528"/>
      <c r="B140" s="528"/>
      <c r="C140" s="528"/>
      <c r="D140" s="528"/>
      <c r="E140" s="528"/>
    </row>
    <row r="141" spans="1:5" x14ac:dyDescent="0.2">
      <c r="A141" s="528"/>
      <c r="B141" s="528"/>
      <c r="C141" s="528"/>
      <c r="D141" s="528"/>
      <c r="E141" s="528"/>
    </row>
    <row r="142" spans="1:5" x14ac:dyDescent="0.2">
      <c r="A142" s="528"/>
      <c r="B142" s="528"/>
      <c r="C142" s="528"/>
      <c r="D142" s="528"/>
      <c r="E142" s="528"/>
    </row>
    <row r="143" spans="1:5" x14ac:dyDescent="0.2">
      <c r="A143" s="528"/>
      <c r="B143" s="528"/>
      <c r="C143" s="528"/>
      <c r="D143" s="528"/>
      <c r="E143" s="528"/>
    </row>
    <row r="144" spans="1:5" x14ac:dyDescent="0.2">
      <c r="A144" s="528"/>
      <c r="B144" s="528"/>
      <c r="C144" s="528"/>
      <c r="D144" s="528"/>
      <c r="E144" s="528"/>
    </row>
    <row r="145" spans="1:5" x14ac:dyDescent="0.2">
      <c r="A145" s="528"/>
      <c r="B145" s="528"/>
      <c r="C145" s="528"/>
      <c r="D145" s="528"/>
      <c r="E145" s="528"/>
    </row>
    <row r="146" spans="1:5" x14ac:dyDescent="0.2">
      <c r="A146" s="528"/>
      <c r="B146" s="528"/>
      <c r="C146" s="528"/>
      <c r="D146" s="528"/>
      <c r="E146" s="528"/>
    </row>
    <row r="147" spans="1:5" x14ac:dyDescent="0.2">
      <c r="A147" s="528"/>
      <c r="B147" s="528"/>
      <c r="C147" s="528"/>
      <c r="D147" s="528"/>
      <c r="E147" s="528"/>
    </row>
    <row r="148" spans="1:5" x14ac:dyDescent="0.2">
      <c r="A148" s="528"/>
      <c r="B148" s="528"/>
      <c r="C148" s="528"/>
      <c r="D148" s="528"/>
      <c r="E148" s="528"/>
    </row>
    <row r="149" spans="1:5" x14ac:dyDescent="0.2">
      <c r="A149" s="528"/>
      <c r="B149" s="528"/>
      <c r="C149" s="528"/>
      <c r="D149" s="528"/>
      <c r="E149" s="528"/>
    </row>
    <row r="150" spans="1:5" x14ac:dyDescent="0.2">
      <c r="A150" s="528"/>
      <c r="B150" s="528"/>
      <c r="C150" s="528"/>
      <c r="D150" s="528"/>
      <c r="E150" s="528"/>
    </row>
    <row r="151" spans="1:5" x14ac:dyDescent="0.2">
      <c r="A151" s="528"/>
      <c r="B151" s="528"/>
      <c r="C151" s="528"/>
      <c r="D151" s="528"/>
      <c r="E151" s="528"/>
    </row>
    <row r="152" spans="1:5" x14ac:dyDescent="0.2">
      <c r="A152" s="528"/>
      <c r="B152" s="528"/>
      <c r="C152" s="528"/>
      <c r="D152" s="528"/>
      <c r="E152" s="528"/>
    </row>
    <row r="153" spans="1:5" x14ac:dyDescent="0.2">
      <c r="A153" s="528"/>
      <c r="B153" s="528"/>
      <c r="C153" s="528"/>
      <c r="D153" s="528"/>
      <c r="E153" s="528"/>
    </row>
    <row r="154" spans="1:5" x14ac:dyDescent="0.2">
      <c r="A154" s="528"/>
      <c r="B154" s="528"/>
      <c r="C154" s="528"/>
      <c r="D154" s="528"/>
      <c r="E154" s="528"/>
    </row>
    <row r="155" spans="1:5" x14ac:dyDescent="0.2">
      <c r="A155" s="528"/>
      <c r="B155" s="528"/>
      <c r="C155" s="528"/>
      <c r="D155" s="528"/>
      <c r="E155" s="528"/>
    </row>
    <row r="156" spans="1:5" x14ac:dyDescent="0.2">
      <c r="A156" s="528"/>
      <c r="B156" s="528"/>
      <c r="C156" s="528"/>
      <c r="D156" s="528"/>
      <c r="E156" s="528"/>
    </row>
    <row r="157" spans="1:5" x14ac:dyDescent="0.2">
      <c r="A157" s="528"/>
      <c r="B157" s="528"/>
      <c r="C157" s="528"/>
      <c r="D157" s="528"/>
      <c r="E157" s="528"/>
    </row>
    <row r="158" spans="1:5" x14ac:dyDescent="0.2">
      <c r="A158" s="528"/>
      <c r="B158" s="528"/>
      <c r="C158" s="528"/>
      <c r="D158" s="528"/>
      <c r="E158" s="528"/>
    </row>
    <row r="159" spans="1:5" x14ac:dyDescent="0.2">
      <c r="A159" s="528"/>
      <c r="B159" s="528"/>
      <c r="C159" s="528"/>
      <c r="D159" s="528"/>
      <c r="E159" s="528"/>
    </row>
    <row r="160" spans="1:5" x14ac:dyDescent="0.2">
      <c r="A160" s="528"/>
      <c r="B160" s="528"/>
      <c r="C160" s="528"/>
      <c r="D160" s="528"/>
      <c r="E160" s="528"/>
    </row>
    <row r="161" spans="1:5" x14ac:dyDescent="0.2">
      <c r="A161" s="528"/>
      <c r="B161" s="528"/>
      <c r="C161" s="528"/>
      <c r="D161" s="528"/>
      <c r="E161" s="528"/>
    </row>
    <row r="162" spans="1:5" x14ac:dyDescent="0.2">
      <c r="A162" s="528"/>
      <c r="B162" s="528"/>
      <c r="C162" s="528"/>
      <c r="D162" s="528"/>
      <c r="E162" s="528"/>
    </row>
    <row r="163" spans="1:5" x14ac:dyDescent="0.2">
      <c r="A163" s="528"/>
      <c r="B163" s="528"/>
      <c r="C163" s="528"/>
      <c r="D163" s="528"/>
      <c r="E163" s="528"/>
    </row>
    <row r="164" spans="1:5" x14ac:dyDescent="0.2">
      <c r="A164" s="528"/>
      <c r="B164" s="528"/>
      <c r="C164" s="528"/>
      <c r="D164" s="528"/>
      <c r="E164" s="528"/>
    </row>
    <row r="165" spans="1:5" x14ac:dyDescent="0.2">
      <c r="A165" s="528"/>
      <c r="B165" s="528"/>
      <c r="C165" s="528"/>
      <c r="D165" s="528"/>
      <c r="E165" s="528"/>
    </row>
    <row r="166" spans="1:5" x14ac:dyDescent="0.2">
      <c r="A166" s="528"/>
      <c r="B166" s="528"/>
      <c r="C166" s="528"/>
      <c r="D166" s="528"/>
      <c r="E166" s="528"/>
    </row>
    <row r="167" spans="1:5" x14ac:dyDescent="0.2">
      <c r="A167" s="528"/>
      <c r="B167" s="528"/>
      <c r="C167" s="528"/>
      <c r="D167" s="528"/>
      <c r="E167" s="528"/>
    </row>
    <row r="168" spans="1:5" x14ac:dyDescent="0.2">
      <c r="A168" s="528"/>
      <c r="B168" s="528"/>
      <c r="C168" s="528"/>
      <c r="D168" s="528"/>
      <c r="E168" s="528"/>
    </row>
    <row r="169" spans="1:5" x14ac:dyDescent="0.2">
      <c r="A169" s="528"/>
      <c r="B169" s="528"/>
      <c r="C169" s="528"/>
      <c r="D169" s="528"/>
      <c r="E169" s="528"/>
    </row>
    <row r="170" spans="1:5" x14ac:dyDescent="0.2">
      <c r="A170" s="528"/>
      <c r="B170" s="528"/>
      <c r="C170" s="528"/>
      <c r="D170" s="528"/>
      <c r="E170" s="528"/>
    </row>
    <row r="171" spans="1:5" x14ac:dyDescent="0.2">
      <c r="A171" s="528"/>
      <c r="B171" s="528"/>
      <c r="C171" s="528"/>
      <c r="D171" s="528"/>
      <c r="E171" s="528"/>
    </row>
    <row r="172" spans="1:5" x14ac:dyDescent="0.2">
      <c r="A172" s="528"/>
      <c r="B172" s="528"/>
      <c r="C172" s="528"/>
      <c r="D172" s="528"/>
      <c r="E172" s="528"/>
    </row>
    <row r="173" spans="1:5" x14ac:dyDescent="0.2">
      <c r="A173" s="528"/>
      <c r="B173" s="528"/>
      <c r="C173" s="528"/>
      <c r="D173" s="528"/>
      <c r="E173" s="528"/>
    </row>
    <row r="174" spans="1:5" x14ac:dyDescent="0.2">
      <c r="A174" s="528"/>
      <c r="B174" s="528"/>
      <c r="C174" s="528"/>
      <c r="D174" s="528"/>
      <c r="E174" s="528"/>
    </row>
    <row r="175" spans="1:5" x14ac:dyDescent="0.2">
      <c r="A175" s="528"/>
      <c r="B175" s="528"/>
      <c r="C175" s="528"/>
      <c r="D175" s="528"/>
      <c r="E175" s="528"/>
    </row>
    <row r="176" spans="1:5" x14ac:dyDescent="0.2">
      <c r="A176" s="528"/>
      <c r="B176" s="528"/>
      <c r="C176" s="528"/>
      <c r="D176" s="528"/>
      <c r="E176" s="528"/>
    </row>
    <row r="177" spans="1:5" x14ac:dyDescent="0.2">
      <c r="A177" s="528"/>
      <c r="B177" s="528"/>
      <c r="C177" s="528"/>
      <c r="D177" s="528"/>
      <c r="E177" s="528"/>
    </row>
    <row r="178" spans="1:5" x14ac:dyDescent="0.2">
      <c r="A178" s="528"/>
      <c r="B178" s="528"/>
      <c r="C178" s="528"/>
      <c r="D178" s="528"/>
      <c r="E178" s="528"/>
    </row>
    <row r="179" spans="1:5" x14ac:dyDescent="0.2">
      <c r="A179" s="528"/>
      <c r="B179" s="528"/>
      <c r="C179" s="528"/>
      <c r="D179" s="528"/>
      <c r="E179" s="528"/>
    </row>
    <row r="180" spans="1:5" x14ac:dyDescent="0.2">
      <c r="A180" s="528"/>
      <c r="B180" s="528"/>
      <c r="C180" s="528"/>
      <c r="D180" s="528"/>
      <c r="E180" s="528"/>
    </row>
    <row r="181" spans="1:5" x14ac:dyDescent="0.2">
      <c r="A181" s="528"/>
      <c r="B181" s="528"/>
      <c r="C181" s="528"/>
      <c r="D181" s="528"/>
      <c r="E181" s="528"/>
    </row>
    <row r="182" spans="1:5" x14ac:dyDescent="0.2">
      <c r="A182" s="528"/>
      <c r="B182" s="528"/>
      <c r="C182" s="528"/>
      <c r="D182" s="528"/>
      <c r="E182" s="528"/>
    </row>
    <row r="183" spans="1:5" x14ac:dyDescent="0.2">
      <c r="A183" s="528"/>
      <c r="B183" s="528"/>
      <c r="C183" s="528"/>
      <c r="D183" s="528"/>
      <c r="E183" s="528"/>
    </row>
    <row r="184" spans="1:5" x14ac:dyDescent="0.2">
      <c r="A184" s="528"/>
      <c r="B184" s="528"/>
      <c r="C184" s="528"/>
      <c r="D184" s="528"/>
      <c r="E184" s="528"/>
    </row>
    <row r="185" spans="1:5" x14ac:dyDescent="0.2">
      <c r="A185" s="528"/>
      <c r="B185" s="528"/>
      <c r="C185" s="528"/>
      <c r="D185" s="528"/>
      <c r="E185" s="528"/>
    </row>
    <row r="186" spans="1:5" x14ac:dyDescent="0.2">
      <c r="A186" s="528"/>
      <c r="B186" s="528"/>
      <c r="C186" s="528"/>
      <c r="D186" s="528"/>
      <c r="E186" s="528"/>
    </row>
    <row r="187" spans="1:5" x14ac:dyDescent="0.2">
      <c r="A187" s="528"/>
      <c r="B187" s="528"/>
      <c r="C187" s="528"/>
      <c r="D187" s="528"/>
      <c r="E187" s="528"/>
    </row>
    <row r="188" spans="1:5" x14ac:dyDescent="0.2">
      <c r="A188" s="528"/>
      <c r="B188" s="528"/>
      <c r="C188" s="528"/>
      <c r="D188" s="528"/>
      <c r="E188" s="528"/>
    </row>
    <row r="189" spans="1:5" x14ac:dyDescent="0.2">
      <c r="A189" s="528"/>
      <c r="B189" s="528"/>
      <c r="C189" s="528"/>
      <c r="D189" s="528"/>
      <c r="E189" s="528"/>
    </row>
    <row r="190" spans="1:5" x14ac:dyDescent="0.2">
      <c r="A190" s="528"/>
      <c r="B190" s="528"/>
      <c r="C190" s="528"/>
      <c r="D190" s="528"/>
      <c r="E190" s="528"/>
    </row>
    <row r="191" spans="1:5" x14ac:dyDescent="0.2">
      <c r="A191" s="528"/>
      <c r="B191" s="528"/>
      <c r="C191" s="528"/>
      <c r="D191" s="528"/>
      <c r="E191" s="528"/>
    </row>
    <row r="192" spans="1:5" x14ac:dyDescent="0.2">
      <c r="A192" s="528"/>
      <c r="B192" s="528"/>
      <c r="C192" s="528"/>
      <c r="D192" s="528"/>
      <c r="E192" s="528"/>
    </row>
    <row r="193" spans="1:5" x14ac:dyDescent="0.2">
      <c r="A193" s="528"/>
      <c r="B193" s="528"/>
      <c r="C193" s="528"/>
      <c r="D193" s="528"/>
      <c r="E193" s="528"/>
    </row>
    <row r="194" spans="1:5" x14ac:dyDescent="0.2">
      <c r="A194" s="528"/>
      <c r="B194" s="528"/>
      <c r="C194" s="528"/>
      <c r="D194" s="528"/>
      <c r="E194" s="528"/>
    </row>
    <row r="195" spans="1:5" x14ac:dyDescent="0.2">
      <c r="A195" s="528"/>
      <c r="B195" s="528"/>
      <c r="C195" s="528"/>
      <c r="D195" s="528"/>
      <c r="E195" s="528"/>
    </row>
    <row r="196" spans="1:5" x14ac:dyDescent="0.2">
      <c r="A196" s="528"/>
      <c r="B196" s="528"/>
      <c r="C196" s="528"/>
      <c r="D196" s="528"/>
      <c r="E196" s="528"/>
    </row>
    <row r="197" spans="1:5" x14ac:dyDescent="0.2">
      <c r="A197" s="528"/>
      <c r="B197" s="528"/>
      <c r="C197" s="528"/>
      <c r="D197" s="528"/>
      <c r="E197" s="528"/>
    </row>
    <row r="198" spans="1:5" x14ac:dyDescent="0.2">
      <c r="A198" s="528"/>
      <c r="B198" s="528"/>
      <c r="C198" s="528"/>
      <c r="D198" s="528"/>
      <c r="E198" s="528"/>
    </row>
    <row r="199" spans="1:5" x14ac:dyDescent="0.2">
      <c r="A199" s="528"/>
      <c r="B199" s="528"/>
      <c r="C199" s="528"/>
      <c r="D199" s="528"/>
      <c r="E199" s="528"/>
    </row>
    <row r="200" spans="1:5" x14ac:dyDescent="0.2">
      <c r="A200" s="528"/>
      <c r="B200" s="528"/>
      <c r="C200" s="528"/>
      <c r="D200" s="528"/>
      <c r="E200" s="528"/>
    </row>
    <row r="201" spans="1:5" x14ac:dyDescent="0.2">
      <c r="A201" s="528"/>
      <c r="B201" s="528"/>
      <c r="C201" s="528"/>
      <c r="D201" s="528"/>
      <c r="E201" s="528"/>
    </row>
    <row r="202" spans="1:5" x14ac:dyDescent="0.2">
      <c r="A202" s="528"/>
      <c r="B202" s="528"/>
      <c r="C202" s="528"/>
      <c r="D202" s="528"/>
      <c r="E202" s="528"/>
    </row>
    <row r="203" spans="1:5" x14ac:dyDescent="0.2">
      <c r="A203" s="528"/>
      <c r="B203" s="528"/>
      <c r="C203" s="528"/>
      <c r="D203" s="528"/>
      <c r="E203" s="528"/>
    </row>
    <row r="204" spans="1:5" x14ac:dyDescent="0.2">
      <c r="A204" s="528"/>
      <c r="B204" s="528"/>
      <c r="C204" s="528"/>
      <c r="D204" s="528"/>
      <c r="E204" s="528"/>
    </row>
    <row r="205" spans="1:5" x14ac:dyDescent="0.2">
      <c r="A205" s="528"/>
      <c r="B205" s="528"/>
      <c r="C205" s="528"/>
      <c r="D205" s="528"/>
      <c r="E205" s="528"/>
    </row>
    <row r="206" spans="1:5" x14ac:dyDescent="0.2">
      <c r="A206" s="528"/>
      <c r="B206" s="528"/>
      <c r="C206" s="528"/>
      <c r="D206" s="528"/>
      <c r="E206" s="528"/>
    </row>
    <row r="207" spans="1:5" x14ac:dyDescent="0.2">
      <c r="A207" s="528"/>
      <c r="B207" s="528"/>
      <c r="C207" s="528"/>
      <c r="D207" s="528"/>
      <c r="E207" s="528"/>
    </row>
    <row r="208" spans="1:5" x14ac:dyDescent="0.2">
      <c r="A208" s="528"/>
      <c r="B208" s="528"/>
      <c r="C208" s="528"/>
      <c r="D208" s="528"/>
      <c r="E208" s="528"/>
    </row>
    <row r="209" spans="1:5" x14ac:dyDescent="0.2">
      <c r="A209" s="528"/>
      <c r="B209" s="528"/>
      <c r="C209" s="528"/>
      <c r="D209" s="528"/>
      <c r="E209" s="528"/>
    </row>
    <row r="210" spans="1:5" x14ac:dyDescent="0.2">
      <c r="A210" s="528"/>
      <c r="B210" s="528"/>
      <c r="C210" s="528"/>
      <c r="D210" s="528"/>
      <c r="E210" s="528"/>
    </row>
    <row r="211" spans="1:5" x14ac:dyDescent="0.2">
      <c r="A211" s="528"/>
      <c r="B211" s="528"/>
      <c r="C211" s="528"/>
      <c r="D211" s="528"/>
      <c r="E211" s="528"/>
    </row>
    <row r="212" spans="1:5" x14ac:dyDescent="0.2">
      <c r="A212" s="528"/>
      <c r="B212" s="528"/>
      <c r="C212" s="528"/>
      <c r="D212" s="528"/>
      <c r="E212" s="528"/>
    </row>
    <row r="213" spans="1:5" x14ac:dyDescent="0.2">
      <c r="A213" s="528"/>
      <c r="B213" s="528"/>
      <c r="C213" s="528"/>
      <c r="D213" s="528"/>
      <c r="E213" s="528"/>
    </row>
    <row r="214" spans="1:5" x14ac:dyDescent="0.2">
      <c r="A214" s="528"/>
      <c r="B214" s="528"/>
      <c r="C214" s="528"/>
      <c r="D214" s="528"/>
      <c r="E214" s="528"/>
    </row>
    <row r="215" spans="1:5" x14ac:dyDescent="0.2">
      <c r="A215" s="528"/>
      <c r="B215" s="528"/>
      <c r="C215" s="528"/>
      <c r="D215" s="528"/>
      <c r="E215" s="528"/>
    </row>
    <row r="216" spans="1:5" x14ac:dyDescent="0.2">
      <c r="A216" s="528"/>
      <c r="B216" s="528"/>
      <c r="C216" s="528"/>
      <c r="D216" s="528"/>
      <c r="E216" s="528"/>
    </row>
    <row r="217" spans="1:5" x14ac:dyDescent="0.2">
      <c r="A217" s="528"/>
      <c r="B217" s="528"/>
      <c r="C217" s="528"/>
      <c r="D217" s="528"/>
      <c r="E217" s="528"/>
    </row>
    <row r="218" spans="1:5" x14ac:dyDescent="0.2">
      <c r="A218" s="528"/>
      <c r="B218" s="528"/>
      <c r="C218" s="528"/>
      <c r="D218" s="528"/>
      <c r="E218" s="528"/>
    </row>
    <row r="219" spans="1:5" x14ac:dyDescent="0.2">
      <c r="A219" s="528"/>
      <c r="B219" s="528"/>
      <c r="C219" s="528"/>
      <c r="D219" s="528"/>
      <c r="E219" s="528"/>
    </row>
    <row r="220" spans="1:5" x14ac:dyDescent="0.2">
      <c r="A220" s="528"/>
      <c r="B220" s="528"/>
      <c r="C220" s="528"/>
      <c r="D220" s="528"/>
      <c r="E220" s="528"/>
    </row>
    <row r="221" spans="1:5" x14ac:dyDescent="0.2">
      <c r="A221" s="528"/>
      <c r="B221" s="528"/>
      <c r="C221" s="528"/>
      <c r="D221" s="528"/>
      <c r="E221" s="528"/>
    </row>
    <row r="222" spans="1:5" x14ac:dyDescent="0.2">
      <c r="A222" s="528"/>
      <c r="B222" s="528"/>
      <c r="C222" s="528"/>
      <c r="D222" s="528"/>
      <c r="E222" s="528"/>
    </row>
    <row r="223" spans="1:5" x14ac:dyDescent="0.2">
      <c r="A223" s="528"/>
      <c r="B223" s="528"/>
      <c r="C223" s="528"/>
      <c r="D223" s="528"/>
      <c r="E223" s="528"/>
    </row>
    <row r="224" spans="1:5" x14ac:dyDescent="0.2">
      <c r="A224" s="528"/>
      <c r="B224" s="528"/>
      <c r="C224" s="528"/>
      <c r="D224" s="528"/>
      <c r="E224" s="528"/>
    </row>
    <row r="225" spans="1:5" x14ac:dyDescent="0.2">
      <c r="A225" s="528"/>
      <c r="B225" s="528"/>
      <c r="C225" s="528"/>
      <c r="D225" s="528"/>
      <c r="E225" s="528"/>
    </row>
    <row r="226" spans="1:5" x14ac:dyDescent="0.2">
      <c r="A226" s="528"/>
      <c r="B226" s="528"/>
      <c r="C226" s="528"/>
      <c r="D226" s="528"/>
      <c r="E226" s="528"/>
    </row>
    <row r="227" spans="1:5" x14ac:dyDescent="0.2">
      <c r="A227" s="528"/>
      <c r="B227" s="528"/>
      <c r="C227" s="528"/>
      <c r="D227" s="528"/>
      <c r="E227" s="528"/>
    </row>
    <row r="228" spans="1:5" x14ac:dyDescent="0.2">
      <c r="A228" s="528"/>
      <c r="B228" s="528"/>
      <c r="C228" s="528"/>
      <c r="D228" s="528"/>
      <c r="E228" s="528"/>
    </row>
    <row r="229" spans="1:5" x14ac:dyDescent="0.2">
      <c r="A229" s="528"/>
      <c r="B229" s="528"/>
      <c r="C229" s="528"/>
      <c r="D229" s="528"/>
      <c r="E229" s="528"/>
    </row>
    <row r="230" spans="1:5" x14ac:dyDescent="0.2">
      <c r="A230" s="528"/>
      <c r="B230" s="528"/>
      <c r="C230" s="528"/>
      <c r="D230" s="528"/>
      <c r="E230" s="528"/>
    </row>
    <row r="231" spans="1:5" x14ac:dyDescent="0.2">
      <c r="A231" s="528"/>
      <c r="B231" s="528"/>
      <c r="C231" s="528"/>
      <c r="D231" s="528"/>
      <c r="E231" s="528"/>
    </row>
    <row r="232" spans="1:5" x14ac:dyDescent="0.2">
      <c r="A232" s="528"/>
      <c r="B232" s="528"/>
      <c r="C232" s="528"/>
      <c r="D232" s="528"/>
      <c r="E232" s="528"/>
    </row>
    <row r="233" spans="1:5" x14ac:dyDescent="0.2">
      <c r="A233" s="528"/>
      <c r="B233" s="528"/>
      <c r="C233" s="528"/>
      <c r="D233" s="528"/>
      <c r="E233" s="528"/>
    </row>
    <row r="234" spans="1:5" x14ac:dyDescent="0.2">
      <c r="A234" s="528"/>
      <c r="B234" s="528"/>
      <c r="C234" s="528"/>
      <c r="D234" s="528"/>
      <c r="E234" s="528"/>
    </row>
    <row r="235" spans="1:5" x14ac:dyDescent="0.2">
      <c r="A235" s="528"/>
      <c r="B235" s="528"/>
      <c r="C235" s="528"/>
      <c r="D235" s="528"/>
      <c r="E235" s="528"/>
    </row>
    <row r="236" spans="1:5" x14ac:dyDescent="0.2">
      <c r="A236" s="528"/>
      <c r="B236" s="528"/>
      <c r="C236" s="528"/>
      <c r="D236" s="528"/>
      <c r="E236" s="528"/>
    </row>
    <row r="237" spans="1:5" x14ac:dyDescent="0.2">
      <c r="A237" s="528"/>
      <c r="B237" s="528"/>
      <c r="C237" s="528"/>
      <c r="D237" s="528"/>
      <c r="E237" s="528"/>
    </row>
    <row r="238" spans="1:5" x14ac:dyDescent="0.2">
      <c r="A238" s="528"/>
      <c r="B238" s="528"/>
      <c r="C238" s="528"/>
      <c r="D238" s="528"/>
      <c r="E238" s="528"/>
    </row>
    <row r="239" spans="1:5" x14ac:dyDescent="0.2">
      <c r="A239" s="528"/>
      <c r="B239" s="528"/>
      <c r="C239" s="528"/>
      <c r="D239" s="528"/>
      <c r="E239" s="528"/>
    </row>
    <row r="240" spans="1:5" x14ac:dyDescent="0.2">
      <c r="A240" s="528"/>
      <c r="B240" s="528"/>
      <c r="C240" s="528"/>
      <c r="D240" s="528"/>
      <c r="E240" s="528"/>
    </row>
    <row r="241" spans="1:5" x14ac:dyDescent="0.2">
      <c r="A241" s="528"/>
      <c r="B241" s="528"/>
      <c r="C241" s="528"/>
      <c r="D241" s="528"/>
      <c r="E241" s="528"/>
    </row>
    <row r="242" spans="1:5" x14ac:dyDescent="0.2">
      <c r="A242" s="528"/>
      <c r="B242" s="528"/>
      <c r="C242" s="528"/>
      <c r="D242" s="528"/>
      <c r="E242" s="528"/>
    </row>
    <row r="243" spans="1:5" x14ac:dyDescent="0.2">
      <c r="A243" s="528"/>
      <c r="B243" s="528"/>
      <c r="C243" s="528"/>
      <c r="D243" s="528"/>
      <c r="E243" s="528"/>
    </row>
    <row r="244" spans="1:5" x14ac:dyDescent="0.2">
      <c r="A244" s="528"/>
      <c r="B244" s="528"/>
      <c r="C244" s="528"/>
      <c r="D244" s="528"/>
      <c r="E244" s="528"/>
    </row>
    <row r="245" spans="1:5" x14ac:dyDescent="0.2">
      <c r="A245" s="528"/>
      <c r="B245" s="528"/>
      <c r="C245" s="528"/>
      <c r="D245" s="528"/>
      <c r="E245" s="528"/>
    </row>
    <row r="246" spans="1:5" x14ac:dyDescent="0.2">
      <c r="A246" s="528"/>
      <c r="B246" s="528"/>
      <c r="C246" s="528"/>
      <c r="D246" s="528"/>
      <c r="E246" s="528"/>
    </row>
    <row r="247" spans="1:5" x14ac:dyDescent="0.2">
      <c r="A247" s="528"/>
      <c r="B247" s="528"/>
      <c r="C247" s="528"/>
      <c r="D247" s="528"/>
      <c r="E247" s="528"/>
    </row>
    <row r="248" spans="1:5" x14ac:dyDescent="0.2">
      <c r="A248" s="528"/>
      <c r="B248" s="528"/>
      <c r="C248" s="528"/>
      <c r="D248" s="528"/>
      <c r="E248" s="528"/>
    </row>
    <row r="249" spans="1:5" x14ac:dyDescent="0.2">
      <c r="A249" s="528"/>
      <c r="B249" s="528"/>
      <c r="C249" s="528"/>
      <c r="D249" s="528"/>
      <c r="E249" s="528"/>
    </row>
    <row r="250" spans="1:5" x14ac:dyDescent="0.2">
      <c r="A250" s="528"/>
      <c r="B250" s="528"/>
      <c r="C250" s="528"/>
      <c r="D250" s="528"/>
      <c r="E250" s="528"/>
    </row>
    <row r="251" spans="1:5" x14ac:dyDescent="0.2">
      <c r="A251" s="528"/>
      <c r="B251" s="528"/>
      <c r="C251" s="528"/>
      <c r="D251" s="528"/>
      <c r="E251" s="528"/>
    </row>
    <row r="252" spans="1:5" x14ac:dyDescent="0.2">
      <c r="A252" s="528"/>
      <c r="B252" s="528"/>
      <c r="C252" s="528"/>
      <c r="D252" s="528"/>
      <c r="E252" s="528"/>
    </row>
    <row r="253" spans="1:5" x14ac:dyDescent="0.2">
      <c r="A253" s="528"/>
      <c r="B253" s="528"/>
      <c r="C253" s="528"/>
      <c r="D253" s="528"/>
      <c r="E253" s="528"/>
    </row>
    <row r="254" spans="1:5" x14ac:dyDescent="0.2">
      <c r="A254" s="528"/>
      <c r="B254" s="528"/>
      <c r="C254" s="528"/>
      <c r="D254" s="528"/>
      <c r="E254" s="528"/>
    </row>
    <row r="255" spans="1:5" x14ac:dyDescent="0.2">
      <c r="A255" s="528"/>
      <c r="B255" s="528"/>
      <c r="C255" s="528"/>
      <c r="D255" s="528"/>
      <c r="E255" s="528"/>
    </row>
    <row r="256" spans="1:5" x14ac:dyDescent="0.2">
      <c r="A256" s="528"/>
      <c r="B256" s="528"/>
      <c r="C256" s="528"/>
      <c r="D256" s="528"/>
      <c r="E256" s="528"/>
    </row>
    <row r="257" spans="1:5" x14ac:dyDescent="0.2">
      <c r="A257" s="528"/>
      <c r="B257" s="528"/>
      <c r="C257" s="528"/>
      <c r="D257" s="528"/>
      <c r="E257" s="528"/>
    </row>
    <row r="258" spans="1:5" x14ac:dyDescent="0.2">
      <c r="A258" s="528"/>
      <c r="B258" s="528"/>
      <c r="C258" s="528"/>
      <c r="D258" s="528"/>
      <c r="E258" s="528"/>
    </row>
    <row r="259" spans="1:5" x14ac:dyDescent="0.2">
      <c r="A259" s="528"/>
      <c r="B259" s="528"/>
      <c r="C259" s="528"/>
      <c r="D259" s="528"/>
      <c r="E259" s="528"/>
    </row>
    <row r="260" spans="1:5" x14ac:dyDescent="0.2">
      <c r="A260" s="528"/>
      <c r="B260" s="528"/>
      <c r="C260" s="528"/>
      <c r="D260" s="528"/>
      <c r="E260" s="528"/>
    </row>
    <row r="261" spans="1:5" x14ac:dyDescent="0.2">
      <c r="A261" s="528"/>
      <c r="B261" s="528"/>
      <c r="C261" s="528"/>
      <c r="D261" s="528"/>
      <c r="E261" s="528"/>
    </row>
    <row r="262" spans="1:5" x14ac:dyDescent="0.2">
      <c r="A262" s="528"/>
      <c r="B262" s="528"/>
      <c r="C262" s="528"/>
      <c r="D262" s="528"/>
      <c r="E262" s="528"/>
    </row>
    <row r="263" spans="1:5" x14ac:dyDescent="0.2">
      <c r="A263" s="528"/>
      <c r="B263" s="528"/>
      <c r="C263" s="528"/>
      <c r="D263" s="528"/>
      <c r="E263" s="528"/>
    </row>
    <row r="264" spans="1:5" x14ac:dyDescent="0.2">
      <c r="A264" s="528"/>
      <c r="B264" s="528"/>
      <c r="C264" s="528"/>
      <c r="D264" s="528"/>
      <c r="E264" s="528"/>
    </row>
    <row r="265" spans="1:5" x14ac:dyDescent="0.2">
      <c r="A265" s="528"/>
      <c r="B265" s="528"/>
      <c r="C265" s="528"/>
      <c r="D265" s="528"/>
      <c r="E265" s="528"/>
    </row>
    <row r="266" spans="1:5" x14ac:dyDescent="0.2">
      <c r="A266" s="528"/>
      <c r="B266" s="528"/>
      <c r="C266" s="528"/>
      <c r="D266" s="528"/>
      <c r="E266" s="528"/>
    </row>
    <row r="267" spans="1:5" x14ac:dyDescent="0.2">
      <c r="A267" s="528"/>
      <c r="B267" s="528"/>
      <c r="C267" s="528"/>
      <c r="D267" s="528"/>
      <c r="E267" s="528"/>
    </row>
    <row r="268" spans="1:5" x14ac:dyDescent="0.2">
      <c r="A268" s="528"/>
      <c r="B268" s="528"/>
      <c r="C268" s="528"/>
      <c r="D268" s="528"/>
      <c r="E268" s="528"/>
    </row>
    <row r="269" spans="1:5" x14ac:dyDescent="0.2">
      <c r="A269" s="528"/>
      <c r="B269" s="528"/>
      <c r="C269" s="528"/>
      <c r="D269" s="528"/>
      <c r="E269" s="528"/>
    </row>
    <row r="270" spans="1:5" x14ac:dyDescent="0.2">
      <c r="A270" s="528"/>
      <c r="B270" s="528"/>
      <c r="C270" s="528"/>
      <c r="D270" s="528"/>
      <c r="E270" s="528"/>
    </row>
    <row r="271" spans="1:5" x14ac:dyDescent="0.2">
      <c r="A271" s="528"/>
      <c r="B271" s="528"/>
      <c r="C271" s="528"/>
      <c r="D271" s="528"/>
      <c r="E271" s="528"/>
    </row>
    <row r="272" spans="1:5" x14ac:dyDescent="0.2">
      <c r="A272" s="528"/>
      <c r="B272" s="528"/>
      <c r="C272" s="528"/>
      <c r="D272" s="528"/>
      <c r="E272" s="528"/>
    </row>
    <row r="273" spans="1:5" x14ac:dyDescent="0.2">
      <c r="A273" s="528"/>
      <c r="B273" s="528"/>
      <c r="C273" s="528"/>
      <c r="D273" s="528"/>
      <c r="E273" s="528"/>
    </row>
    <row r="274" spans="1:5" x14ac:dyDescent="0.2">
      <c r="A274" s="528"/>
      <c r="B274" s="528"/>
      <c r="C274" s="528"/>
      <c r="D274" s="528"/>
      <c r="E274" s="528"/>
    </row>
    <row r="275" spans="1:5" x14ac:dyDescent="0.2">
      <c r="A275" s="528"/>
      <c r="B275" s="528"/>
      <c r="C275" s="528"/>
      <c r="D275" s="528"/>
      <c r="E275" s="528"/>
    </row>
    <row r="276" spans="1:5" x14ac:dyDescent="0.2">
      <c r="A276" s="528"/>
      <c r="B276" s="528"/>
      <c r="C276" s="528"/>
      <c r="D276" s="528"/>
      <c r="E276" s="528"/>
    </row>
    <row r="277" spans="1:5" x14ac:dyDescent="0.2">
      <c r="A277" s="528"/>
      <c r="B277" s="528"/>
      <c r="C277" s="528"/>
      <c r="D277" s="528"/>
      <c r="E277" s="528"/>
    </row>
    <row r="278" spans="1:5" x14ac:dyDescent="0.2">
      <c r="A278" s="528"/>
      <c r="B278" s="528"/>
      <c r="C278" s="528"/>
      <c r="D278" s="528"/>
      <c r="E278" s="528"/>
    </row>
    <row r="279" spans="1:5" x14ac:dyDescent="0.2">
      <c r="A279" s="528"/>
      <c r="B279" s="528"/>
      <c r="C279" s="528"/>
      <c r="D279" s="528"/>
      <c r="E279" s="528"/>
    </row>
    <row r="280" spans="1:5" x14ac:dyDescent="0.2">
      <c r="A280" s="528"/>
      <c r="B280" s="528"/>
      <c r="C280" s="528"/>
      <c r="D280" s="528"/>
      <c r="E280" s="528"/>
    </row>
    <row r="281" spans="1:5" x14ac:dyDescent="0.2">
      <c r="A281" s="528"/>
      <c r="B281" s="528"/>
      <c r="C281" s="528"/>
      <c r="D281" s="528"/>
      <c r="E281" s="528"/>
    </row>
    <row r="282" spans="1:5" x14ac:dyDescent="0.2">
      <c r="A282" s="528"/>
      <c r="B282" s="528"/>
      <c r="C282" s="528"/>
      <c r="D282" s="528"/>
      <c r="E282" s="528"/>
    </row>
    <row r="283" spans="1:5" x14ac:dyDescent="0.2">
      <c r="A283" s="528"/>
      <c r="B283" s="528"/>
      <c r="C283" s="528"/>
      <c r="D283" s="528"/>
      <c r="E283" s="528"/>
    </row>
    <row r="284" spans="1:5" x14ac:dyDescent="0.2">
      <c r="A284" s="528"/>
      <c r="B284" s="528"/>
      <c r="C284" s="528"/>
      <c r="D284" s="528"/>
      <c r="E284" s="528"/>
    </row>
    <row r="285" spans="1:5" x14ac:dyDescent="0.2">
      <c r="A285" s="528"/>
      <c r="B285" s="528"/>
      <c r="C285" s="528"/>
      <c r="D285" s="528"/>
      <c r="E285" s="528"/>
    </row>
    <row r="286" spans="1:5" x14ac:dyDescent="0.2">
      <c r="A286" s="528"/>
      <c r="B286" s="528"/>
      <c r="C286" s="528"/>
      <c r="D286" s="528"/>
      <c r="E286" s="528"/>
    </row>
    <row r="287" spans="1:5" x14ac:dyDescent="0.2">
      <c r="A287" s="528"/>
      <c r="B287" s="528"/>
      <c r="C287" s="528"/>
      <c r="D287" s="528"/>
      <c r="E287" s="528"/>
    </row>
    <row r="288" spans="1:5" x14ac:dyDescent="0.2">
      <c r="A288" s="528"/>
      <c r="B288" s="528"/>
      <c r="C288" s="528"/>
      <c r="D288" s="528"/>
      <c r="E288" s="528"/>
    </row>
    <row r="289" spans="1:5" x14ac:dyDescent="0.2">
      <c r="A289" s="528"/>
      <c r="B289" s="528"/>
      <c r="C289" s="528"/>
      <c r="D289" s="528"/>
      <c r="E289" s="528"/>
    </row>
    <row r="290" spans="1:5" x14ac:dyDescent="0.2">
      <c r="A290" s="528"/>
      <c r="B290" s="528"/>
      <c r="C290" s="528"/>
      <c r="D290" s="528"/>
      <c r="E290" s="528"/>
    </row>
    <row r="291" spans="1:5" x14ac:dyDescent="0.2">
      <c r="A291" s="528"/>
      <c r="B291" s="528"/>
      <c r="C291" s="528"/>
      <c r="D291" s="528"/>
      <c r="E291" s="528"/>
    </row>
    <row r="292" spans="1:5" x14ac:dyDescent="0.2">
      <c r="A292" s="528"/>
      <c r="B292" s="528"/>
      <c r="C292" s="528"/>
      <c r="D292" s="528"/>
      <c r="E292" s="528"/>
    </row>
    <row r="293" spans="1:5" x14ac:dyDescent="0.2">
      <c r="A293" s="528"/>
      <c r="B293" s="528"/>
      <c r="C293" s="528"/>
      <c r="D293" s="528"/>
      <c r="E293" s="528"/>
    </row>
    <row r="294" spans="1:5" x14ac:dyDescent="0.2">
      <c r="A294" s="528"/>
      <c r="B294" s="528"/>
      <c r="C294" s="528"/>
      <c r="D294" s="528"/>
      <c r="E294" s="528"/>
    </row>
  </sheetData>
  <hyperlinks>
    <hyperlink ref="B15" r:id="rId1" xr:uid="{2AC33DE9-781F-48B6-BD1B-C3A3851D247E}"/>
    <hyperlink ref="B20" r:id="rId2" xr:uid="{4BD473A3-ABC8-42DE-93EA-1439111A70AE}"/>
    <hyperlink ref="B8" r:id="rId3" display="Informationen zur Beteiligung schwerbehinderter Menschen am Arbeitsmarkt sind in der Publikation &quot;Arbeitsmarkt für Menschen mit Behinderung&quot;" xr:uid="{8B2C46AF-FFB2-4CE7-AB4B-99E90FC29E8F}"/>
    <hyperlink ref="B18" r:id="rId4" display="Qualitätsbericht &quot;Beschäftigungsstatistik schwerbehinderter Menschen&quot;" xr:uid="{74C955F5-833B-46B3-85EB-F91332473D4A}"/>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280E2-F3CC-4352-8ACA-3EF9ABB69A79}">
  <sheetPr>
    <pageSetUpPr fitToPage="1"/>
  </sheetPr>
  <dimension ref="A1:K48"/>
  <sheetViews>
    <sheetView showGridLines="0" zoomScaleNormal="100" workbookViewId="0"/>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1"/>
      <c r="B1" s="1"/>
      <c r="C1" s="3" t="s">
        <v>0</v>
      </c>
    </row>
    <row r="2" spans="1:6" ht="25.5" customHeight="1" x14ac:dyDescent="0.2">
      <c r="C2" s="178" t="s">
        <v>417</v>
      </c>
    </row>
    <row r="3" spans="1:6" ht="20.65" customHeight="1" x14ac:dyDescent="0.2">
      <c r="A3" s="528"/>
      <c r="B3" s="672" t="s">
        <v>196</v>
      </c>
      <c r="C3" s="672"/>
    </row>
    <row r="4" spans="1:6" ht="33" customHeight="1" x14ac:dyDescent="0.2">
      <c r="A4" s="528"/>
      <c r="B4" s="671" t="s">
        <v>343</v>
      </c>
      <c r="C4" s="671"/>
    </row>
    <row r="5" spans="1:6" ht="16.5" customHeight="1" x14ac:dyDescent="0.2">
      <c r="A5" s="528"/>
      <c r="B5" s="673" t="s">
        <v>344</v>
      </c>
      <c r="C5" s="673"/>
      <c r="D5" s="528"/>
      <c r="E5" s="528"/>
      <c r="F5" s="528"/>
    </row>
    <row r="6" spans="1:6" s="24" customFormat="1" ht="51.95" customHeight="1" x14ac:dyDescent="0.2">
      <c r="A6" s="23"/>
      <c r="B6" s="674" t="s">
        <v>345</v>
      </c>
      <c r="C6" s="674"/>
      <c r="D6" s="23"/>
      <c r="E6" s="23"/>
      <c r="F6" s="23"/>
    </row>
    <row r="7" spans="1:6" x14ac:dyDescent="0.2">
      <c r="A7" s="528"/>
      <c r="B7" s="528"/>
      <c r="C7" s="528"/>
      <c r="D7" s="528"/>
      <c r="E7" s="528"/>
      <c r="F7" s="528"/>
    </row>
    <row r="8" spans="1:6" ht="16.5" customHeight="1" x14ac:dyDescent="0.2">
      <c r="A8" s="528"/>
      <c r="B8" s="673" t="s">
        <v>3</v>
      </c>
      <c r="C8" s="673"/>
      <c r="D8" s="528"/>
      <c r="E8" s="528"/>
      <c r="F8" s="528"/>
    </row>
    <row r="9" spans="1:6" ht="183.75" customHeight="1" x14ac:dyDescent="0.2">
      <c r="A9" s="528"/>
      <c r="B9" s="674" t="s">
        <v>346</v>
      </c>
      <c r="C9" s="674"/>
      <c r="D9" s="528"/>
      <c r="E9" s="528"/>
      <c r="F9" s="528"/>
    </row>
    <row r="10" spans="1:6" ht="54.75" customHeight="1" x14ac:dyDescent="0.2">
      <c r="A10" s="528"/>
      <c r="B10" s="528"/>
      <c r="C10" s="525" t="s">
        <v>347</v>
      </c>
      <c r="D10" s="528"/>
      <c r="E10" s="528"/>
      <c r="F10" s="528"/>
    </row>
    <row r="11" spans="1:6" ht="18.2" customHeight="1" x14ac:dyDescent="0.2">
      <c r="A11" s="528"/>
      <c r="B11" s="675" t="s">
        <v>231</v>
      </c>
      <c r="C11" s="675"/>
      <c r="D11" s="528"/>
      <c r="E11" s="528"/>
      <c r="F11" s="528"/>
    </row>
    <row r="12" spans="1:6" ht="29.1" customHeight="1" x14ac:dyDescent="0.2">
      <c r="A12" s="528"/>
      <c r="B12" s="674" t="s">
        <v>348</v>
      </c>
      <c r="C12" s="674"/>
      <c r="D12" s="528"/>
      <c r="E12" s="528"/>
      <c r="F12" s="528"/>
    </row>
    <row r="13" spans="1:6" ht="184.5" customHeight="1" x14ac:dyDescent="0.2">
      <c r="A13" s="528"/>
      <c r="B13" s="528"/>
      <c r="C13" s="525" t="s">
        <v>349</v>
      </c>
      <c r="D13" s="528"/>
      <c r="E13" s="528"/>
      <c r="F13" s="528"/>
    </row>
    <row r="14" spans="1:6" ht="16.5" customHeight="1" x14ac:dyDescent="0.2">
      <c r="A14" s="528"/>
      <c r="B14" s="673" t="s">
        <v>350</v>
      </c>
      <c r="C14" s="673"/>
      <c r="D14" s="528"/>
      <c r="E14" s="528"/>
      <c r="F14" s="528"/>
    </row>
    <row r="15" spans="1:6" ht="36.75" customHeight="1" x14ac:dyDescent="0.2">
      <c r="A15" s="528"/>
      <c r="B15" s="670" t="s">
        <v>351</v>
      </c>
      <c r="C15" s="670"/>
      <c r="D15" s="528"/>
      <c r="E15" s="528"/>
      <c r="F15" s="528"/>
    </row>
    <row r="16" spans="1:6" ht="16.5" customHeight="1" x14ac:dyDescent="0.2">
      <c r="A16" s="528"/>
      <c r="B16" s="673" t="s">
        <v>352</v>
      </c>
      <c r="C16" s="676"/>
      <c r="D16" s="528"/>
      <c r="E16" s="528"/>
      <c r="F16" s="528"/>
    </row>
    <row r="17" spans="1:11" ht="72" customHeight="1" x14ac:dyDescent="0.2">
      <c r="A17" s="528"/>
      <c r="B17" s="670" t="s">
        <v>353</v>
      </c>
      <c r="C17" s="671"/>
      <c r="D17" s="528"/>
      <c r="E17" s="528"/>
      <c r="F17" s="528"/>
    </row>
    <row r="18" spans="1:11" s="182" customFormat="1" ht="16.5" customHeight="1" x14ac:dyDescent="0.2">
      <c r="A18" s="527"/>
      <c r="B18" s="675" t="s">
        <v>258</v>
      </c>
      <c r="C18" s="675"/>
      <c r="D18" s="527"/>
      <c r="E18" s="527"/>
      <c r="F18" s="527"/>
    </row>
    <row r="19" spans="1:11" ht="18.75" customHeight="1" x14ac:dyDescent="0.2">
      <c r="A19" s="528"/>
      <c r="B19" s="670" t="s">
        <v>354</v>
      </c>
      <c r="C19" s="670"/>
      <c r="D19" s="528"/>
      <c r="E19" s="528"/>
      <c r="F19" s="528"/>
    </row>
    <row r="20" spans="1:11" ht="129" customHeight="1" x14ac:dyDescent="0.2">
      <c r="A20" s="528"/>
      <c r="B20" s="340" t="s">
        <v>355</v>
      </c>
      <c r="C20" s="309" t="s">
        <v>256</v>
      </c>
      <c r="D20" s="528"/>
      <c r="E20" s="528"/>
      <c r="F20" s="528"/>
    </row>
    <row r="21" spans="1:11" ht="18.75" customHeight="1" x14ac:dyDescent="0.2">
      <c r="A21" s="528"/>
      <c r="B21" s="670" t="s">
        <v>243</v>
      </c>
      <c r="C21" s="670"/>
      <c r="D21" s="528"/>
      <c r="E21" s="528"/>
      <c r="F21" s="528"/>
    </row>
    <row r="22" spans="1:11" ht="62.65" customHeight="1" x14ac:dyDescent="0.2">
      <c r="A22" s="528"/>
      <c r="B22" s="340" t="s">
        <v>257</v>
      </c>
      <c r="C22" s="309" t="s">
        <v>259</v>
      </c>
      <c r="D22" s="528"/>
      <c r="E22" s="528"/>
      <c r="F22" s="528"/>
    </row>
    <row r="23" spans="1:11" x14ac:dyDescent="0.2">
      <c r="A23" s="528"/>
      <c r="B23" s="528"/>
      <c r="C23" s="525"/>
      <c r="D23" s="528"/>
      <c r="E23" s="528"/>
      <c r="F23" s="528"/>
    </row>
    <row r="24" spans="1:11" ht="16.5" customHeight="1" x14ac:dyDescent="0.2">
      <c r="A24" s="528"/>
      <c r="B24" s="675" t="s">
        <v>225</v>
      </c>
      <c r="C24" s="675"/>
      <c r="D24" s="528"/>
      <c r="E24" s="528"/>
      <c r="F24" s="528"/>
    </row>
    <row r="25" spans="1:11" ht="52.5" customHeight="1" x14ac:dyDescent="0.2">
      <c r="A25" s="528"/>
      <c r="B25" s="674" t="s">
        <v>356</v>
      </c>
      <c r="C25" s="674"/>
      <c r="D25" s="528"/>
      <c r="E25" s="528"/>
      <c r="F25" s="528"/>
    </row>
    <row r="26" spans="1:11" ht="81.2" customHeight="1" x14ac:dyDescent="0.2">
      <c r="B26" s="340" t="s">
        <v>408</v>
      </c>
      <c r="C26" s="245" t="s">
        <v>368</v>
      </c>
      <c r="D26" s="245"/>
      <c r="E26" s="245"/>
      <c r="F26" s="245"/>
      <c r="G26" s="245"/>
      <c r="H26" s="245"/>
      <c r="I26" s="245"/>
      <c r="J26" s="245"/>
      <c r="K26" s="244"/>
    </row>
    <row r="27" spans="1:11" ht="83.25" customHeight="1" x14ac:dyDescent="0.2">
      <c r="B27" s="674" t="s">
        <v>357</v>
      </c>
      <c r="C27" s="674"/>
      <c r="D27" s="525"/>
      <c r="E27" s="245"/>
      <c r="F27" s="245"/>
      <c r="G27" s="245"/>
      <c r="H27" s="245"/>
      <c r="I27" s="245"/>
      <c r="J27" s="245"/>
      <c r="K27" s="244"/>
    </row>
    <row r="28" spans="1:11" ht="12.75" customHeight="1" x14ac:dyDescent="0.2">
      <c r="B28" s="525"/>
      <c r="C28" s="525"/>
      <c r="D28" s="245"/>
      <c r="E28" s="245"/>
      <c r="F28" s="245"/>
      <c r="G28" s="245"/>
      <c r="H28" s="245"/>
      <c r="I28" s="245"/>
      <c r="J28" s="245"/>
      <c r="K28" s="244"/>
    </row>
    <row r="29" spans="1:11" ht="12.75" customHeight="1" x14ac:dyDescent="0.2">
      <c r="B29" s="673" t="s">
        <v>358</v>
      </c>
      <c r="C29" s="673"/>
      <c r="D29" s="245"/>
      <c r="E29" s="245"/>
      <c r="F29" s="245"/>
      <c r="G29" s="245"/>
      <c r="H29" s="245"/>
      <c r="I29" s="245"/>
      <c r="J29" s="245"/>
      <c r="K29" s="244"/>
    </row>
    <row r="30" spans="1:11" ht="44.25" customHeight="1" x14ac:dyDescent="0.2">
      <c r="B30" s="670" t="s">
        <v>369</v>
      </c>
      <c r="C30" s="670"/>
      <c r="D30" s="245"/>
      <c r="E30" s="245"/>
      <c r="F30" s="245"/>
      <c r="G30" s="245"/>
      <c r="H30" s="245"/>
      <c r="I30" s="245"/>
      <c r="J30" s="245"/>
      <c r="K30" s="244"/>
    </row>
    <row r="31" spans="1:11" ht="48.95" customHeight="1" x14ac:dyDescent="0.2">
      <c r="B31" s="526"/>
      <c r="C31" s="526"/>
      <c r="D31" s="245"/>
      <c r="E31" s="245"/>
      <c r="F31" s="245"/>
      <c r="G31" s="245"/>
      <c r="H31" s="245"/>
      <c r="I31" s="245"/>
      <c r="J31" s="245"/>
      <c r="K31" s="244"/>
    </row>
    <row r="32" spans="1:11" ht="12.75" customHeight="1" x14ac:dyDescent="0.2">
      <c r="B32" s="525"/>
      <c r="C32" s="525"/>
      <c r="D32" s="245"/>
      <c r="E32" s="245"/>
      <c r="F32" s="245"/>
      <c r="G32" s="245"/>
      <c r="H32" s="245"/>
      <c r="I32" s="245"/>
      <c r="J32" s="245"/>
      <c r="K32" s="244"/>
    </row>
    <row r="33" spans="1:6" x14ac:dyDescent="0.2">
      <c r="A33" s="10"/>
      <c r="B33" s="10"/>
      <c r="C33" s="528"/>
      <c r="D33" s="528"/>
      <c r="E33" s="528"/>
      <c r="F33" s="528"/>
    </row>
    <row r="34" spans="1:6" ht="16.5" customHeight="1" x14ac:dyDescent="0.2">
      <c r="A34" s="528"/>
      <c r="B34" s="673" t="s">
        <v>261</v>
      </c>
      <c r="C34" s="673"/>
      <c r="D34" s="528"/>
      <c r="E34" s="528"/>
      <c r="F34" s="528"/>
    </row>
    <row r="35" spans="1:6" ht="121.5" customHeight="1" x14ac:dyDescent="0.2">
      <c r="A35" s="179"/>
      <c r="B35" s="674" t="s">
        <v>418</v>
      </c>
      <c r="C35" s="674"/>
      <c r="D35" s="179"/>
      <c r="E35" s="179"/>
      <c r="F35" s="179"/>
    </row>
    <row r="36" spans="1:6" ht="38.85" customHeight="1" x14ac:dyDescent="0.2">
      <c r="A36" s="528"/>
      <c r="B36" s="674" t="s">
        <v>419</v>
      </c>
      <c r="C36" s="674"/>
      <c r="D36" s="528"/>
      <c r="E36" s="528"/>
      <c r="F36" s="528"/>
    </row>
    <row r="37" spans="1:6" ht="9.4" customHeight="1" x14ac:dyDescent="0.2">
      <c r="A37" s="10"/>
      <c r="B37" s="10"/>
      <c r="C37" s="528"/>
      <c r="D37" s="528"/>
      <c r="E37" s="528"/>
      <c r="F37" s="528"/>
    </row>
    <row r="38" spans="1:6" ht="15.6" customHeight="1" x14ac:dyDescent="0.2">
      <c r="B38" s="677" t="s">
        <v>359</v>
      </c>
      <c r="C38" s="677"/>
    </row>
    <row r="39" spans="1:6" x14ac:dyDescent="0.2">
      <c r="B39" s="484"/>
      <c r="C39" s="484"/>
    </row>
    <row r="40" spans="1:6" x14ac:dyDescent="0.2">
      <c r="B40" s="485" t="s">
        <v>360</v>
      </c>
      <c r="C40" s="485"/>
    </row>
    <row r="41" spans="1:6" ht="24" x14ac:dyDescent="0.2">
      <c r="B41" s="485"/>
      <c r="C41" s="486" t="s">
        <v>361</v>
      </c>
    </row>
    <row r="42" spans="1:6" ht="36" x14ac:dyDescent="0.2">
      <c r="B42" s="485"/>
      <c r="C42" s="486" t="s">
        <v>362</v>
      </c>
    </row>
    <row r="43" spans="1:6" ht="20.25" customHeight="1" x14ac:dyDescent="0.2">
      <c r="B43" s="485" t="s">
        <v>363</v>
      </c>
      <c r="C43" s="485"/>
    </row>
    <row r="44" spans="1:6" ht="49.5" customHeight="1" x14ac:dyDescent="0.2">
      <c r="B44" s="485"/>
      <c r="C44" s="486" t="s">
        <v>364</v>
      </c>
    </row>
    <row r="45" spans="1:6" ht="20.25" customHeight="1" x14ac:dyDescent="0.2">
      <c r="B45" s="485" t="s">
        <v>365</v>
      </c>
      <c r="C45" s="485"/>
    </row>
    <row r="46" spans="1:6" ht="24" x14ac:dyDescent="0.2">
      <c r="B46" s="485"/>
      <c r="C46" s="486" t="s">
        <v>366</v>
      </c>
    </row>
    <row r="47" spans="1:6" ht="20.25" customHeight="1" x14ac:dyDescent="0.2">
      <c r="B47" s="485" t="s">
        <v>367</v>
      </c>
      <c r="C47" s="485"/>
    </row>
    <row r="48" spans="1:6" ht="101.25" customHeight="1" x14ac:dyDescent="0.2">
      <c r="B48" s="485"/>
      <c r="C48" s="486" t="s">
        <v>409</v>
      </c>
    </row>
  </sheetData>
  <mergeCells count="24">
    <mergeCell ref="B38:C38"/>
    <mergeCell ref="B18:C18"/>
    <mergeCell ref="B19:C19"/>
    <mergeCell ref="B21:C21"/>
    <mergeCell ref="B24:C24"/>
    <mergeCell ref="B25:C25"/>
    <mergeCell ref="B27:C27"/>
    <mergeCell ref="B29:C29"/>
    <mergeCell ref="B30:C30"/>
    <mergeCell ref="B34:C34"/>
    <mergeCell ref="B35:C35"/>
    <mergeCell ref="B36:C36"/>
    <mergeCell ref="B17:C17"/>
    <mergeCell ref="B3:C3"/>
    <mergeCell ref="B4:C4"/>
    <mergeCell ref="B5:C5"/>
    <mergeCell ref="B6:C6"/>
    <mergeCell ref="B8:C8"/>
    <mergeCell ref="B9:C9"/>
    <mergeCell ref="B11:C11"/>
    <mergeCell ref="B12:C12"/>
    <mergeCell ref="B14:C14"/>
    <mergeCell ref="B15:C15"/>
    <mergeCell ref="B16:C1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CF4D8-C35F-4A41-9CAA-F0C874EE98F8}">
  <dimension ref="A1:K63"/>
  <sheetViews>
    <sheetView showGridLines="0" zoomScaleNormal="100" zoomScaleSheetLayoutView="100" workbookViewId="0"/>
  </sheetViews>
  <sheetFormatPr baseColWidth="10" defaultRowHeight="16.5" customHeight="1" x14ac:dyDescent="0.2"/>
  <cols>
    <col min="1" max="1" width="2.375" style="73" customWidth="1"/>
    <col min="2" max="2" width="15.125" style="73" customWidth="1"/>
    <col min="3" max="3" width="20.375" style="73" customWidth="1"/>
    <col min="4" max="5" width="10" style="73" customWidth="1"/>
    <col min="6" max="8" width="11" style="73"/>
    <col min="9" max="9" width="13.75" style="73" customWidth="1"/>
    <col min="10" max="256" width="11" style="73"/>
    <col min="257" max="257" width="2.375" style="73" customWidth="1"/>
    <col min="258" max="258" width="15.125" style="73" customWidth="1"/>
    <col min="259" max="259" width="20.375" style="73" customWidth="1"/>
    <col min="260" max="261" width="10" style="73" customWidth="1"/>
    <col min="262" max="264" width="11" style="73"/>
    <col min="265" max="265" width="13.75" style="73" customWidth="1"/>
    <col min="266" max="512" width="11" style="73"/>
    <col min="513" max="513" width="2.375" style="73" customWidth="1"/>
    <col min="514" max="514" width="15.125" style="73" customWidth="1"/>
    <col min="515" max="515" width="20.375" style="73" customWidth="1"/>
    <col min="516" max="517" width="10" style="73" customWidth="1"/>
    <col min="518" max="520" width="11" style="73"/>
    <col min="521" max="521" width="13.75" style="73" customWidth="1"/>
    <col min="522" max="768" width="11" style="73"/>
    <col min="769" max="769" width="2.375" style="73" customWidth="1"/>
    <col min="770" max="770" width="15.125" style="73" customWidth="1"/>
    <col min="771" max="771" width="20.375" style="73" customWidth="1"/>
    <col min="772" max="773" width="10" style="73" customWidth="1"/>
    <col min="774" max="776" width="11" style="73"/>
    <col min="777" max="777" width="13.75" style="73" customWidth="1"/>
    <col min="778" max="1024" width="11" style="73"/>
    <col min="1025" max="1025" width="2.375" style="73" customWidth="1"/>
    <col min="1026" max="1026" width="15.125" style="73" customWidth="1"/>
    <col min="1027" max="1027" width="20.375" style="73" customWidth="1"/>
    <col min="1028" max="1029" width="10" style="73" customWidth="1"/>
    <col min="1030" max="1032" width="11" style="73"/>
    <col min="1033" max="1033" width="13.75" style="73" customWidth="1"/>
    <col min="1034" max="1280" width="11" style="73"/>
    <col min="1281" max="1281" width="2.375" style="73" customWidth="1"/>
    <col min="1282" max="1282" width="15.125" style="73" customWidth="1"/>
    <col min="1283" max="1283" width="20.375" style="73" customWidth="1"/>
    <col min="1284" max="1285" width="10" style="73" customWidth="1"/>
    <col min="1286" max="1288" width="11" style="73"/>
    <col min="1289" max="1289" width="13.75" style="73" customWidth="1"/>
    <col min="1290" max="1536" width="11" style="73"/>
    <col min="1537" max="1537" width="2.375" style="73" customWidth="1"/>
    <col min="1538" max="1538" width="15.125" style="73" customWidth="1"/>
    <col min="1539" max="1539" width="20.375" style="73" customWidth="1"/>
    <col min="1540" max="1541" width="10" style="73" customWidth="1"/>
    <col min="1542" max="1544" width="11" style="73"/>
    <col min="1545" max="1545" width="13.75" style="73" customWidth="1"/>
    <col min="1546" max="1792" width="11" style="73"/>
    <col min="1793" max="1793" width="2.375" style="73" customWidth="1"/>
    <col min="1794" max="1794" width="15.125" style="73" customWidth="1"/>
    <col min="1795" max="1795" width="20.375" style="73" customWidth="1"/>
    <col min="1796" max="1797" width="10" style="73" customWidth="1"/>
    <col min="1798" max="1800" width="11" style="73"/>
    <col min="1801" max="1801" width="13.75" style="73" customWidth="1"/>
    <col min="1802" max="2048" width="11" style="73"/>
    <col min="2049" max="2049" width="2.375" style="73" customWidth="1"/>
    <col min="2050" max="2050" width="15.125" style="73" customWidth="1"/>
    <col min="2051" max="2051" width="20.375" style="73" customWidth="1"/>
    <col min="2052" max="2053" width="10" style="73" customWidth="1"/>
    <col min="2054" max="2056" width="11" style="73"/>
    <col min="2057" max="2057" width="13.75" style="73" customWidth="1"/>
    <col min="2058" max="2304" width="11" style="73"/>
    <col min="2305" max="2305" width="2.375" style="73" customWidth="1"/>
    <col min="2306" max="2306" width="15.125" style="73" customWidth="1"/>
    <col min="2307" max="2307" width="20.375" style="73" customWidth="1"/>
    <col min="2308" max="2309" width="10" style="73" customWidth="1"/>
    <col min="2310" max="2312" width="11" style="73"/>
    <col min="2313" max="2313" width="13.75" style="73" customWidth="1"/>
    <col min="2314" max="2560" width="11" style="73"/>
    <col min="2561" max="2561" width="2.375" style="73" customWidth="1"/>
    <col min="2562" max="2562" width="15.125" style="73" customWidth="1"/>
    <col min="2563" max="2563" width="20.375" style="73" customWidth="1"/>
    <col min="2564" max="2565" width="10" style="73" customWidth="1"/>
    <col min="2566" max="2568" width="11" style="73"/>
    <col min="2569" max="2569" width="13.75" style="73" customWidth="1"/>
    <col min="2570" max="2816" width="11" style="73"/>
    <col min="2817" max="2817" width="2.375" style="73" customWidth="1"/>
    <col min="2818" max="2818" width="15.125" style="73" customWidth="1"/>
    <col min="2819" max="2819" width="20.375" style="73" customWidth="1"/>
    <col min="2820" max="2821" width="10" style="73" customWidth="1"/>
    <col min="2822" max="2824" width="11" style="73"/>
    <col min="2825" max="2825" width="13.75" style="73" customWidth="1"/>
    <col min="2826" max="3072" width="11" style="73"/>
    <col min="3073" max="3073" width="2.375" style="73" customWidth="1"/>
    <col min="3074" max="3074" width="15.125" style="73" customWidth="1"/>
    <col min="3075" max="3075" width="20.375" style="73" customWidth="1"/>
    <col min="3076" max="3077" width="10" style="73" customWidth="1"/>
    <col min="3078" max="3080" width="11" style="73"/>
    <col min="3081" max="3081" width="13.75" style="73" customWidth="1"/>
    <col min="3082" max="3328" width="11" style="73"/>
    <col min="3329" max="3329" width="2.375" style="73" customWidth="1"/>
    <col min="3330" max="3330" width="15.125" style="73" customWidth="1"/>
    <col min="3331" max="3331" width="20.375" style="73" customWidth="1"/>
    <col min="3332" max="3333" width="10" style="73" customWidth="1"/>
    <col min="3334" max="3336" width="11" style="73"/>
    <col min="3337" max="3337" width="13.75" style="73" customWidth="1"/>
    <col min="3338" max="3584" width="11" style="73"/>
    <col min="3585" max="3585" width="2.375" style="73" customWidth="1"/>
    <col min="3586" max="3586" width="15.125" style="73" customWidth="1"/>
    <col min="3587" max="3587" width="20.375" style="73" customWidth="1"/>
    <col min="3588" max="3589" width="10" style="73" customWidth="1"/>
    <col min="3590" max="3592" width="11" style="73"/>
    <col min="3593" max="3593" width="13.75" style="73" customWidth="1"/>
    <col min="3594" max="3840" width="11" style="73"/>
    <col min="3841" max="3841" width="2.375" style="73" customWidth="1"/>
    <col min="3842" max="3842" width="15.125" style="73" customWidth="1"/>
    <col min="3843" max="3843" width="20.375" style="73" customWidth="1"/>
    <col min="3844" max="3845" width="10" style="73" customWidth="1"/>
    <col min="3846" max="3848" width="11" style="73"/>
    <col min="3849" max="3849" width="13.75" style="73" customWidth="1"/>
    <col min="3850" max="4096" width="11" style="73"/>
    <col min="4097" max="4097" width="2.375" style="73" customWidth="1"/>
    <col min="4098" max="4098" width="15.125" style="73" customWidth="1"/>
    <col min="4099" max="4099" width="20.375" style="73" customWidth="1"/>
    <col min="4100" max="4101" width="10" style="73" customWidth="1"/>
    <col min="4102" max="4104" width="11" style="73"/>
    <col min="4105" max="4105" width="13.75" style="73" customWidth="1"/>
    <col min="4106" max="4352" width="11" style="73"/>
    <col min="4353" max="4353" width="2.375" style="73" customWidth="1"/>
    <col min="4354" max="4354" width="15.125" style="73" customWidth="1"/>
    <col min="4355" max="4355" width="20.375" style="73" customWidth="1"/>
    <col min="4356" max="4357" width="10" style="73" customWidth="1"/>
    <col min="4358" max="4360" width="11" style="73"/>
    <col min="4361" max="4361" width="13.75" style="73" customWidth="1"/>
    <col min="4362" max="4608" width="11" style="73"/>
    <col min="4609" max="4609" width="2.375" style="73" customWidth="1"/>
    <col min="4610" max="4610" width="15.125" style="73" customWidth="1"/>
    <col min="4611" max="4611" width="20.375" style="73" customWidth="1"/>
    <col min="4612" max="4613" width="10" style="73" customWidth="1"/>
    <col min="4614" max="4616" width="11" style="73"/>
    <col min="4617" max="4617" width="13.75" style="73" customWidth="1"/>
    <col min="4618" max="4864" width="11" style="73"/>
    <col min="4865" max="4865" width="2.375" style="73" customWidth="1"/>
    <col min="4866" max="4866" width="15.125" style="73" customWidth="1"/>
    <col min="4867" max="4867" width="20.375" style="73" customWidth="1"/>
    <col min="4868" max="4869" width="10" style="73" customWidth="1"/>
    <col min="4870" max="4872" width="11" style="73"/>
    <col min="4873" max="4873" width="13.75" style="73" customWidth="1"/>
    <col min="4874" max="5120" width="11" style="73"/>
    <col min="5121" max="5121" width="2.375" style="73" customWidth="1"/>
    <col min="5122" max="5122" width="15.125" style="73" customWidth="1"/>
    <col min="5123" max="5123" width="20.375" style="73" customWidth="1"/>
    <col min="5124" max="5125" width="10" style="73" customWidth="1"/>
    <col min="5126" max="5128" width="11" style="73"/>
    <col min="5129" max="5129" width="13.75" style="73" customWidth="1"/>
    <col min="5130" max="5376" width="11" style="73"/>
    <col min="5377" max="5377" width="2.375" style="73" customWidth="1"/>
    <col min="5378" max="5378" width="15.125" style="73" customWidth="1"/>
    <col min="5379" max="5379" width="20.375" style="73" customWidth="1"/>
    <col min="5380" max="5381" width="10" style="73" customWidth="1"/>
    <col min="5382" max="5384" width="11" style="73"/>
    <col min="5385" max="5385" width="13.75" style="73" customWidth="1"/>
    <col min="5386" max="5632" width="11" style="73"/>
    <col min="5633" max="5633" width="2.375" style="73" customWidth="1"/>
    <col min="5634" max="5634" width="15.125" style="73" customWidth="1"/>
    <col min="5635" max="5635" width="20.375" style="73" customWidth="1"/>
    <col min="5636" max="5637" width="10" style="73" customWidth="1"/>
    <col min="5638" max="5640" width="11" style="73"/>
    <col min="5641" max="5641" width="13.75" style="73" customWidth="1"/>
    <col min="5642" max="5888" width="11" style="73"/>
    <col min="5889" max="5889" width="2.375" style="73" customWidth="1"/>
    <col min="5890" max="5890" width="15.125" style="73" customWidth="1"/>
    <col min="5891" max="5891" width="20.375" style="73" customWidth="1"/>
    <col min="5892" max="5893" width="10" style="73" customWidth="1"/>
    <col min="5894" max="5896" width="11" style="73"/>
    <col min="5897" max="5897" width="13.75" style="73" customWidth="1"/>
    <col min="5898" max="6144" width="11" style="73"/>
    <col min="6145" max="6145" width="2.375" style="73" customWidth="1"/>
    <col min="6146" max="6146" width="15.125" style="73" customWidth="1"/>
    <col min="6147" max="6147" width="20.375" style="73" customWidth="1"/>
    <col min="6148" max="6149" width="10" style="73" customWidth="1"/>
    <col min="6150" max="6152" width="11" style="73"/>
    <col min="6153" max="6153" width="13.75" style="73" customWidth="1"/>
    <col min="6154" max="6400" width="11" style="73"/>
    <col min="6401" max="6401" width="2.375" style="73" customWidth="1"/>
    <col min="6402" max="6402" width="15.125" style="73" customWidth="1"/>
    <col min="6403" max="6403" width="20.375" style="73" customWidth="1"/>
    <col min="6404" max="6405" width="10" style="73" customWidth="1"/>
    <col min="6406" max="6408" width="11" style="73"/>
    <col min="6409" max="6409" width="13.75" style="73" customWidth="1"/>
    <col min="6410" max="6656" width="11" style="73"/>
    <col min="6657" max="6657" width="2.375" style="73" customWidth="1"/>
    <col min="6658" max="6658" width="15.125" style="73" customWidth="1"/>
    <col min="6659" max="6659" width="20.375" style="73" customWidth="1"/>
    <col min="6660" max="6661" width="10" style="73" customWidth="1"/>
    <col min="6662" max="6664" width="11" style="73"/>
    <col min="6665" max="6665" width="13.75" style="73" customWidth="1"/>
    <col min="6666" max="6912" width="11" style="73"/>
    <col min="6913" max="6913" width="2.375" style="73" customWidth="1"/>
    <col min="6914" max="6914" width="15.125" style="73" customWidth="1"/>
    <col min="6915" max="6915" width="20.375" style="73" customWidth="1"/>
    <col min="6916" max="6917" width="10" style="73" customWidth="1"/>
    <col min="6918" max="6920" width="11" style="73"/>
    <col min="6921" max="6921" width="13.75" style="73" customWidth="1"/>
    <col min="6922" max="7168" width="11" style="73"/>
    <col min="7169" max="7169" width="2.375" style="73" customWidth="1"/>
    <col min="7170" max="7170" width="15.125" style="73" customWidth="1"/>
    <col min="7171" max="7171" width="20.375" style="73" customWidth="1"/>
    <col min="7172" max="7173" width="10" style="73" customWidth="1"/>
    <col min="7174" max="7176" width="11" style="73"/>
    <col min="7177" max="7177" width="13.75" style="73" customWidth="1"/>
    <col min="7178" max="7424" width="11" style="73"/>
    <col min="7425" max="7425" width="2.375" style="73" customWidth="1"/>
    <col min="7426" max="7426" width="15.125" style="73" customWidth="1"/>
    <col min="7427" max="7427" width="20.375" style="73" customWidth="1"/>
    <col min="7428" max="7429" width="10" style="73" customWidth="1"/>
    <col min="7430" max="7432" width="11" style="73"/>
    <col min="7433" max="7433" width="13.75" style="73" customWidth="1"/>
    <col min="7434" max="7680" width="11" style="73"/>
    <col min="7681" max="7681" width="2.375" style="73" customWidth="1"/>
    <col min="7682" max="7682" width="15.125" style="73" customWidth="1"/>
    <col min="7683" max="7683" width="20.375" style="73" customWidth="1"/>
    <col min="7684" max="7685" width="10" style="73" customWidth="1"/>
    <col min="7686" max="7688" width="11" style="73"/>
    <col min="7689" max="7689" width="13.75" style="73" customWidth="1"/>
    <col min="7690" max="7936" width="11" style="73"/>
    <col min="7937" max="7937" width="2.375" style="73" customWidth="1"/>
    <col min="7938" max="7938" width="15.125" style="73" customWidth="1"/>
    <col min="7939" max="7939" width="20.375" style="73" customWidth="1"/>
    <col min="7940" max="7941" width="10" style="73" customWidth="1"/>
    <col min="7942" max="7944" width="11" style="73"/>
    <col min="7945" max="7945" width="13.75" style="73" customWidth="1"/>
    <col min="7946" max="8192" width="11" style="73"/>
    <col min="8193" max="8193" width="2.375" style="73" customWidth="1"/>
    <col min="8194" max="8194" width="15.125" style="73" customWidth="1"/>
    <col min="8195" max="8195" width="20.375" style="73" customWidth="1"/>
    <col min="8196" max="8197" width="10" style="73" customWidth="1"/>
    <col min="8198" max="8200" width="11" style="73"/>
    <col min="8201" max="8201" width="13.75" style="73" customWidth="1"/>
    <col min="8202" max="8448" width="11" style="73"/>
    <col min="8449" max="8449" width="2.375" style="73" customWidth="1"/>
    <col min="8450" max="8450" width="15.125" style="73" customWidth="1"/>
    <col min="8451" max="8451" width="20.375" style="73" customWidth="1"/>
    <col min="8452" max="8453" width="10" style="73" customWidth="1"/>
    <col min="8454" max="8456" width="11" style="73"/>
    <col min="8457" max="8457" width="13.75" style="73" customWidth="1"/>
    <col min="8458" max="8704" width="11" style="73"/>
    <col min="8705" max="8705" width="2.375" style="73" customWidth="1"/>
    <col min="8706" max="8706" width="15.125" style="73" customWidth="1"/>
    <col min="8707" max="8707" width="20.375" style="73" customWidth="1"/>
    <col min="8708" max="8709" width="10" style="73" customWidth="1"/>
    <col min="8710" max="8712" width="11" style="73"/>
    <col min="8713" max="8713" width="13.75" style="73" customWidth="1"/>
    <col min="8714" max="8960" width="11" style="73"/>
    <col min="8961" max="8961" width="2.375" style="73" customWidth="1"/>
    <col min="8962" max="8962" width="15.125" style="73" customWidth="1"/>
    <col min="8963" max="8963" width="20.375" style="73" customWidth="1"/>
    <col min="8964" max="8965" width="10" style="73" customWidth="1"/>
    <col min="8966" max="8968" width="11" style="73"/>
    <col min="8969" max="8969" width="13.75" style="73" customWidth="1"/>
    <col min="8970" max="9216" width="11" style="73"/>
    <col min="9217" max="9217" width="2.375" style="73" customWidth="1"/>
    <col min="9218" max="9218" width="15.125" style="73" customWidth="1"/>
    <col min="9219" max="9219" width="20.375" style="73" customWidth="1"/>
    <col min="9220" max="9221" width="10" style="73" customWidth="1"/>
    <col min="9222" max="9224" width="11" style="73"/>
    <col min="9225" max="9225" width="13.75" style="73" customWidth="1"/>
    <col min="9226" max="9472" width="11" style="73"/>
    <col min="9473" max="9473" width="2.375" style="73" customWidth="1"/>
    <col min="9474" max="9474" width="15.125" style="73" customWidth="1"/>
    <col min="9475" max="9475" width="20.375" style="73" customWidth="1"/>
    <col min="9476" max="9477" width="10" style="73" customWidth="1"/>
    <col min="9478" max="9480" width="11" style="73"/>
    <col min="9481" max="9481" width="13.75" style="73" customWidth="1"/>
    <col min="9482" max="9728" width="11" style="73"/>
    <col min="9729" max="9729" width="2.375" style="73" customWidth="1"/>
    <col min="9730" max="9730" width="15.125" style="73" customWidth="1"/>
    <col min="9731" max="9731" width="20.375" style="73" customWidth="1"/>
    <col min="9732" max="9733" width="10" style="73" customWidth="1"/>
    <col min="9734" max="9736" width="11" style="73"/>
    <col min="9737" max="9737" width="13.75" style="73" customWidth="1"/>
    <col min="9738" max="9984" width="11" style="73"/>
    <col min="9985" max="9985" width="2.375" style="73" customWidth="1"/>
    <col min="9986" max="9986" width="15.125" style="73" customWidth="1"/>
    <col min="9987" max="9987" width="20.375" style="73" customWidth="1"/>
    <col min="9988" max="9989" width="10" style="73" customWidth="1"/>
    <col min="9990" max="9992" width="11" style="73"/>
    <col min="9993" max="9993" width="13.75" style="73" customWidth="1"/>
    <col min="9994" max="10240" width="11" style="73"/>
    <col min="10241" max="10241" width="2.375" style="73" customWidth="1"/>
    <col min="10242" max="10242" width="15.125" style="73" customWidth="1"/>
    <col min="10243" max="10243" width="20.375" style="73" customWidth="1"/>
    <col min="10244" max="10245" width="10" style="73" customWidth="1"/>
    <col min="10246" max="10248" width="11" style="73"/>
    <col min="10249" max="10249" width="13.75" style="73" customWidth="1"/>
    <col min="10250" max="10496" width="11" style="73"/>
    <col min="10497" max="10497" width="2.375" style="73" customWidth="1"/>
    <col min="10498" max="10498" width="15.125" style="73" customWidth="1"/>
    <col min="10499" max="10499" width="20.375" style="73" customWidth="1"/>
    <col min="10500" max="10501" width="10" style="73" customWidth="1"/>
    <col min="10502" max="10504" width="11" style="73"/>
    <col min="10505" max="10505" width="13.75" style="73" customWidth="1"/>
    <col min="10506" max="10752" width="11" style="73"/>
    <col min="10753" max="10753" width="2.375" style="73" customWidth="1"/>
    <col min="10754" max="10754" width="15.125" style="73" customWidth="1"/>
    <col min="10755" max="10755" width="20.375" style="73" customWidth="1"/>
    <col min="10756" max="10757" width="10" style="73" customWidth="1"/>
    <col min="10758" max="10760" width="11" style="73"/>
    <col min="10761" max="10761" width="13.75" style="73" customWidth="1"/>
    <col min="10762" max="11008" width="11" style="73"/>
    <col min="11009" max="11009" width="2.375" style="73" customWidth="1"/>
    <col min="11010" max="11010" width="15.125" style="73" customWidth="1"/>
    <col min="11011" max="11011" width="20.375" style="73" customWidth="1"/>
    <col min="11012" max="11013" width="10" style="73" customWidth="1"/>
    <col min="11014" max="11016" width="11" style="73"/>
    <col min="11017" max="11017" width="13.75" style="73" customWidth="1"/>
    <col min="11018" max="11264" width="11" style="73"/>
    <col min="11265" max="11265" width="2.375" style="73" customWidth="1"/>
    <col min="11266" max="11266" width="15.125" style="73" customWidth="1"/>
    <col min="11267" max="11267" width="20.375" style="73" customWidth="1"/>
    <col min="11268" max="11269" width="10" style="73" customWidth="1"/>
    <col min="11270" max="11272" width="11" style="73"/>
    <col min="11273" max="11273" width="13.75" style="73" customWidth="1"/>
    <col min="11274" max="11520" width="11" style="73"/>
    <col min="11521" max="11521" width="2.375" style="73" customWidth="1"/>
    <col min="11522" max="11522" width="15.125" style="73" customWidth="1"/>
    <col min="11523" max="11523" width="20.375" style="73" customWidth="1"/>
    <col min="11524" max="11525" width="10" style="73" customWidth="1"/>
    <col min="11526" max="11528" width="11" style="73"/>
    <col min="11529" max="11529" width="13.75" style="73" customWidth="1"/>
    <col min="11530" max="11776" width="11" style="73"/>
    <col min="11777" max="11777" width="2.375" style="73" customWidth="1"/>
    <col min="11778" max="11778" width="15.125" style="73" customWidth="1"/>
    <col min="11779" max="11779" width="20.375" style="73" customWidth="1"/>
    <col min="11780" max="11781" width="10" style="73" customWidth="1"/>
    <col min="11782" max="11784" width="11" style="73"/>
    <col min="11785" max="11785" width="13.75" style="73" customWidth="1"/>
    <col min="11786" max="12032" width="11" style="73"/>
    <col min="12033" max="12033" width="2.375" style="73" customWidth="1"/>
    <col min="12034" max="12034" width="15.125" style="73" customWidth="1"/>
    <col min="12035" max="12035" width="20.375" style="73" customWidth="1"/>
    <col min="12036" max="12037" width="10" style="73" customWidth="1"/>
    <col min="12038" max="12040" width="11" style="73"/>
    <col min="12041" max="12041" width="13.75" style="73" customWidth="1"/>
    <col min="12042" max="12288" width="11" style="73"/>
    <col min="12289" max="12289" width="2.375" style="73" customWidth="1"/>
    <col min="12290" max="12290" width="15.125" style="73" customWidth="1"/>
    <col min="12291" max="12291" width="20.375" style="73" customWidth="1"/>
    <col min="12292" max="12293" width="10" style="73" customWidth="1"/>
    <col min="12294" max="12296" width="11" style="73"/>
    <col min="12297" max="12297" width="13.75" style="73" customWidth="1"/>
    <col min="12298" max="12544" width="11" style="73"/>
    <col min="12545" max="12545" width="2.375" style="73" customWidth="1"/>
    <col min="12546" max="12546" width="15.125" style="73" customWidth="1"/>
    <col min="12547" max="12547" width="20.375" style="73" customWidth="1"/>
    <col min="12548" max="12549" width="10" style="73" customWidth="1"/>
    <col min="12550" max="12552" width="11" style="73"/>
    <col min="12553" max="12553" width="13.75" style="73" customWidth="1"/>
    <col min="12554" max="12800" width="11" style="73"/>
    <col min="12801" max="12801" width="2.375" style="73" customWidth="1"/>
    <col min="12802" max="12802" width="15.125" style="73" customWidth="1"/>
    <col min="12803" max="12803" width="20.375" style="73" customWidth="1"/>
    <col min="12804" max="12805" width="10" style="73" customWidth="1"/>
    <col min="12806" max="12808" width="11" style="73"/>
    <col min="12809" max="12809" width="13.75" style="73" customWidth="1"/>
    <col min="12810" max="13056" width="11" style="73"/>
    <col min="13057" max="13057" width="2.375" style="73" customWidth="1"/>
    <col min="13058" max="13058" width="15.125" style="73" customWidth="1"/>
    <col min="13059" max="13059" width="20.375" style="73" customWidth="1"/>
    <col min="13060" max="13061" width="10" style="73" customWidth="1"/>
    <col min="13062" max="13064" width="11" style="73"/>
    <col min="13065" max="13065" width="13.75" style="73" customWidth="1"/>
    <col min="13066" max="13312" width="11" style="73"/>
    <col min="13313" max="13313" width="2.375" style="73" customWidth="1"/>
    <col min="13314" max="13314" width="15.125" style="73" customWidth="1"/>
    <col min="13315" max="13315" width="20.375" style="73" customWidth="1"/>
    <col min="13316" max="13317" width="10" style="73" customWidth="1"/>
    <col min="13318" max="13320" width="11" style="73"/>
    <col min="13321" max="13321" width="13.75" style="73" customWidth="1"/>
    <col min="13322" max="13568" width="11" style="73"/>
    <col min="13569" max="13569" width="2.375" style="73" customWidth="1"/>
    <col min="13570" max="13570" width="15.125" style="73" customWidth="1"/>
    <col min="13571" max="13571" width="20.375" style="73" customWidth="1"/>
    <col min="13572" max="13573" width="10" style="73" customWidth="1"/>
    <col min="13574" max="13576" width="11" style="73"/>
    <col min="13577" max="13577" width="13.75" style="73" customWidth="1"/>
    <col min="13578" max="13824" width="11" style="73"/>
    <col min="13825" max="13825" width="2.375" style="73" customWidth="1"/>
    <col min="13826" max="13826" width="15.125" style="73" customWidth="1"/>
    <col min="13827" max="13827" width="20.375" style="73" customWidth="1"/>
    <col min="13828" max="13829" width="10" style="73" customWidth="1"/>
    <col min="13830" max="13832" width="11" style="73"/>
    <col min="13833" max="13833" width="13.75" style="73" customWidth="1"/>
    <col min="13834" max="14080" width="11" style="73"/>
    <col min="14081" max="14081" width="2.375" style="73" customWidth="1"/>
    <col min="14082" max="14082" width="15.125" style="73" customWidth="1"/>
    <col min="14083" max="14083" width="20.375" style="73" customWidth="1"/>
    <col min="14084" max="14085" width="10" style="73" customWidth="1"/>
    <col min="14086" max="14088" width="11" style="73"/>
    <col min="14089" max="14089" width="13.75" style="73" customWidth="1"/>
    <col min="14090" max="14336" width="11" style="73"/>
    <col min="14337" max="14337" width="2.375" style="73" customWidth="1"/>
    <col min="14338" max="14338" width="15.125" style="73" customWidth="1"/>
    <col min="14339" max="14339" width="20.375" style="73" customWidth="1"/>
    <col min="14340" max="14341" width="10" style="73" customWidth="1"/>
    <col min="14342" max="14344" width="11" style="73"/>
    <col min="14345" max="14345" width="13.75" style="73" customWidth="1"/>
    <col min="14346" max="14592" width="11" style="73"/>
    <col min="14593" max="14593" width="2.375" style="73" customWidth="1"/>
    <col min="14594" max="14594" width="15.125" style="73" customWidth="1"/>
    <col min="14595" max="14595" width="20.375" style="73" customWidth="1"/>
    <col min="14596" max="14597" width="10" style="73" customWidth="1"/>
    <col min="14598" max="14600" width="11" style="73"/>
    <col min="14601" max="14601" width="13.75" style="73" customWidth="1"/>
    <col min="14602" max="14848" width="11" style="73"/>
    <col min="14849" max="14849" width="2.375" style="73" customWidth="1"/>
    <col min="14850" max="14850" width="15.125" style="73" customWidth="1"/>
    <col min="14851" max="14851" width="20.375" style="73" customWidth="1"/>
    <col min="14852" max="14853" width="10" style="73" customWidth="1"/>
    <col min="14854" max="14856" width="11" style="73"/>
    <col min="14857" max="14857" width="13.75" style="73" customWidth="1"/>
    <col min="14858" max="15104" width="11" style="73"/>
    <col min="15105" max="15105" width="2.375" style="73" customWidth="1"/>
    <col min="15106" max="15106" width="15.125" style="73" customWidth="1"/>
    <col min="15107" max="15107" width="20.375" style="73" customWidth="1"/>
    <col min="15108" max="15109" width="10" style="73" customWidth="1"/>
    <col min="15110" max="15112" width="11" style="73"/>
    <col min="15113" max="15113" width="13.75" style="73" customWidth="1"/>
    <col min="15114" max="15360" width="11" style="73"/>
    <col min="15361" max="15361" width="2.375" style="73" customWidth="1"/>
    <col min="15362" max="15362" width="15.125" style="73" customWidth="1"/>
    <col min="15363" max="15363" width="20.375" style="73" customWidth="1"/>
    <col min="15364" max="15365" width="10" style="73" customWidth="1"/>
    <col min="15366" max="15368" width="11" style="73"/>
    <col min="15369" max="15369" width="13.75" style="73" customWidth="1"/>
    <col min="15370" max="15616" width="11" style="73"/>
    <col min="15617" max="15617" width="2.375" style="73" customWidth="1"/>
    <col min="15618" max="15618" width="15.125" style="73" customWidth="1"/>
    <col min="15619" max="15619" width="20.375" style="73" customWidth="1"/>
    <col min="15620" max="15621" width="10" style="73" customWidth="1"/>
    <col min="15622" max="15624" width="11" style="73"/>
    <col min="15625" max="15625" width="13.75" style="73" customWidth="1"/>
    <col min="15626" max="15872" width="11" style="73"/>
    <col min="15873" max="15873" width="2.375" style="73" customWidth="1"/>
    <col min="15874" max="15874" width="15.125" style="73" customWidth="1"/>
    <col min="15875" max="15875" width="20.375" style="73" customWidth="1"/>
    <col min="15876" max="15877" width="10" style="73" customWidth="1"/>
    <col min="15878" max="15880" width="11" style="73"/>
    <col min="15881" max="15881" width="13.75" style="73" customWidth="1"/>
    <col min="15882" max="16128" width="11" style="73"/>
    <col min="16129" max="16129" width="2.375" style="73" customWidth="1"/>
    <col min="16130" max="16130" width="15.125" style="73" customWidth="1"/>
    <col min="16131" max="16131" width="20.375" style="73" customWidth="1"/>
    <col min="16132" max="16133" width="10" style="73" customWidth="1"/>
    <col min="16134" max="16136" width="11" style="73"/>
    <col min="16137" max="16137" width="13.75" style="73" customWidth="1"/>
    <col min="16138" max="16384" width="11" style="73"/>
  </cols>
  <sheetData>
    <row r="1" spans="1:11" s="52" customFormat="1" ht="32.25" customHeight="1" x14ac:dyDescent="0.2">
      <c r="A1" s="461"/>
      <c r="B1" s="461"/>
      <c r="C1" s="461"/>
      <c r="D1" s="461"/>
      <c r="E1" s="462"/>
      <c r="F1" s="462"/>
      <c r="G1" s="462"/>
      <c r="I1" s="53"/>
    </row>
    <row r="2" spans="1:11" s="55" customFormat="1" ht="13.15" customHeight="1" x14ac:dyDescent="0.2">
      <c r="A2" s="54"/>
      <c r="C2" s="56"/>
      <c r="D2" s="56"/>
      <c r="G2" s="57" t="s">
        <v>322</v>
      </c>
      <c r="H2" s="58"/>
      <c r="I2" s="58"/>
      <c r="K2" s="53"/>
    </row>
    <row r="3" spans="1:11" s="52" customFormat="1" ht="19.5" customHeight="1" x14ac:dyDescent="0.25">
      <c r="A3" s="59" t="s">
        <v>112</v>
      </c>
      <c r="D3" s="60"/>
    </row>
    <row r="4" spans="1:11" s="55" customFormat="1" ht="19.5" customHeight="1" x14ac:dyDescent="0.2">
      <c r="A4" s="54"/>
      <c r="C4" s="56"/>
      <c r="D4" s="56"/>
      <c r="E4" s="56"/>
      <c r="G4" s="61"/>
      <c r="H4" s="58"/>
      <c r="I4" s="58"/>
    </row>
    <row r="5" spans="1:11" s="55" customFormat="1" ht="13.15" customHeight="1" x14ac:dyDescent="0.2">
      <c r="A5" s="54"/>
      <c r="C5" s="56"/>
      <c r="D5" s="56"/>
      <c r="E5" s="56"/>
      <c r="G5" s="61"/>
      <c r="H5" s="58"/>
      <c r="I5" s="58"/>
    </row>
    <row r="6" spans="1:11" s="55" customFormat="1" ht="13.15" customHeight="1" x14ac:dyDescent="0.2">
      <c r="A6" s="679" t="s">
        <v>113</v>
      </c>
      <c r="B6" s="680"/>
      <c r="C6" s="680"/>
      <c r="D6" s="680"/>
      <c r="E6" s="680"/>
      <c r="F6" s="681"/>
      <c r="G6" s="681"/>
      <c r="H6" s="58"/>
      <c r="I6" s="58"/>
    </row>
    <row r="7" spans="1:11" s="55" customFormat="1" ht="13.15" customHeight="1" x14ac:dyDescent="0.2">
      <c r="A7" s="54"/>
      <c r="C7" s="56"/>
      <c r="D7" s="56"/>
      <c r="E7" s="56"/>
      <c r="G7" s="61"/>
      <c r="H7" s="58"/>
      <c r="I7" s="58"/>
    </row>
    <row r="8" spans="1:11" s="61" customFormat="1" ht="13.15" customHeight="1" x14ac:dyDescent="0.2">
      <c r="B8" s="535" t="s">
        <v>114</v>
      </c>
      <c r="C8" s="62"/>
      <c r="D8" s="62"/>
      <c r="E8" s="536"/>
      <c r="F8" s="63"/>
      <c r="G8" s="63"/>
      <c r="H8" s="58"/>
      <c r="I8" s="58"/>
    </row>
    <row r="9" spans="1:11" s="61" customFormat="1" ht="13.15" customHeight="1" x14ac:dyDescent="0.2">
      <c r="A9" s="537"/>
      <c r="B9" s="682" t="s">
        <v>115</v>
      </c>
      <c r="C9" s="682"/>
      <c r="D9" s="683"/>
      <c r="E9" s="18"/>
      <c r="F9" s="18"/>
      <c r="H9" s="58"/>
      <c r="I9" s="58"/>
    </row>
    <row r="10" spans="1:11" s="61" customFormat="1" ht="13.15" customHeight="1" x14ac:dyDescent="0.2">
      <c r="A10" s="537"/>
      <c r="B10" s="684" t="s">
        <v>116</v>
      </c>
      <c r="C10" s="684"/>
      <c r="D10" s="538"/>
      <c r="E10" s="539"/>
      <c r="G10" s="64"/>
      <c r="H10" s="65"/>
      <c r="I10" s="65"/>
    </row>
    <row r="11" spans="1:11" s="61" customFormat="1" ht="13.15" customHeight="1" x14ac:dyDescent="0.2">
      <c r="A11" s="537"/>
      <c r="B11" s="685" t="s">
        <v>117</v>
      </c>
      <c r="C11" s="682"/>
      <c r="D11" s="540"/>
      <c r="E11" s="539"/>
      <c r="G11" s="64"/>
      <c r="H11" s="66"/>
      <c r="I11" s="66"/>
    </row>
    <row r="12" spans="1:11" s="61" customFormat="1" ht="13.15" customHeight="1" x14ac:dyDescent="0.2">
      <c r="A12" s="537"/>
      <c r="B12" s="686" t="s">
        <v>118</v>
      </c>
      <c r="C12" s="686"/>
      <c r="D12" s="540"/>
      <c r="E12" s="539"/>
      <c r="G12" s="64"/>
      <c r="H12" s="66"/>
      <c r="I12" s="66"/>
    </row>
    <row r="13" spans="1:11" s="61" customFormat="1" ht="13.15" customHeight="1" x14ac:dyDescent="0.2">
      <c r="A13" s="537"/>
      <c r="B13" s="686" t="s">
        <v>119</v>
      </c>
      <c r="C13" s="686"/>
      <c r="D13" s="540"/>
      <c r="E13" s="539"/>
      <c r="G13" s="64"/>
    </row>
    <row r="14" spans="1:11" s="61" customFormat="1" ht="13.15" customHeight="1" x14ac:dyDescent="0.2">
      <c r="A14" s="537"/>
      <c r="B14" s="686" t="s">
        <v>120</v>
      </c>
      <c r="C14" s="686"/>
      <c r="D14" s="538"/>
      <c r="E14" s="539"/>
      <c r="G14" s="64"/>
    </row>
    <row r="15" spans="1:11" s="61" customFormat="1" ht="13.15" customHeight="1" x14ac:dyDescent="0.2">
      <c r="A15" s="537"/>
      <c r="B15" s="686" t="s">
        <v>121</v>
      </c>
      <c r="C15" s="686"/>
      <c r="D15" s="538"/>
      <c r="E15" s="539"/>
      <c r="G15" s="64"/>
    </row>
    <row r="16" spans="1:11" s="61" customFormat="1" ht="13.15" customHeight="1" x14ac:dyDescent="0.2">
      <c r="A16" s="537"/>
      <c r="B16" s="678" t="s">
        <v>122</v>
      </c>
      <c r="C16" s="678"/>
      <c r="D16" s="538"/>
      <c r="E16" s="539"/>
      <c r="G16" s="64"/>
    </row>
    <row r="17" spans="1:7" s="61" customFormat="1" ht="13.15" customHeight="1" x14ac:dyDescent="0.2">
      <c r="A17" s="537"/>
      <c r="B17" s="678"/>
      <c r="C17" s="678"/>
      <c r="D17" s="538"/>
      <c r="E17" s="539"/>
      <c r="G17" s="64"/>
    </row>
    <row r="18" spans="1:7" s="61" customFormat="1" ht="13.15" customHeight="1" x14ac:dyDescent="0.2">
      <c r="B18" s="535" t="s">
        <v>123</v>
      </c>
      <c r="C18" s="67"/>
      <c r="D18" s="538"/>
      <c r="E18" s="539"/>
      <c r="G18" s="64"/>
    </row>
    <row r="19" spans="1:7" s="61" customFormat="1" ht="13.15" customHeight="1" x14ac:dyDescent="0.2">
      <c r="A19" s="537"/>
      <c r="B19" s="685" t="s">
        <v>124</v>
      </c>
      <c r="C19" s="682"/>
      <c r="D19" s="538"/>
      <c r="E19" s="539"/>
      <c r="G19" s="64"/>
    </row>
    <row r="20" spans="1:7" s="61" customFormat="1" ht="13.15" customHeight="1" x14ac:dyDescent="0.2">
      <c r="A20" s="537"/>
      <c r="B20" s="678" t="s">
        <v>125</v>
      </c>
      <c r="C20" s="678"/>
      <c r="D20" s="538"/>
      <c r="E20" s="539"/>
      <c r="G20" s="64"/>
    </row>
    <row r="21" spans="1:7" s="61" customFormat="1" ht="13.15" customHeight="1" x14ac:dyDescent="0.2">
      <c r="A21" s="537"/>
      <c r="B21" s="678" t="s">
        <v>126</v>
      </c>
      <c r="C21" s="678"/>
      <c r="D21" s="538"/>
      <c r="E21" s="539"/>
      <c r="G21" s="64"/>
    </row>
    <row r="22" spans="1:7" s="61" customFormat="1" ht="13.15" customHeight="1" x14ac:dyDescent="0.2">
      <c r="A22" s="537"/>
      <c r="B22" s="686" t="s">
        <v>127</v>
      </c>
      <c r="C22" s="686"/>
      <c r="D22" s="538"/>
      <c r="E22" s="539"/>
      <c r="G22" s="64"/>
    </row>
    <row r="23" spans="1:7" s="61" customFormat="1" ht="13.15" customHeight="1" x14ac:dyDescent="0.2">
      <c r="A23" s="537"/>
      <c r="B23" s="686" t="s">
        <v>128</v>
      </c>
      <c r="C23" s="686"/>
      <c r="D23" s="538"/>
      <c r="E23" s="539"/>
      <c r="G23" s="64"/>
    </row>
    <row r="24" spans="1:7" s="61" customFormat="1" ht="13.15" customHeight="1" x14ac:dyDescent="0.2">
      <c r="A24" s="537"/>
      <c r="B24" s="686" t="s">
        <v>129</v>
      </c>
      <c r="C24" s="686"/>
      <c r="D24" s="538"/>
      <c r="E24" s="539"/>
      <c r="G24" s="64"/>
    </row>
    <row r="25" spans="1:7" s="61" customFormat="1" ht="13.15" customHeight="1" x14ac:dyDescent="0.2">
      <c r="A25" s="537"/>
      <c r="B25" s="686" t="s">
        <v>130</v>
      </c>
      <c r="C25" s="686"/>
      <c r="D25" s="538"/>
      <c r="E25" s="539"/>
      <c r="G25" s="64"/>
    </row>
    <row r="26" spans="1:7" s="61" customFormat="1" ht="13.15" customHeight="1" x14ac:dyDescent="0.2">
      <c r="A26" s="537"/>
      <c r="B26" s="686" t="s">
        <v>131</v>
      </c>
      <c r="C26" s="686"/>
      <c r="D26" s="538"/>
      <c r="E26" s="539"/>
      <c r="G26" s="55"/>
    </row>
    <row r="27" spans="1:7" s="55" customFormat="1" ht="13.15" customHeight="1" x14ac:dyDescent="0.2">
      <c r="A27" s="537"/>
      <c r="B27" s="685" t="s">
        <v>132</v>
      </c>
      <c r="C27" s="682"/>
      <c r="D27" s="538"/>
      <c r="E27" s="539"/>
      <c r="F27" s="61"/>
    </row>
    <row r="28" spans="1:7" s="55" customFormat="1" ht="13.15" customHeight="1" x14ac:dyDescent="0.2">
      <c r="A28" s="463"/>
      <c r="B28" s="685" t="s">
        <v>323</v>
      </c>
      <c r="C28" s="682"/>
      <c r="D28" s="538"/>
      <c r="E28" s="539"/>
      <c r="F28" s="61"/>
    </row>
    <row r="29" spans="1:7" s="55" customFormat="1" ht="13.15" customHeight="1" x14ac:dyDescent="0.2">
      <c r="A29" s="537"/>
      <c r="B29" s="685" t="s">
        <v>133</v>
      </c>
      <c r="C29" s="682"/>
      <c r="D29" s="540"/>
      <c r="E29" s="539"/>
      <c r="F29" s="61"/>
    </row>
    <row r="30" spans="1:7" s="55" customFormat="1" ht="13.15" customHeight="1" x14ac:dyDescent="0.2">
      <c r="A30" s="537"/>
      <c r="B30" s="686" t="s">
        <v>134</v>
      </c>
      <c r="C30" s="687"/>
      <c r="D30" s="540"/>
      <c r="E30" s="539"/>
    </row>
    <row r="31" spans="1:7" s="55" customFormat="1" ht="13.15" customHeight="1" x14ac:dyDescent="0.2">
      <c r="A31" s="537"/>
      <c r="B31" s="686" t="s">
        <v>135</v>
      </c>
      <c r="C31" s="686"/>
      <c r="D31" s="540"/>
      <c r="E31" s="539"/>
    </row>
    <row r="32" spans="1:7" s="55" customFormat="1" ht="13.15" customHeight="1" x14ac:dyDescent="0.2">
      <c r="A32" s="537"/>
      <c r="B32" s="686" t="s">
        <v>136</v>
      </c>
      <c r="C32" s="686"/>
      <c r="D32" s="540"/>
      <c r="E32" s="539"/>
    </row>
    <row r="33" spans="1:8" s="55" customFormat="1" ht="13.15" customHeight="1" x14ac:dyDescent="0.2">
      <c r="A33" s="537"/>
      <c r="B33" s="529" t="s">
        <v>324</v>
      </c>
      <c r="C33" s="529"/>
      <c r="D33" s="540"/>
      <c r="E33" s="539"/>
    </row>
    <row r="34" spans="1:8" s="55" customFormat="1" ht="13.15" customHeight="1" x14ac:dyDescent="0.2">
      <c r="A34" s="537"/>
      <c r="B34" s="686" t="s">
        <v>325</v>
      </c>
      <c r="C34" s="686"/>
      <c r="D34" s="540"/>
      <c r="E34" s="539"/>
    </row>
    <row r="35" spans="1:8" s="55" customFormat="1" ht="13.15" customHeight="1" x14ac:dyDescent="0.2">
      <c r="A35" s="537"/>
      <c r="B35" s="686" t="s">
        <v>137</v>
      </c>
      <c r="C35" s="686"/>
      <c r="D35" s="540"/>
      <c r="E35" s="539"/>
      <c r="H35" s="68"/>
    </row>
    <row r="36" spans="1:8" s="55" customFormat="1" ht="13.15" customHeight="1" x14ac:dyDescent="0.2">
      <c r="A36" s="537"/>
      <c r="B36" s="686" t="s">
        <v>138</v>
      </c>
      <c r="C36" s="686"/>
      <c r="D36" s="540"/>
      <c r="E36" s="539"/>
      <c r="H36" s="68"/>
    </row>
    <row r="37" spans="1:8" s="61" customFormat="1" ht="13.15" customHeight="1" x14ac:dyDescent="0.2">
      <c r="A37" s="537"/>
      <c r="B37" s="70"/>
      <c r="C37" s="71"/>
      <c r="D37" s="540"/>
      <c r="E37" s="539"/>
      <c r="F37" s="55"/>
      <c r="G37" s="55"/>
      <c r="H37" s="69"/>
    </row>
    <row r="38" spans="1:8" ht="13.15" customHeight="1" x14ac:dyDescent="0.2">
      <c r="A38" s="691" t="s">
        <v>326</v>
      </c>
      <c r="B38" s="692"/>
      <c r="C38" s="692"/>
      <c r="D38" s="692"/>
      <c r="E38" s="692"/>
      <c r="F38" s="531"/>
      <c r="G38" s="531"/>
      <c r="H38" s="72"/>
    </row>
    <row r="39" spans="1:8" ht="13.15" customHeight="1" x14ac:dyDescent="0.2">
      <c r="A39" s="74"/>
      <c r="B39" s="541"/>
      <c r="C39" s="541"/>
      <c r="D39" s="75"/>
      <c r="E39" s="75"/>
      <c r="F39" s="75"/>
      <c r="G39" s="75"/>
      <c r="H39" s="72"/>
    </row>
    <row r="40" spans="1:8" ht="13.15" customHeight="1" x14ac:dyDescent="0.2">
      <c r="A40" s="690" t="s">
        <v>327</v>
      </c>
      <c r="B40" s="690"/>
      <c r="C40" s="690"/>
      <c r="D40" s="690"/>
      <c r="E40" s="690"/>
      <c r="F40" s="690"/>
      <c r="G40" s="690"/>
      <c r="H40" s="72"/>
    </row>
    <row r="41" spans="1:8" ht="13.15" customHeight="1" x14ac:dyDescent="0.2">
      <c r="A41" s="542"/>
      <c r="B41" s="76"/>
      <c r="C41" s="76"/>
      <c r="D41" s="538"/>
      <c r="E41" s="543"/>
      <c r="F41" s="68"/>
      <c r="G41" s="68"/>
      <c r="H41" s="72"/>
    </row>
    <row r="42" spans="1:8" ht="13.15" customHeight="1" x14ac:dyDescent="0.2">
      <c r="A42" s="693" t="s">
        <v>328</v>
      </c>
      <c r="B42" s="693"/>
      <c r="C42" s="693"/>
      <c r="D42" s="693"/>
      <c r="E42" s="693"/>
      <c r="F42" s="694"/>
      <c r="G42" s="694"/>
      <c r="H42" s="72"/>
    </row>
    <row r="43" spans="1:8" ht="13.15" customHeight="1" x14ac:dyDescent="0.2">
      <c r="A43" s="694"/>
      <c r="B43" s="694"/>
      <c r="C43" s="694"/>
      <c r="D43" s="694"/>
      <c r="E43" s="694"/>
      <c r="F43" s="694"/>
      <c r="G43" s="694"/>
    </row>
    <row r="44" spans="1:8" ht="13.15" customHeight="1" x14ac:dyDescent="0.2">
      <c r="A44" s="544"/>
      <c r="B44" s="544"/>
      <c r="C44" s="544"/>
      <c r="D44" s="545"/>
      <c r="E44" s="545"/>
      <c r="F44" s="72"/>
      <c r="G44" s="72"/>
    </row>
    <row r="45" spans="1:8" ht="13.15" customHeight="1" x14ac:dyDescent="0.2">
      <c r="A45" s="688" t="s">
        <v>139</v>
      </c>
      <c r="B45" s="689"/>
      <c r="C45" s="689"/>
      <c r="D45" s="689"/>
      <c r="E45" s="689"/>
      <c r="F45" s="689"/>
      <c r="G45" s="689"/>
    </row>
    <row r="46" spans="1:8" ht="13.15" customHeight="1" x14ac:dyDescent="0.2">
      <c r="A46" s="690" t="s">
        <v>140</v>
      </c>
      <c r="B46" s="690"/>
      <c r="C46" s="530" t="s">
        <v>329</v>
      </c>
      <c r="D46" s="530"/>
      <c r="E46" s="530"/>
      <c r="F46" s="530"/>
      <c r="G46" s="530"/>
    </row>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32:C32"/>
    <mergeCell ref="B21:C21"/>
    <mergeCell ref="B22:C22"/>
    <mergeCell ref="B23:C23"/>
    <mergeCell ref="B24:C24"/>
    <mergeCell ref="B25:C25"/>
    <mergeCell ref="B26:C26"/>
    <mergeCell ref="B27:C27"/>
    <mergeCell ref="B28:C28"/>
    <mergeCell ref="B29:C29"/>
    <mergeCell ref="B30:C30"/>
    <mergeCell ref="B31:C31"/>
    <mergeCell ref="B20:C20"/>
    <mergeCell ref="A6:G6"/>
    <mergeCell ref="B9:D9"/>
    <mergeCell ref="B10:C10"/>
    <mergeCell ref="B11:C11"/>
    <mergeCell ref="B12:C12"/>
    <mergeCell ref="B13:C13"/>
    <mergeCell ref="B14:C14"/>
    <mergeCell ref="B15:C15"/>
    <mergeCell ref="B16:C16"/>
    <mergeCell ref="B17:C17"/>
    <mergeCell ref="B19:C19"/>
  </mergeCells>
  <hyperlinks>
    <hyperlink ref="A42:E43" r:id="rId1" display="Das Glossar enthält Erläuterungen zu allen statistisch relevanten Begriffen, die in den verschiedenen Produkten der Statistik der BA verwendung finden." xr:uid="{7F75214D-3659-4653-838D-2F6076BF8D19}"/>
    <hyperlink ref="A42:G43" r:id="rId2" display="Das Glossar enthält Erläuterungen zu allen statistisch relevanten Begriffen, die in den verschiedenen Produkten der Statistik der BA Verwendung finden." xr:uid="{5BAF1680-F63F-459B-AA78-A06A9BB57212}"/>
    <hyperlink ref="A46:B46" r:id="rId3" display="Abkürzungsverzeichnis" xr:uid="{7E5A9BBA-C72F-481B-99F7-F2AB5F7C79F9}"/>
    <hyperlink ref="C46" r:id="rId4" xr:uid="{99C8308D-E572-4C82-BD11-D9A51AF929FE}"/>
    <hyperlink ref="A40:G40" r:id="rId5" display="Die Qualitätsberichte der Statistik erläutern die Entstehung und Aussagekraft der jeweiligen Fachstatistik." xr:uid="{59324D91-A618-44EC-A8E8-EC6747019EA5}"/>
    <hyperlink ref="B9:D9" r:id="rId6" display="Arbeitsuche, Arbeitslosigkeit und Unterbeschäftigung" xr:uid="{1CDF48D6-B6D2-41D6-87A2-14A07ED8F4E2}"/>
    <hyperlink ref="B10:C10" r:id="rId7" display="Ausbildungsmarkt" xr:uid="{EA456264-CDED-43A4-9CA3-FDB37DD434A0}"/>
    <hyperlink ref="B11:C11" r:id="rId8" display="Beschäftigung" xr:uid="{CAE13673-9B6D-465D-B778-8C7056AA8F65}"/>
    <hyperlink ref="B12:C12" r:id="rId9" display="Einnahmen/Ausgaben" xr:uid="{8B2DA6A7-2EE6-490E-9777-78799AD784BF}"/>
    <hyperlink ref="B13:C13" r:id="rId10" display="Förderung und berufliche Rehabilitation" xr:uid="{AFA0F8AD-CF53-42A3-9E7C-57B570794C18}"/>
    <hyperlink ref="B14:C14" r:id="rId11" display="Gemeldete Arbeitsstellen" xr:uid="{9E06C935-05F1-4CE3-B9FC-3FE77DAAA95C}"/>
    <hyperlink ref="B15:C15" r:id="rId12" display="Grundsicherung für Arbeitsuchende (SGB II)" xr:uid="{47756020-0EA1-4359-BE63-352B1DAE9AF9}"/>
    <hyperlink ref="B16:C16" r:id="rId13" display="Leistungen SGB III" xr:uid="{7040B631-D881-4741-84A5-B790DBB07322}"/>
    <hyperlink ref="B19:C19" r:id="rId14" display="Berufe" xr:uid="{16AC09DC-AC51-4C19-98C1-80524EC48CD5}"/>
    <hyperlink ref="B20:C20" r:id="rId15" display="Bildung" xr:uid="{227DAF1D-5076-421F-8D60-367D4D035A9E}"/>
    <hyperlink ref="B21:C21" r:id="rId16" display="Corona" xr:uid="{6A9900F5-F701-4977-AF6B-0D968270C2BE}"/>
    <hyperlink ref="B22:C22" r:id="rId17" display="Demografie" xr:uid="{C1287081-C713-462E-AA3A-BE6482B22390}"/>
    <hyperlink ref="B23:C23" r:id="rId18" display="Eingliederungsbilanzen" xr:uid="{460C26C8-0FDC-4440-B2D9-3DBFF8DD3742}"/>
    <hyperlink ref="B24:C24" r:id="rId19" display="Entgelt" xr:uid="{E95AE6BF-EB0E-484B-AB7A-55E5A26819F8}"/>
    <hyperlink ref="B25:C25" r:id="rId20" display="Fachkräftebedarf" xr:uid="{59774DF1-1004-40E7-85D3-2900F8992E7D}"/>
    <hyperlink ref="B26:C26" r:id="rId21" display="Familien und Kinder" xr:uid="{5AECA3F4-2080-4E34-8ED1-8A776FDB129A}"/>
    <hyperlink ref="B27:C27" r:id="rId22" display="Frauen und Männer" xr:uid="{C3FEF30F-007D-4B2A-8209-4DCA1A67C1E7}"/>
    <hyperlink ref="B29:C29" r:id="rId23" display="Langzeitarbeitslosigkeit" xr:uid="{A968E1FB-59DF-474B-8A2E-3623387714D1}"/>
    <hyperlink ref="B30:C30" r:id="rId24" display="Menschen mit Behinderungen" xr:uid="{25C75F3C-AA25-4733-9138-A2E65E630F0B}"/>
    <hyperlink ref="B31:C31" r:id="rId25" display="Migration" xr:uid="{A928335A-CDBB-42ED-9D59-C645A9DBEC65}"/>
    <hyperlink ref="B32:C32" r:id="rId26" display="Regionale Mobilität" xr:uid="{C2071EB6-8CB0-494B-9970-50F2815B06C6}"/>
    <hyperlink ref="B35:C35" r:id="rId27" display="Wirtschaftszweige" xr:uid="{84335DD6-6396-49B8-B30E-E0291FCFC5BB}"/>
    <hyperlink ref="B36:C36" r:id="rId28" display="Zeitarbeit" xr:uid="{4B3FB20E-B4EA-41A7-9B94-9DBC4BE02EE4}"/>
    <hyperlink ref="B28:C28" r:id="rId29" display="Jüngere" xr:uid="{1DE53E72-0F32-446F-9303-DA1566A3451C}"/>
    <hyperlink ref="B34:C34" r:id="rId30" display="Ukraine-Krieg" xr:uid="{4A3238BE-96CA-4E99-BCF2-7BE23F660B0E}"/>
    <hyperlink ref="A38:E38" r:id="rId31" display="Die Methodischen Hinweise der Statistik bieten ergänzende Informationen." xr:uid="{58E53688-93A6-47AA-AA7C-CF45A39C67F7}"/>
    <hyperlink ref="B33" r:id="rId32" xr:uid="{30CA014F-268D-449D-9AE3-77630B1B4277}"/>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election activeCell="A2" sqref="A2"/>
    </sheetView>
  </sheetViews>
  <sheetFormatPr baseColWidth="10" defaultColWidth="8.625" defaultRowHeight="16.5" customHeight="1" x14ac:dyDescent="0.2"/>
  <cols>
    <col min="1" max="1" width="6.5" style="37" customWidth="1"/>
    <col min="2" max="2" width="14.125" style="37" customWidth="1"/>
    <col min="3" max="3" width="42.375" style="104" customWidth="1"/>
    <col min="4" max="5" width="5" style="37" customWidth="1"/>
    <col min="6" max="6" width="10.625" style="37" customWidth="1"/>
    <col min="7" max="9" width="8.625" style="37" customWidth="1"/>
    <col min="10" max="10" width="3.625" style="37" customWidth="1"/>
    <col min="11" max="11" width="3.25" style="37" customWidth="1"/>
    <col min="12" max="256" width="8.625" style="37"/>
    <col min="257" max="257" width="6.5" style="37" customWidth="1"/>
    <col min="258" max="258" width="14.125" style="37" customWidth="1"/>
    <col min="259" max="259" width="42.375" style="37" customWidth="1"/>
    <col min="260" max="261" width="5" style="37" customWidth="1"/>
    <col min="262" max="262" width="10.625" style="37" customWidth="1"/>
    <col min="263" max="265" width="8.625" style="37" customWidth="1"/>
    <col min="266" max="266" width="3.625" style="37" customWidth="1"/>
    <col min="267" max="267" width="3.25" style="37" customWidth="1"/>
    <col min="268" max="512" width="8.625" style="37"/>
    <col min="513" max="513" width="6.5" style="37" customWidth="1"/>
    <col min="514" max="514" width="14.125" style="37" customWidth="1"/>
    <col min="515" max="515" width="42.375" style="37" customWidth="1"/>
    <col min="516" max="517" width="5" style="37" customWidth="1"/>
    <col min="518" max="518" width="10.625" style="37" customWidth="1"/>
    <col min="519" max="521" width="8.625" style="37" customWidth="1"/>
    <col min="522" max="522" width="3.625" style="37" customWidth="1"/>
    <col min="523" max="523" width="3.25" style="37" customWidth="1"/>
    <col min="524" max="768" width="8.625" style="37"/>
    <col min="769" max="769" width="6.5" style="37" customWidth="1"/>
    <col min="770" max="770" width="14.125" style="37" customWidth="1"/>
    <col min="771" max="771" width="42.375" style="37" customWidth="1"/>
    <col min="772" max="773" width="5" style="37" customWidth="1"/>
    <col min="774" max="774" width="10.625" style="37" customWidth="1"/>
    <col min="775" max="777" width="8.625" style="37" customWidth="1"/>
    <col min="778" max="778" width="3.625" style="37" customWidth="1"/>
    <col min="779" max="779" width="3.25" style="37" customWidth="1"/>
    <col min="780" max="1024" width="8.625" style="37"/>
    <col min="1025" max="1025" width="6.5" style="37" customWidth="1"/>
    <col min="1026" max="1026" width="14.125" style="37" customWidth="1"/>
    <col min="1027" max="1027" width="42.375" style="37" customWidth="1"/>
    <col min="1028" max="1029" width="5" style="37" customWidth="1"/>
    <col min="1030" max="1030" width="10.625" style="37" customWidth="1"/>
    <col min="1031" max="1033" width="8.625" style="37" customWidth="1"/>
    <col min="1034" max="1034" width="3.625" style="37" customWidth="1"/>
    <col min="1035" max="1035" width="3.25" style="37" customWidth="1"/>
    <col min="1036" max="1280" width="8.625" style="37"/>
    <col min="1281" max="1281" width="6.5" style="37" customWidth="1"/>
    <col min="1282" max="1282" width="14.125" style="37" customWidth="1"/>
    <col min="1283" max="1283" width="42.375" style="37" customWidth="1"/>
    <col min="1284" max="1285" width="5" style="37" customWidth="1"/>
    <col min="1286" max="1286" width="10.625" style="37" customWidth="1"/>
    <col min="1287" max="1289" width="8.625" style="37" customWidth="1"/>
    <col min="1290" max="1290" width="3.625" style="37" customWidth="1"/>
    <col min="1291" max="1291" width="3.25" style="37" customWidth="1"/>
    <col min="1292" max="1536" width="8.625" style="37"/>
    <col min="1537" max="1537" width="6.5" style="37" customWidth="1"/>
    <col min="1538" max="1538" width="14.125" style="37" customWidth="1"/>
    <col min="1539" max="1539" width="42.375" style="37" customWidth="1"/>
    <col min="1540" max="1541" width="5" style="37" customWidth="1"/>
    <col min="1542" max="1542" width="10.625" style="37" customWidth="1"/>
    <col min="1543" max="1545" width="8.625" style="37" customWidth="1"/>
    <col min="1546" max="1546" width="3.625" style="37" customWidth="1"/>
    <col min="1547" max="1547" width="3.25" style="37" customWidth="1"/>
    <col min="1548" max="1792" width="8.625" style="37"/>
    <col min="1793" max="1793" width="6.5" style="37" customWidth="1"/>
    <col min="1794" max="1794" width="14.125" style="37" customWidth="1"/>
    <col min="1795" max="1795" width="42.375" style="37" customWidth="1"/>
    <col min="1796" max="1797" width="5" style="37" customWidth="1"/>
    <col min="1798" max="1798" width="10.625" style="37" customWidth="1"/>
    <col min="1799" max="1801" width="8.625" style="37" customWidth="1"/>
    <col min="1802" max="1802" width="3.625" style="37" customWidth="1"/>
    <col min="1803" max="1803" width="3.25" style="37" customWidth="1"/>
    <col min="1804" max="2048" width="8.625" style="37"/>
    <col min="2049" max="2049" width="6.5" style="37" customWidth="1"/>
    <col min="2050" max="2050" width="14.125" style="37" customWidth="1"/>
    <col min="2051" max="2051" width="42.375" style="37" customWidth="1"/>
    <col min="2052" max="2053" width="5" style="37" customWidth="1"/>
    <col min="2054" max="2054" width="10.625" style="37" customWidth="1"/>
    <col min="2055" max="2057" width="8.625" style="37" customWidth="1"/>
    <col min="2058" max="2058" width="3.625" style="37" customWidth="1"/>
    <col min="2059" max="2059" width="3.25" style="37" customWidth="1"/>
    <col min="2060" max="2304" width="8.625" style="37"/>
    <col min="2305" max="2305" width="6.5" style="37" customWidth="1"/>
    <col min="2306" max="2306" width="14.125" style="37" customWidth="1"/>
    <col min="2307" max="2307" width="42.375" style="37" customWidth="1"/>
    <col min="2308" max="2309" width="5" style="37" customWidth="1"/>
    <col min="2310" max="2310" width="10.625" style="37" customWidth="1"/>
    <col min="2311" max="2313" width="8.625" style="37" customWidth="1"/>
    <col min="2314" max="2314" width="3.625" style="37" customWidth="1"/>
    <col min="2315" max="2315" width="3.25" style="37" customWidth="1"/>
    <col min="2316" max="2560" width="8.625" style="37"/>
    <col min="2561" max="2561" width="6.5" style="37" customWidth="1"/>
    <col min="2562" max="2562" width="14.125" style="37" customWidth="1"/>
    <col min="2563" max="2563" width="42.375" style="37" customWidth="1"/>
    <col min="2564" max="2565" width="5" style="37" customWidth="1"/>
    <col min="2566" max="2566" width="10.625" style="37" customWidth="1"/>
    <col min="2567" max="2569" width="8.625" style="37" customWidth="1"/>
    <col min="2570" max="2570" width="3.625" style="37" customWidth="1"/>
    <col min="2571" max="2571" width="3.25" style="37" customWidth="1"/>
    <col min="2572" max="2816" width="8.625" style="37"/>
    <col min="2817" max="2817" width="6.5" style="37" customWidth="1"/>
    <col min="2818" max="2818" width="14.125" style="37" customWidth="1"/>
    <col min="2819" max="2819" width="42.375" style="37" customWidth="1"/>
    <col min="2820" max="2821" width="5" style="37" customWidth="1"/>
    <col min="2822" max="2822" width="10.625" style="37" customWidth="1"/>
    <col min="2823" max="2825" width="8.625" style="37" customWidth="1"/>
    <col min="2826" max="2826" width="3.625" style="37" customWidth="1"/>
    <col min="2827" max="2827" width="3.25" style="37" customWidth="1"/>
    <col min="2828" max="3072" width="8.625" style="37"/>
    <col min="3073" max="3073" width="6.5" style="37" customWidth="1"/>
    <col min="3074" max="3074" width="14.125" style="37" customWidth="1"/>
    <col min="3075" max="3075" width="42.375" style="37" customWidth="1"/>
    <col min="3076" max="3077" width="5" style="37" customWidth="1"/>
    <col min="3078" max="3078" width="10.625" style="37" customWidth="1"/>
    <col min="3079" max="3081" width="8.625" style="37" customWidth="1"/>
    <col min="3082" max="3082" width="3.625" style="37" customWidth="1"/>
    <col min="3083" max="3083" width="3.25" style="37" customWidth="1"/>
    <col min="3084" max="3328" width="8.625" style="37"/>
    <col min="3329" max="3329" width="6.5" style="37" customWidth="1"/>
    <col min="3330" max="3330" width="14.125" style="37" customWidth="1"/>
    <col min="3331" max="3331" width="42.375" style="37" customWidth="1"/>
    <col min="3332" max="3333" width="5" style="37" customWidth="1"/>
    <col min="3334" max="3334" width="10.625" style="37" customWidth="1"/>
    <col min="3335" max="3337" width="8.625" style="37" customWidth="1"/>
    <col min="3338" max="3338" width="3.625" style="37" customWidth="1"/>
    <col min="3339" max="3339" width="3.25" style="37" customWidth="1"/>
    <col min="3340" max="3584" width="8.625" style="37"/>
    <col min="3585" max="3585" width="6.5" style="37" customWidth="1"/>
    <col min="3586" max="3586" width="14.125" style="37" customWidth="1"/>
    <col min="3587" max="3587" width="42.375" style="37" customWidth="1"/>
    <col min="3588" max="3589" width="5" style="37" customWidth="1"/>
    <col min="3590" max="3590" width="10.625" style="37" customWidth="1"/>
    <col min="3591" max="3593" width="8.625" style="37" customWidth="1"/>
    <col min="3594" max="3594" width="3.625" style="37" customWidth="1"/>
    <col min="3595" max="3595" width="3.25" style="37" customWidth="1"/>
    <col min="3596" max="3840" width="8.625" style="37"/>
    <col min="3841" max="3841" width="6.5" style="37" customWidth="1"/>
    <col min="3842" max="3842" width="14.125" style="37" customWidth="1"/>
    <col min="3843" max="3843" width="42.375" style="37" customWidth="1"/>
    <col min="3844" max="3845" width="5" style="37" customWidth="1"/>
    <col min="3846" max="3846" width="10.625" style="37" customWidth="1"/>
    <col min="3847" max="3849" width="8.625" style="37" customWidth="1"/>
    <col min="3850" max="3850" width="3.625" style="37" customWidth="1"/>
    <col min="3851" max="3851" width="3.25" style="37" customWidth="1"/>
    <col min="3852" max="4096" width="8.625" style="37"/>
    <col min="4097" max="4097" width="6.5" style="37" customWidth="1"/>
    <col min="4098" max="4098" width="14.125" style="37" customWidth="1"/>
    <col min="4099" max="4099" width="42.375" style="37" customWidth="1"/>
    <col min="4100" max="4101" width="5" style="37" customWidth="1"/>
    <col min="4102" max="4102" width="10.625" style="37" customWidth="1"/>
    <col min="4103" max="4105" width="8.625" style="37" customWidth="1"/>
    <col min="4106" max="4106" width="3.625" style="37" customWidth="1"/>
    <col min="4107" max="4107" width="3.25" style="37" customWidth="1"/>
    <col min="4108" max="4352" width="8.625" style="37"/>
    <col min="4353" max="4353" width="6.5" style="37" customWidth="1"/>
    <col min="4354" max="4354" width="14.125" style="37" customWidth="1"/>
    <col min="4355" max="4355" width="42.375" style="37" customWidth="1"/>
    <col min="4356" max="4357" width="5" style="37" customWidth="1"/>
    <col min="4358" max="4358" width="10.625" style="37" customWidth="1"/>
    <col min="4359" max="4361" width="8.625" style="37" customWidth="1"/>
    <col min="4362" max="4362" width="3.625" style="37" customWidth="1"/>
    <col min="4363" max="4363" width="3.25" style="37" customWidth="1"/>
    <col min="4364" max="4608" width="8.625" style="37"/>
    <col min="4609" max="4609" width="6.5" style="37" customWidth="1"/>
    <col min="4610" max="4610" width="14.125" style="37" customWidth="1"/>
    <col min="4611" max="4611" width="42.375" style="37" customWidth="1"/>
    <col min="4612" max="4613" width="5" style="37" customWidth="1"/>
    <col min="4614" max="4614" width="10.625" style="37" customWidth="1"/>
    <col min="4615" max="4617" width="8.625" style="37" customWidth="1"/>
    <col min="4618" max="4618" width="3.625" style="37" customWidth="1"/>
    <col min="4619" max="4619" width="3.25" style="37" customWidth="1"/>
    <col min="4620" max="4864" width="8.625" style="37"/>
    <col min="4865" max="4865" width="6.5" style="37" customWidth="1"/>
    <col min="4866" max="4866" width="14.125" style="37" customWidth="1"/>
    <col min="4867" max="4867" width="42.375" style="37" customWidth="1"/>
    <col min="4868" max="4869" width="5" style="37" customWidth="1"/>
    <col min="4870" max="4870" width="10.625" style="37" customWidth="1"/>
    <col min="4871" max="4873" width="8.625" style="37" customWidth="1"/>
    <col min="4874" max="4874" width="3.625" style="37" customWidth="1"/>
    <col min="4875" max="4875" width="3.25" style="37" customWidth="1"/>
    <col min="4876" max="5120" width="8.625" style="37"/>
    <col min="5121" max="5121" width="6.5" style="37" customWidth="1"/>
    <col min="5122" max="5122" width="14.125" style="37" customWidth="1"/>
    <col min="5123" max="5123" width="42.375" style="37" customWidth="1"/>
    <col min="5124" max="5125" width="5" style="37" customWidth="1"/>
    <col min="5126" max="5126" width="10.625" style="37" customWidth="1"/>
    <col min="5127" max="5129" width="8.625" style="37" customWidth="1"/>
    <col min="5130" max="5130" width="3.625" style="37" customWidth="1"/>
    <col min="5131" max="5131" width="3.25" style="37" customWidth="1"/>
    <col min="5132" max="5376" width="8.625" style="37"/>
    <col min="5377" max="5377" width="6.5" style="37" customWidth="1"/>
    <col min="5378" max="5378" width="14.125" style="37" customWidth="1"/>
    <col min="5379" max="5379" width="42.375" style="37" customWidth="1"/>
    <col min="5380" max="5381" width="5" style="37" customWidth="1"/>
    <col min="5382" max="5382" width="10.625" style="37" customWidth="1"/>
    <col min="5383" max="5385" width="8.625" style="37" customWidth="1"/>
    <col min="5386" max="5386" width="3.625" style="37" customWidth="1"/>
    <col min="5387" max="5387" width="3.25" style="37" customWidth="1"/>
    <col min="5388" max="5632" width="8.625" style="37"/>
    <col min="5633" max="5633" width="6.5" style="37" customWidth="1"/>
    <col min="5634" max="5634" width="14.125" style="37" customWidth="1"/>
    <col min="5635" max="5635" width="42.375" style="37" customWidth="1"/>
    <col min="5636" max="5637" width="5" style="37" customWidth="1"/>
    <col min="5638" max="5638" width="10.625" style="37" customWidth="1"/>
    <col min="5639" max="5641" width="8.625" style="37" customWidth="1"/>
    <col min="5642" max="5642" width="3.625" style="37" customWidth="1"/>
    <col min="5643" max="5643" width="3.25" style="37" customWidth="1"/>
    <col min="5644" max="5888" width="8.625" style="37"/>
    <col min="5889" max="5889" width="6.5" style="37" customWidth="1"/>
    <col min="5890" max="5890" width="14.125" style="37" customWidth="1"/>
    <col min="5891" max="5891" width="42.375" style="37" customWidth="1"/>
    <col min="5892" max="5893" width="5" style="37" customWidth="1"/>
    <col min="5894" max="5894" width="10.625" style="37" customWidth="1"/>
    <col min="5895" max="5897" width="8.625" style="37" customWidth="1"/>
    <col min="5898" max="5898" width="3.625" style="37" customWidth="1"/>
    <col min="5899" max="5899" width="3.25" style="37" customWidth="1"/>
    <col min="5900" max="6144" width="8.625" style="37"/>
    <col min="6145" max="6145" width="6.5" style="37" customWidth="1"/>
    <col min="6146" max="6146" width="14.125" style="37" customWidth="1"/>
    <col min="6147" max="6147" width="42.375" style="37" customWidth="1"/>
    <col min="6148" max="6149" width="5" style="37" customWidth="1"/>
    <col min="6150" max="6150" width="10.625" style="37" customWidth="1"/>
    <col min="6151" max="6153" width="8.625" style="37" customWidth="1"/>
    <col min="6154" max="6154" width="3.625" style="37" customWidth="1"/>
    <col min="6155" max="6155" width="3.25" style="37" customWidth="1"/>
    <col min="6156" max="6400" width="8.625" style="37"/>
    <col min="6401" max="6401" width="6.5" style="37" customWidth="1"/>
    <col min="6402" max="6402" width="14.125" style="37" customWidth="1"/>
    <col min="6403" max="6403" width="42.375" style="37" customWidth="1"/>
    <col min="6404" max="6405" width="5" style="37" customWidth="1"/>
    <col min="6406" max="6406" width="10.625" style="37" customWidth="1"/>
    <col min="6407" max="6409" width="8.625" style="37" customWidth="1"/>
    <col min="6410" max="6410" width="3.625" style="37" customWidth="1"/>
    <col min="6411" max="6411" width="3.25" style="37" customWidth="1"/>
    <col min="6412" max="6656" width="8.625" style="37"/>
    <col min="6657" max="6657" width="6.5" style="37" customWidth="1"/>
    <col min="6658" max="6658" width="14.125" style="37" customWidth="1"/>
    <col min="6659" max="6659" width="42.375" style="37" customWidth="1"/>
    <col min="6660" max="6661" width="5" style="37" customWidth="1"/>
    <col min="6662" max="6662" width="10.625" style="37" customWidth="1"/>
    <col min="6663" max="6665" width="8.625" style="37" customWidth="1"/>
    <col min="6666" max="6666" width="3.625" style="37" customWidth="1"/>
    <col min="6667" max="6667" width="3.25" style="37" customWidth="1"/>
    <col min="6668" max="6912" width="8.625" style="37"/>
    <col min="6913" max="6913" width="6.5" style="37" customWidth="1"/>
    <col min="6914" max="6914" width="14.125" style="37" customWidth="1"/>
    <col min="6915" max="6915" width="42.375" style="37" customWidth="1"/>
    <col min="6916" max="6917" width="5" style="37" customWidth="1"/>
    <col min="6918" max="6918" width="10.625" style="37" customWidth="1"/>
    <col min="6919" max="6921" width="8.625" style="37" customWidth="1"/>
    <col min="6922" max="6922" width="3.625" style="37" customWidth="1"/>
    <col min="6923" max="6923" width="3.25" style="37" customWidth="1"/>
    <col min="6924" max="7168" width="8.625" style="37"/>
    <col min="7169" max="7169" width="6.5" style="37" customWidth="1"/>
    <col min="7170" max="7170" width="14.125" style="37" customWidth="1"/>
    <col min="7171" max="7171" width="42.375" style="37" customWidth="1"/>
    <col min="7172" max="7173" width="5" style="37" customWidth="1"/>
    <col min="7174" max="7174" width="10.625" style="37" customWidth="1"/>
    <col min="7175" max="7177" width="8.625" style="37" customWidth="1"/>
    <col min="7178" max="7178" width="3.625" style="37" customWidth="1"/>
    <col min="7179" max="7179" width="3.25" style="37" customWidth="1"/>
    <col min="7180" max="7424" width="8.625" style="37"/>
    <col min="7425" max="7425" width="6.5" style="37" customWidth="1"/>
    <col min="7426" max="7426" width="14.125" style="37" customWidth="1"/>
    <col min="7427" max="7427" width="42.375" style="37" customWidth="1"/>
    <col min="7428" max="7429" width="5" style="37" customWidth="1"/>
    <col min="7430" max="7430" width="10.625" style="37" customWidth="1"/>
    <col min="7431" max="7433" width="8.625" style="37" customWidth="1"/>
    <col min="7434" max="7434" width="3.625" style="37" customWidth="1"/>
    <col min="7435" max="7435" width="3.25" style="37" customWidth="1"/>
    <col min="7436" max="7680" width="8.625" style="37"/>
    <col min="7681" max="7681" width="6.5" style="37" customWidth="1"/>
    <col min="7682" max="7682" width="14.125" style="37" customWidth="1"/>
    <col min="7683" max="7683" width="42.375" style="37" customWidth="1"/>
    <col min="7684" max="7685" width="5" style="37" customWidth="1"/>
    <col min="7686" max="7686" width="10.625" style="37" customWidth="1"/>
    <col min="7687" max="7689" width="8.625" style="37" customWidth="1"/>
    <col min="7690" max="7690" width="3.625" style="37" customWidth="1"/>
    <col min="7691" max="7691" width="3.25" style="37" customWidth="1"/>
    <col min="7692" max="7936" width="8.625" style="37"/>
    <col min="7937" max="7937" width="6.5" style="37" customWidth="1"/>
    <col min="7938" max="7938" width="14.125" style="37" customWidth="1"/>
    <col min="7939" max="7939" width="42.375" style="37" customWidth="1"/>
    <col min="7940" max="7941" width="5" style="37" customWidth="1"/>
    <col min="7942" max="7942" width="10.625" style="37" customWidth="1"/>
    <col min="7943" max="7945" width="8.625" style="37" customWidth="1"/>
    <col min="7946" max="7946" width="3.625" style="37" customWidth="1"/>
    <col min="7947" max="7947" width="3.25" style="37" customWidth="1"/>
    <col min="7948" max="8192" width="8.625" style="37"/>
    <col min="8193" max="8193" width="6.5" style="37" customWidth="1"/>
    <col min="8194" max="8194" width="14.125" style="37" customWidth="1"/>
    <col min="8195" max="8195" width="42.375" style="37" customWidth="1"/>
    <col min="8196" max="8197" width="5" style="37" customWidth="1"/>
    <col min="8198" max="8198" width="10.625" style="37" customWidth="1"/>
    <col min="8199" max="8201" width="8.625" style="37" customWidth="1"/>
    <col min="8202" max="8202" width="3.625" style="37" customWidth="1"/>
    <col min="8203" max="8203" width="3.25" style="37" customWidth="1"/>
    <col min="8204" max="8448" width="8.625" style="37"/>
    <col min="8449" max="8449" width="6.5" style="37" customWidth="1"/>
    <col min="8450" max="8450" width="14.125" style="37" customWidth="1"/>
    <col min="8451" max="8451" width="42.375" style="37" customWidth="1"/>
    <col min="8452" max="8453" width="5" style="37" customWidth="1"/>
    <col min="8454" max="8454" width="10.625" style="37" customWidth="1"/>
    <col min="8455" max="8457" width="8.625" style="37" customWidth="1"/>
    <col min="8458" max="8458" width="3.625" style="37" customWidth="1"/>
    <col min="8459" max="8459" width="3.25" style="37" customWidth="1"/>
    <col min="8460" max="8704" width="8.625" style="37"/>
    <col min="8705" max="8705" width="6.5" style="37" customWidth="1"/>
    <col min="8706" max="8706" width="14.125" style="37" customWidth="1"/>
    <col min="8707" max="8707" width="42.375" style="37" customWidth="1"/>
    <col min="8708" max="8709" width="5" style="37" customWidth="1"/>
    <col min="8710" max="8710" width="10.625" style="37" customWidth="1"/>
    <col min="8711" max="8713" width="8.625" style="37" customWidth="1"/>
    <col min="8714" max="8714" width="3.625" style="37" customWidth="1"/>
    <col min="8715" max="8715" width="3.25" style="37" customWidth="1"/>
    <col min="8716" max="8960" width="8.625" style="37"/>
    <col min="8961" max="8961" width="6.5" style="37" customWidth="1"/>
    <col min="8962" max="8962" width="14.125" style="37" customWidth="1"/>
    <col min="8963" max="8963" width="42.375" style="37" customWidth="1"/>
    <col min="8964" max="8965" width="5" style="37" customWidth="1"/>
    <col min="8966" max="8966" width="10.625" style="37" customWidth="1"/>
    <col min="8967" max="8969" width="8.625" style="37" customWidth="1"/>
    <col min="8970" max="8970" width="3.625" style="37" customWidth="1"/>
    <col min="8971" max="8971" width="3.25" style="37" customWidth="1"/>
    <col min="8972" max="9216" width="8.625" style="37"/>
    <col min="9217" max="9217" width="6.5" style="37" customWidth="1"/>
    <col min="9218" max="9218" width="14.125" style="37" customWidth="1"/>
    <col min="9219" max="9219" width="42.375" style="37" customWidth="1"/>
    <col min="9220" max="9221" width="5" style="37" customWidth="1"/>
    <col min="9222" max="9222" width="10.625" style="37" customWidth="1"/>
    <col min="9223" max="9225" width="8.625" style="37" customWidth="1"/>
    <col min="9226" max="9226" width="3.625" style="37" customWidth="1"/>
    <col min="9227" max="9227" width="3.25" style="37" customWidth="1"/>
    <col min="9228" max="9472" width="8.625" style="37"/>
    <col min="9473" max="9473" width="6.5" style="37" customWidth="1"/>
    <col min="9474" max="9474" width="14.125" style="37" customWidth="1"/>
    <col min="9475" max="9475" width="42.375" style="37" customWidth="1"/>
    <col min="9476" max="9477" width="5" style="37" customWidth="1"/>
    <col min="9478" max="9478" width="10.625" style="37" customWidth="1"/>
    <col min="9479" max="9481" width="8.625" style="37" customWidth="1"/>
    <col min="9482" max="9482" width="3.625" style="37" customWidth="1"/>
    <col min="9483" max="9483" width="3.25" style="37" customWidth="1"/>
    <col min="9484" max="9728" width="8.625" style="37"/>
    <col min="9729" max="9729" width="6.5" style="37" customWidth="1"/>
    <col min="9730" max="9730" width="14.125" style="37" customWidth="1"/>
    <col min="9731" max="9731" width="42.375" style="37" customWidth="1"/>
    <col min="9732" max="9733" width="5" style="37" customWidth="1"/>
    <col min="9734" max="9734" width="10.625" style="37" customWidth="1"/>
    <col min="9735" max="9737" width="8.625" style="37" customWidth="1"/>
    <col min="9738" max="9738" width="3.625" style="37" customWidth="1"/>
    <col min="9739" max="9739" width="3.25" style="37" customWidth="1"/>
    <col min="9740" max="9984" width="8.625" style="37"/>
    <col min="9985" max="9985" width="6.5" style="37" customWidth="1"/>
    <col min="9986" max="9986" width="14.125" style="37" customWidth="1"/>
    <col min="9987" max="9987" width="42.375" style="37" customWidth="1"/>
    <col min="9988" max="9989" width="5" style="37" customWidth="1"/>
    <col min="9990" max="9990" width="10.625" style="37" customWidth="1"/>
    <col min="9991" max="9993" width="8.625" style="37" customWidth="1"/>
    <col min="9994" max="9994" width="3.625" style="37" customWidth="1"/>
    <col min="9995" max="9995" width="3.25" style="37" customWidth="1"/>
    <col min="9996" max="10240" width="8.625" style="37"/>
    <col min="10241" max="10241" width="6.5" style="37" customWidth="1"/>
    <col min="10242" max="10242" width="14.125" style="37" customWidth="1"/>
    <col min="10243" max="10243" width="42.375" style="37" customWidth="1"/>
    <col min="10244" max="10245" width="5" style="37" customWidth="1"/>
    <col min="10246" max="10246" width="10.625" style="37" customWidth="1"/>
    <col min="10247" max="10249" width="8.625" style="37" customWidth="1"/>
    <col min="10250" max="10250" width="3.625" style="37" customWidth="1"/>
    <col min="10251" max="10251" width="3.25" style="37" customWidth="1"/>
    <col min="10252" max="10496" width="8.625" style="37"/>
    <col min="10497" max="10497" width="6.5" style="37" customWidth="1"/>
    <col min="10498" max="10498" width="14.125" style="37" customWidth="1"/>
    <col min="10499" max="10499" width="42.375" style="37" customWidth="1"/>
    <col min="10500" max="10501" width="5" style="37" customWidth="1"/>
    <col min="10502" max="10502" width="10.625" style="37" customWidth="1"/>
    <col min="10503" max="10505" width="8.625" style="37" customWidth="1"/>
    <col min="10506" max="10506" width="3.625" style="37" customWidth="1"/>
    <col min="10507" max="10507" width="3.25" style="37" customWidth="1"/>
    <col min="10508" max="10752" width="8.625" style="37"/>
    <col min="10753" max="10753" width="6.5" style="37" customWidth="1"/>
    <col min="10754" max="10754" width="14.125" style="37" customWidth="1"/>
    <col min="10755" max="10755" width="42.375" style="37" customWidth="1"/>
    <col min="10756" max="10757" width="5" style="37" customWidth="1"/>
    <col min="10758" max="10758" width="10.625" style="37" customWidth="1"/>
    <col min="10759" max="10761" width="8.625" style="37" customWidth="1"/>
    <col min="10762" max="10762" width="3.625" style="37" customWidth="1"/>
    <col min="10763" max="10763" width="3.25" style="37" customWidth="1"/>
    <col min="10764" max="11008" width="8.625" style="37"/>
    <col min="11009" max="11009" width="6.5" style="37" customWidth="1"/>
    <col min="11010" max="11010" width="14.125" style="37" customWidth="1"/>
    <col min="11011" max="11011" width="42.375" style="37" customWidth="1"/>
    <col min="11012" max="11013" width="5" style="37" customWidth="1"/>
    <col min="11014" max="11014" width="10.625" style="37" customWidth="1"/>
    <col min="11015" max="11017" width="8.625" style="37" customWidth="1"/>
    <col min="11018" max="11018" width="3.625" style="37" customWidth="1"/>
    <col min="11019" max="11019" width="3.25" style="37" customWidth="1"/>
    <col min="11020" max="11264" width="8.625" style="37"/>
    <col min="11265" max="11265" width="6.5" style="37" customWidth="1"/>
    <col min="11266" max="11266" width="14.125" style="37" customWidth="1"/>
    <col min="11267" max="11267" width="42.375" style="37" customWidth="1"/>
    <col min="11268" max="11269" width="5" style="37" customWidth="1"/>
    <col min="11270" max="11270" width="10.625" style="37" customWidth="1"/>
    <col min="11271" max="11273" width="8.625" style="37" customWidth="1"/>
    <col min="11274" max="11274" width="3.625" style="37" customWidth="1"/>
    <col min="11275" max="11275" width="3.25" style="37" customWidth="1"/>
    <col min="11276" max="11520" width="8.625" style="37"/>
    <col min="11521" max="11521" width="6.5" style="37" customWidth="1"/>
    <col min="11522" max="11522" width="14.125" style="37" customWidth="1"/>
    <col min="11523" max="11523" width="42.375" style="37" customWidth="1"/>
    <col min="11524" max="11525" width="5" style="37" customWidth="1"/>
    <col min="11526" max="11526" width="10.625" style="37" customWidth="1"/>
    <col min="11527" max="11529" width="8.625" style="37" customWidth="1"/>
    <col min="11530" max="11530" width="3.625" style="37" customWidth="1"/>
    <col min="11531" max="11531" width="3.25" style="37" customWidth="1"/>
    <col min="11532" max="11776" width="8.625" style="37"/>
    <col min="11777" max="11777" width="6.5" style="37" customWidth="1"/>
    <col min="11778" max="11778" width="14.125" style="37" customWidth="1"/>
    <col min="11779" max="11779" width="42.375" style="37" customWidth="1"/>
    <col min="11780" max="11781" width="5" style="37" customWidth="1"/>
    <col min="11782" max="11782" width="10.625" style="37" customWidth="1"/>
    <col min="11783" max="11785" width="8.625" style="37" customWidth="1"/>
    <col min="11786" max="11786" width="3.625" style="37" customWidth="1"/>
    <col min="11787" max="11787" width="3.25" style="37" customWidth="1"/>
    <col min="11788" max="12032" width="8.625" style="37"/>
    <col min="12033" max="12033" width="6.5" style="37" customWidth="1"/>
    <col min="12034" max="12034" width="14.125" style="37" customWidth="1"/>
    <col min="12035" max="12035" width="42.375" style="37" customWidth="1"/>
    <col min="12036" max="12037" width="5" style="37" customWidth="1"/>
    <col min="12038" max="12038" width="10.625" style="37" customWidth="1"/>
    <col min="12039" max="12041" width="8.625" style="37" customWidth="1"/>
    <col min="12042" max="12042" width="3.625" style="37" customWidth="1"/>
    <col min="12043" max="12043" width="3.25" style="37" customWidth="1"/>
    <col min="12044" max="12288" width="8.625" style="37"/>
    <col min="12289" max="12289" width="6.5" style="37" customWidth="1"/>
    <col min="12290" max="12290" width="14.125" style="37" customWidth="1"/>
    <col min="12291" max="12291" width="42.375" style="37" customWidth="1"/>
    <col min="12292" max="12293" width="5" style="37" customWidth="1"/>
    <col min="12294" max="12294" width="10.625" style="37" customWidth="1"/>
    <col min="12295" max="12297" width="8.625" style="37" customWidth="1"/>
    <col min="12298" max="12298" width="3.625" style="37" customWidth="1"/>
    <col min="12299" max="12299" width="3.25" style="37" customWidth="1"/>
    <col min="12300" max="12544" width="8.625" style="37"/>
    <col min="12545" max="12545" width="6.5" style="37" customWidth="1"/>
    <col min="12546" max="12546" width="14.125" style="37" customWidth="1"/>
    <col min="12547" max="12547" width="42.375" style="37" customWidth="1"/>
    <col min="12548" max="12549" width="5" style="37" customWidth="1"/>
    <col min="12550" max="12550" width="10.625" style="37" customWidth="1"/>
    <col min="12551" max="12553" width="8.625" style="37" customWidth="1"/>
    <col min="12554" max="12554" width="3.625" style="37" customWidth="1"/>
    <col min="12555" max="12555" width="3.25" style="37" customWidth="1"/>
    <col min="12556" max="12800" width="8.625" style="37"/>
    <col min="12801" max="12801" width="6.5" style="37" customWidth="1"/>
    <col min="12802" max="12802" width="14.125" style="37" customWidth="1"/>
    <col min="12803" max="12803" width="42.375" style="37" customWidth="1"/>
    <col min="12804" max="12805" width="5" style="37" customWidth="1"/>
    <col min="12806" max="12806" width="10.625" style="37" customWidth="1"/>
    <col min="12807" max="12809" width="8.625" style="37" customWidth="1"/>
    <col min="12810" max="12810" width="3.625" style="37" customWidth="1"/>
    <col min="12811" max="12811" width="3.25" style="37" customWidth="1"/>
    <col min="12812" max="13056" width="8.625" style="37"/>
    <col min="13057" max="13057" width="6.5" style="37" customWidth="1"/>
    <col min="13058" max="13058" width="14.125" style="37" customWidth="1"/>
    <col min="13059" max="13059" width="42.375" style="37" customWidth="1"/>
    <col min="13060" max="13061" width="5" style="37" customWidth="1"/>
    <col min="13062" max="13062" width="10.625" style="37" customWidth="1"/>
    <col min="13063" max="13065" width="8.625" style="37" customWidth="1"/>
    <col min="13066" max="13066" width="3.625" style="37" customWidth="1"/>
    <col min="13067" max="13067" width="3.25" style="37" customWidth="1"/>
    <col min="13068" max="13312" width="8.625" style="37"/>
    <col min="13313" max="13313" width="6.5" style="37" customWidth="1"/>
    <col min="13314" max="13314" width="14.125" style="37" customWidth="1"/>
    <col min="13315" max="13315" width="42.375" style="37" customWidth="1"/>
    <col min="13316" max="13317" width="5" style="37" customWidth="1"/>
    <col min="13318" max="13318" width="10.625" style="37" customWidth="1"/>
    <col min="13319" max="13321" width="8.625" style="37" customWidth="1"/>
    <col min="13322" max="13322" width="3.625" style="37" customWidth="1"/>
    <col min="13323" max="13323" width="3.25" style="37" customWidth="1"/>
    <col min="13324" max="13568" width="8.625" style="37"/>
    <col min="13569" max="13569" width="6.5" style="37" customWidth="1"/>
    <col min="13570" max="13570" width="14.125" style="37" customWidth="1"/>
    <col min="13571" max="13571" width="42.375" style="37" customWidth="1"/>
    <col min="13572" max="13573" width="5" style="37" customWidth="1"/>
    <col min="13574" max="13574" width="10.625" style="37" customWidth="1"/>
    <col min="13575" max="13577" width="8.625" style="37" customWidth="1"/>
    <col min="13578" max="13578" width="3.625" style="37" customWidth="1"/>
    <col min="13579" max="13579" width="3.25" style="37" customWidth="1"/>
    <col min="13580" max="13824" width="8.625" style="37"/>
    <col min="13825" max="13825" width="6.5" style="37" customWidth="1"/>
    <col min="13826" max="13826" width="14.125" style="37" customWidth="1"/>
    <col min="13827" max="13827" width="42.375" style="37" customWidth="1"/>
    <col min="13828" max="13829" width="5" style="37" customWidth="1"/>
    <col min="13830" max="13830" width="10.625" style="37" customWidth="1"/>
    <col min="13831" max="13833" width="8.625" style="37" customWidth="1"/>
    <col min="13834" max="13834" width="3.625" style="37" customWidth="1"/>
    <col min="13835" max="13835" width="3.25" style="37" customWidth="1"/>
    <col min="13836" max="14080" width="8.625" style="37"/>
    <col min="14081" max="14081" width="6.5" style="37" customWidth="1"/>
    <col min="14082" max="14082" width="14.125" style="37" customWidth="1"/>
    <col min="14083" max="14083" width="42.375" style="37" customWidth="1"/>
    <col min="14084" max="14085" width="5" style="37" customWidth="1"/>
    <col min="14086" max="14086" width="10.625" style="37" customWidth="1"/>
    <col min="14087" max="14089" width="8.625" style="37" customWidth="1"/>
    <col min="14090" max="14090" width="3.625" style="37" customWidth="1"/>
    <col min="14091" max="14091" width="3.25" style="37" customWidth="1"/>
    <col min="14092" max="14336" width="8.625" style="37"/>
    <col min="14337" max="14337" width="6.5" style="37" customWidth="1"/>
    <col min="14338" max="14338" width="14.125" style="37" customWidth="1"/>
    <col min="14339" max="14339" width="42.375" style="37" customWidth="1"/>
    <col min="14340" max="14341" width="5" style="37" customWidth="1"/>
    <col min="14342" max="14342" width="10.625" style="37" customWidth="1"/>
    <col min="14343" max="14345" width="8.625" style="37" customWidth="1"/>
    <col min="14346" max="14346" width="3.625" style="37" customWidth="1"/>
    <col min="14347" max="14347" width="3.25" style="37" customWidth="1"/>
    <col min="14348" max="14592" width="8.625" style="37"/>
    <col min="14593" max="14593" width="6.5" style="37" customWidth="1"/>
    <col min="14594" max="14594" width="14.125" style="37" customWidth="1"/>
    <col min="14595" max="14595" width="42.375" style="37" customWidth="1"/>
    <col min="14596" max="14597" width="5" style="37" customWidth="1"/>
    <col min="14598" max="14598" width="10.625" style="37" customWidth="1"/>
    <col min="14599" max="14601" width="8.625" style="37" customWidth="1"/>
    <col min="14602" max="14602" width="3.625" style="37" customWidth="1"/>
    <col min="14603" max="14603" width="3.25" style="37" customWidth="1"/>
    <col min="14604" max="14848" width="8.625" style="37"/>
    <col min="14849" max="14849" width="6.5" style="37" customWidth="1"/>
    <col min="14850" max="14850" width="14.125" style="37" customWidth="1"/>
    <col min="14851" max="14851" width="42.375" style="37" customWidth="1"/>
    <col min="14852" max="14853" width="5" style="37" customWidth="1"/>
    <col min="14854" max="14854" width="10.625" style="37" customWidth="1"/>
    <col min="14855" max="14857" width="8.625" style="37" customWidth="1"/>
    <col min="14858" max="14858" width="3.625" style="37" customWidth="1"/>
    <col min="14859" max="14859" width="3.25" style="37" customWidth="1"/>
    <col min="14860" max="15104" width="8.625" style="37"/>
    <col min="15105" max="15105" width="6.5" style="37" customWidth="1"/>
    <col min="15106" max="15106" width="14.125" style="37" customWidth="1"/>
    <col min="15107" max="15107" width="42.375" style="37" customWidth="1"/>
    <col min="15108" max="15109" width="5" style="37" customWidth="1"/>
    <col min="15110" max="15110" width="10.625" style="37" customWidth="1"/>
    <col min="15111" max="15113" width="8.625" style="37" customWidth="1"/>
    <col min="15114" max="15114" width="3.625" style="37" customWidth="1"/>
    <col min="15115" max="15115" width="3.25" style="37" customWidth="1"/>
    <col min="15116" max="15360" width="8.625" style="37"/>
    <col min="15361" max="15361" width="6.5" style="37" customWidth="1"/>
    <col min="15362" max="15362" width="14.125" style="37" customWidth="1"/>
    <col min="15363" max="15363" width="42.375" style="37" customWidth="1"/>
    <col min="15364" max="15365" width="5" style="37" customWidth="1"/>
    <col min="15366" max="15366" width="10.625" style="37" customWidth="1"/>
    <col min="15367" max="15369" width="8.625" style="37" customWidth="1"/>
    <col min="15370" max="15370" width="3.625" style="37" customWidth="1"/>
    <col min="15371" max="15371" width="3.25" style="37" customWidth="1"/>
    <col min="15372" max="15616" width="8.625" style="37"/>
    <col min="15617" max="15617" width="6.5" style="37" customWidth="1"/>
    <col min="15618" max="15618" width="14.125" style="37" customWidth="1"/>
    <col min="15619" max="15619" width="42.375" style="37" customWidth="1"/>
    <col min="15620" max="15621" width="5" style="37" customWidth="1"/>
    <col min="15622" max="15622" width="10.625" style="37" customWidth="1"/>
    <col min="15623" max="15625" width="8.625" style="37" customWidth="1"/>
    <col min="15626" max="15626" width="3.625" style="37" customWidth="1"/>
    <col min="15627" max="15627" width="3.25" style="37" customWidth="1"/>
    <col min="15628" max="15872" width="8.625" style="37"/>
    <col min="15873" max="15873" width="6.5" style="37" customWidth="1"/>
    <col min="15874" max="15874" width="14.125" style="37" customWidth="1"/>
    <col min="15875" max="15875" width="42.375" style="37" customWidth="1"/>
    <col min="15876" max="15877" width="5" style="37" customWidth="1"/>
    <col min="15878" max="15878" width="10.625" style="37" customWidth="1"/>
    <col min="15879" max="15881" width="8.625" style="37" customWidth="1"/>
    <col min="15882" max="15882" width="3.625" style="37" customWidth="1"/>
    <col min="15883" max="15883" width="3.25" style="37" customWidth="1"/>
    <col min="15884" max="16128" width="8.625" style="37"/>
    <col min="16129" max="16129" width="6.5" style="37" customWidth="1"/>
    <col min="16130" max="16130" width="14.125" style="37" customWidth="1"/>
    <col min="16131" max="16131" width="42.375" style="37" customWidth="1"/>
    <col min="16132" max="16133" width="5" style="37" customWidth="1"/>
    <col min="16134" max="16134" width="10.625" style="37" customWidth="1"/>
    <col min="16135" max="16137" width="8.625" style="37" customWidth="1"/>
    <col min="16138" max="16138" width="3.625" style="37" customWidth="1"/>
    <col min="16139" max="16139" width="3.25" style="37" customWidth="1"/>
    <col min="16140" max="16384" width="8.625" style="37"/>
  </cols>
  <sheetData>
    <row r="1" spans="1:9" s="80" customFormat="1" ht="33.950000000000003" customHeight="1" x14ac:dyDescent="0.2">
      <c r="A1" s="25"/>
      <c r="B1" s="77"/>
      <c r="C1" s="78"/>
      <c r="D1" s="77"/>
      <c r="E1" s="77"/>
      <c r="F1" s="26" t="s">
        <v>0</v>
      </c>
      <c r="G1" s="37"/>
      <c r="H1" s="79"/>
    </row>
    <row r="2" spans="1:9" s="79" customFormat="1" ht="12.75" customHeight="1" x14ac:dyDescent="0.2">
      <c r="A2" s="81"/>
      <c r="B2" s="82"/>
      <c r="C2" s="83"/>
      <c r="D2" s="84"/>
      <c r="E2" s="84"/>
      <c r="F2" s="85"/>
      <c r="G2" s="86"/>
      <c r="I2" s="87"/>
    </row>
    <row r="3" spans="1:9" s="79" customFormat="1" ht="12.75" customHeight="1" x14ac:dyDescent="0.2">
      <c r="A3" s="81"/>
      <c r="B3" s="82"/>
      <c r="C3" s="83"/>
      <c r="D3" s="84"/>
      <c r="E3" s="84"/>
      <c r="F3" s="85"/>
      <c r="G3" s="86"/>
      <c r="I3" s="87"/>
    </row>
    <row r="4" spans="1:9" s="90" customFormat="1" ht="15.75" x14ac:dyDescent="0.25">
      <c r="A4" s="88" t="s">
        <v>141</v>
      </c>
      <c r="B4" s="88"/>
      <c r="C4" s="89"/>
      <c r="D4" s="88"/>
      <c r="E4" s="88"/>
      <c r="F4" s="88"/>
    </row>
    <row r="5" spans="1:9" ht="12.75" customHeight="1" x14ac:dyDescent="0.2">
      <c r="A5" s="79"/>
      <c r="B5" s="91"/>
      <c r="C5" s="92"/>
      <c r="D5" s="91"/>
      <c r="E5" s="79"/>
      <c r="F5" s="79"/>
    </row>
    <row r="6" spans="1:9" ht="12.75" customHeight="1" x14ac:dyDescent="0.2">
      <c r="A6" s="93" t="s">
        <v>142</v>
      </c>
      <c r="B6" s="94"/>
      <c r="C6" s="549" t="s">
        <v>143</v>
      </c>
      <c r="D6" s="549"/>
      <c r="E6" s="549"/>
      <c r="F6" s="549"/>
      <c r="G6" s="95"/>
    </row>
    <row r="7" spans="1:9" ht="12.75" customHeight="1" x14ac:dyDescent="0.2">
      <c r="A7" s="93"/>
      <c r="B7" s="94"/>
      <c r="C7" s="497"/>
      <c r="D7" s="497"/>
      <c r="E7" s="497"/>
      <c r="F7" s="497"/>
      <c r="G7" s="95"/>
    </row>
    <row r="8" spans="1:9" ht="12.75" customHeight="1" x14ac:dyDescent="0.2">
      <c r="A8" s="93" t="s">
        <v>380</v>
      </c>
      <c r="B8" s="94"/>
      <c r="C8" s="497">
        <v>250</v>
      </c>
      <c r="D8" s="497"/>
      <c r="E8" s="497"/>
      <c r="F8" s="497"/>
      <c r="G8" s="95"/>
    </row>
    <row r="9" spans="1:9" ht="12.75" customHeight="1" x14ac:dyDescent="0.2">
      <c r="A9" s="93"/>
      <c r="B9" s="94"/>
      <c r="C9" s="96"/>
      <c r="D9" s="95"/>
      <c r="E9" s="95"/>
      <c r="F9" s="95"/>
      <c r="G9" s="97"/>
    </row>
    <row r="10" spans="1:9" ht="12.75" customHeight="1" x14ac:dyDescent="0.2">
      <c r="A10" s="93" t="s">
        <v>144</v>
      </c>
      <c r="B10" s="94"/>
      <c r="C10" s="549" t="s">
        <v>145</v>
      </c>
      <c r="D10" s="549"/>
      <c r="E10" s="549"/>
      <c r="F10" s="549"/>
      <c r="G10" s="98"/>
    </row>
    <row r="11" spans="1:9" ht="12.75" customHeight="1" x14ac:dyDescent="0.2">
      <c r="A11" s="93"/>
      <c r="B11" s="94"/>
      <c r="C11" s="96"/>
      <c r="D11" s="95"/>
      <c r="E11" s="95"/>
      <c r="F11" s="95"/>
      <c r="G11" s="95"/>
    </row>
    <row r="12" spans="1:9" ht="12.75" customHeight="1" x14ac:dyDescent="0.2">
      <c r="A12" s="91" t="s">
        <v>146</v>
      </c>
      <c r="C12" s="549" t="s">
        <v>428</v>
      </c>
      <c r="D12" s="549"/>
      <c r="E12" s="549"/>
      <c r="F12" s="549"/>
      <c r="G12" s="99"/>
    </row>
    <row r="13" spans="1:9" ht="12.75" customHeight="1" x14ac:dyDescent="0.2">
      <c r="A13" s="91"/>
      <c r="B13" s="79"/>
      <c r="C13" s="100"/>
      <c r="D13" s="95"/>
      <c r="E13" s="101"/>
      <c r="F13" s="95"/>
      <c r="G13" s="97"/>
    </row>
    <row r="14" spans="1:9" ht="12.75" customHeight="1" x14ac:dyDescent="0.2">
      <c r="A14" s="91" t="s">
        <v>147</v>
      </c>
      <c r="B14" s="79"/>
      <c r="C14" s="549">
        <v>2023</v>
      </c>
      <c r="D14" s="549"/>
      <c r="E14" s="549"/>
      <c r="F14" s="549"/>
      <c r="G14" s="99"/>
    </row>
    <row r="15" spans="1:9" ht="12.75" customHeight="1" x14ac:dyDescent="0.2">
      <c r="A15" s="91"/>
      <c r="B15" s="79"/>
      <c r="C15" s="102"/>
      <c r="D15" s="102"/>
      <c r="E15" s="102"/>
      <c r="F15" s="102"/>
      <c r="G15" s="99"/>
    </row>
    <row r="16" spans="1:9" ht="12.75" customHeight="1" x14ac:dyDescent="0.2">
      <c r="A16" s="91" t="s">
        <v>148</v>
      </c>
      <c r="B16" s="79"/>
      <c r="C16" s="103">
        <v>45762</v>
      </c>
      <c r="D16" s="102"/>
      <c r="E16" s="102"/>
      <c r="F16" s="102"/>
      <c r="G16" s="99"/>
    </row>
    <row r="17" spans="1:7" ht="12.75" customHeight="1" x14ac:dyDescent="0.2">
      <c r="A17" s="91"/>
      <c r="B17" s="79"/>
      <c r="C17" s="100"/>
      <c r="D17" s="99"/>
      <c r="E17" s="99"/>
      <c r="F17" s="99"/>
      <c r="G17" s="99"/>
    </row>
    <row r="18" spans="1:7" ht="12.75" customHeight="1" x14ac:dyDescent="0.2">
      <c r="A18" s="91" t="s">
        <v>149</v>
      </c>
      <c r="B18" s="79"/>
      <c r="C18" s="549" t="s">
        <v>150</v>
      </c>
      <c r="D18" s="549"/>
      <c r="E18" s="549"/>
      <c r="F18" s="549"/>
      <c r="G18" s="99"/>
    </row>
    <row r="19" spans="1:7" ht="12.75" customHeight="1" x14ac:dyDescent="0.2"/>
    <row r="20" spans="1:7" ht="12.75" customHeight="1" x14ac:dyDescent="0.2">
      <c r="A20" s="93" t="s">
        <v>151</v>
      </c>
      <c r="B20" s="79"/>
      <c r="C20" s="549"/>
      <c r="D20" s="549"/>
      <c r="E20" s="549"/>
      <c r="F20" s="549"/>
      <c r="G20" s="95"/>
    </row>
    <row r="21" spans="1:7" ht="12.75" customHeight="1" x14ac:dyDescent="0.2">
      <c r="A21" s="91"/>
      <c r="B21" s="79"/>
      <c r="C21" s="105"/>
      <c r="D21" s="95"/>
      <c r="E21" s="95"/>
      <c r="F21" s="95"/>
      <c r="G21" s="95"/>
    </row>
    <row r="22" spans="1:7" ht="29.25" customHeight="1" x14ac:dyDescent="0.2">
      <c r="A22" s="550" t="s">
        <v>152</v>
      </c>
      <c r="B22" s="550"/>
      <c r="C22" s="106">
        <v>46112</v>
      </c>
      <c r="D22" s="107"/>
      <c r="E22" s="107"/>
      <c r="F22" s="107"/>
      <c r="G22" s="107"/>
    </row>
    <row r="23" spans="1:7" ht="12.75" customHeight="1" x14ac:dyDescent="0.2">
      <c r="A23" s="91"/>
      <c r="B23" s="79"/>
      <c r="C23" s="96"/>
      <c r="D23" s="95"/>
      <c r="E23" s="95"/>
      <c r="F23" s="95"/>
      <c r="G23" s="97"/>
    </row>
    <row r="24" spans="1:7" ht="12.75" customHeight="1" x14ac:dyDescent="0.2">
      <c r="A24" s="91" t="s">
        <v>153</v>
      </c>
      <c r="B24" s="79"/>
      <c r="C24" s="96" t="s">
        <v>154</v>
      </c>
      <c r="D24" s="102"/>
      <c r="E24" s="102"/>
      <c r="F24" s="102"/>
      <c r="G24" s="102"/>
    </row>
    <row r="25" spans="1:7" ht="12.75" customHeight="1" x14ac:dyDescent="0.2">
      <c r="A25" s="91"/>
      <c r="B25" s="79"/>
      <c r="C25" s="96" t="s">
        <v>420</v>
      </c>
      <c r="D25" s="102"/>
      <c r="E25" s="102"/>
      <c r="F25" s="102"/>
      <c r="G25" s="102"/>
    </row>
    <row r="26" spans="1:7" ht="12.75" customHeight="1" x14ac:dyDescent="0.2">
      <c r="A26" s="91"/>
      <c r="B26" s="79"/>
      <c r="C26" s="96" t="s">
        <v>424</v>
      </c>
      <c r="D26" s="102"/>
      <c r="E26" s="102"/>
      <c r="F26" s="102"/>
      <c r="G26" s="102"/>
    </row>
    <row r="27" spans="1:7" ht="12.75" customHeight="1" x14ac:dyDescent="0.2">
      <c r="A27" s="91" t="s">
        <v>155</v>
      </c>
      <c r="B27" s="79"/>
      <c r="C27" s="96" t="s">
        <v>423</v>
      </c>
      <c r="D27" s="95"/>
      <c r="E27" s="95"/>
      <c r="F27" s="95"/>
      <c r="G27" s="95"/>
    </row>
    <row r="28" spans="1:7" ht="12.75" customHeight="1" x14ac:dyDescent="0.2">
      <c r="A28" s="91"/>
      <c r="B28" s="79"/>
      <c r="C28" s="546" t="s">
        <v>422</v>
      </c>
      <c r="D28" s="95"/>
      <c r="E28" s="95"/>
      <c r="F28" s="95"/>
      <c r="G28" s="95"/>
    </row>
    <row r="29" spans="1:7" ht="12.75" customHeight="1" x14ac:dyDescent="0.2">
      <c r="A29" s="91"/>
      <c r="B29" s="79"/>
      <c r="C29" s="96" t="s">
        <v>425</v>
      </c>
      <c r="D29" s="95"/>
      <c r="E29" s="95"/>
      <c r="F29" s="95"/>
      <c r="G29" s="95"/>
    </row>
    <row r="30" spans="1:7" ht="12.75" customHeight="1" x14ac:dyDescent="0.2">
      <c r="A30" s="79" t="s">
        <v>156</v>
      </c>
      <c r="B30" s="108"/>
      <c r="C30" s="109" t="s">
        <v>421</v>
      </c>
      <c r="D30" s="95"/>
      <c r="E30" s="95"/>
      <c r="F30" s="95"/>
      <c r="G30" s="95"/>
    </row>
    <row r="31" spans="1:7" ht="12.75" customHeight="1" x14ac:dyDescent="0.2">
      <c r="A31" s="79" t="s">
        <v>157</v>
      </c>
      <c r="B31" s="110"/>
      <c r="C31" s="96"/>
      <c r="D31" s="95"/>
      <c r="E31" s="95"/>
      <c r="F31" s="95"/>
      <c r="G31" s="95"/>
    </row>
    <row r="32" spans="1:7" ht="12.75" customHeight="1" x14ac:dyDescent="0.2">
      <c r="A32" s="79" t="s">
        <v>158</v>
      </c>
      <c r="B32" s="110"/>
      <c r="C32" s="96"/>
      <c r="D32" s="95"/>
      <c r="E32" s="95"/>
      <c r="F32" s="95"/>
      <c r="G32" s="95"/>
    </row>
    <row r="33" spans="1:8" s="113" customFormat="1" ht="12.75" customHeight="1" x14ac:dyDescent="0.2">
      <c r="A33" s="111"/>
      <c r="B33" s="111"/>
      <c r="C33" s="112"/>
      <c r="D33" s="111"/>
      <c r="E33" s="111"/>
      <c r="F33" s="111"/>
      <c r="G33" s="111"/>
    </row>
    <row r="34" spans="1:8" ht="12.75" customHeight="1" x14ac:dyDescent="0.2">
      <c r="A34" s="114"/>
      <c r="C34" s="115"/>
      <c r="D34" s="116"/>
      <c r="E34" s="116"/>
      <c r="F34" s="116"/>
      <c r="G34" s="117"/>
    </row>
    <row r="35" spans="1:8" ht="12.75" customHeight="1" x14ac:dyDescent="0.2">
      <c r="A35" s="93" t="s">
        <v>159</v>
      </c>
      <c r="B35" s="94"/>
      <c r="C35" s="109" t="s">
        <v>160</v>
      </c>
      <c r="D35" s="102"/>
      <c r="E35" s="102"/>
      <c r="F35" s="102"/>
      <c r="G35" s="102"/>
    </row>
    <row r="36" spans="1:8" s="117" customFormat="1" ht="14.25" x14ac:dyDescent="0.2">
      <c r="A36" s="98"/>
      <c r="B36" s="98"/>
      <c r="C36" s="551"/>
      <c r="D36" s="552"/>
      <c r="E36" s="552"/>
      <c r="F36" s="552"/>
      <c r="G36" s="96"/>
    </row>
    <row r="37" spans="1:8" ht="12.75" x14ac:dyDescent="0.2">
      <c r="A37" s="94"/>
      <c r="B37" s="94"/>
      <c r="C37" s="553"/>
      <c r="D37" s="554"/>
      <c r="E37" s="554"/>
      <c r="F37" s="554"/>
      <c r="G37" s="96"/>
    </row>
    <row r="38" spans="1:8" ht="12.75" customHeight="1" x14ac:dyDescent="0.2">
      <c r="C38" s="555"/>
      <c r="D38" s="555"/>
      <c r="E38" s="555"/>
      <c r="F38" s="555"/>
      <c r="G38" s="117"/>
    </row>
    <row r="39" spans="1:8" ht="12.75" customHeight="1" x14ac:dyDescent="0.2">
      <c r="A39" s="93" t="s">
        <v>161</v>
      </c>
      <c r="C39" s="115" t="s">
        <v>162</v>
      </c>
      <c r="D39" s="116"/>
      <c r="E39" s="116"/>
      <c r="F39" s="116"/>
      <c r="G39" s="117"/>
    </row>
    <row r="40" spans="1:8" ht="13.5" customHeight="1" x14ac:dyDescent="0.2">
      <c r="A40" s="93"/>
      <c r="C40" s="556" t="s">
        <v>260</v>
      </c>
      <c r="D40" s="556"/>
      <c r="E40" s="556"/>
      <c r="F40" s="556"/>
      <c r="G40" s="117"/>
    </row>
    <row r="41" spans="1:8" ht="13.5" customHeight="1" x14ac:dyDescent="0.2">
      <c r="A41" s="93"/>
      <c r="C41" s="342" t="str">
        <f>CONCATENATE("Nürnberg, ",YEAR(C16))</f>
        <v>Nürnberg, 2025</v>
      </c>
      <c r="D41" s="342"/>
      <c r="E41" s="342"/>
      <c r="F41" s="342"/>
      <c r="G41" s="117"/>
    </row>
    <row r="42" spans="1:8" ht="12.75" customHeight="1" x14ac:dyDescent="0.2">
      <c r="C42" s="115"/>
      <c r="D42" s="44"/>
      <c r="E42" s="44"/>
      <c r="F42" s="44"/>
      <c r="G42" s="118"/>
    </row>
    <row r="43" spans="1:8" ht="12.75" customHeight="1" x14ac:dyDescent="0.2">
      <c r="A43" s="547" t="s">
        <v>163</v>
      </c>
      <c r="B43" s="548"/>
      <c r="C43" s="119" t="s">
        <v>164</v>
      </c>
      <c r="D43" s="95"/>
      <c r="E43" s="95"/>
      <c r="F43" s="95"/>
      <c r="G43" s="119"/>
    </row>
    <row r="44" spans="1:8" ht="12.75" customHeight="1" x14ac:dyDescent="0.2">
      <c r="A44" s="120"/>
      <c r="B44" s="120"/>
      <c r="C44" s="121" t="s">
        <v>165</v>
      </c>
      <c r="D44" s="119"/>
      <c r="E44" s="119"/>
      <c r="F44" s="119"/>
      <c r="G44" s="119"/>
    </row>
    <row r="45" spans="1:8" ht="12.75" customHeight="1" x14ac:dyDescent="0.2">
      <c r="A45" s="80"/>
      <c r="B45" s="94"/>
      <c r="C45" s="122" t="s">
        <v>166</v>
      </c>
      <c r="D45" s="120"/>
      <c r="E45" s="120"/>
      <c r="F45" s="120"/>
      <c r="G45" s="120"/>
      <c r="H45" s="123"/>
    </row>
    <row r="46" spans="1:8" ht="12.75" customHeight="1" x14ac:dyDescent="0.2">
      <c r="A46" s="80"/>
      <c r="B46" s="79"/>
      <c r="C46" s="124" t="s">
        <v>167</v>
      </c>
      <c r="D46" s="98"/>
      <c r="E46" s="98"/>
      <c r="F46" s="98"/>
      <c r="G46" s="120"/>
      <c r="H46" s="123"/>
    </row>
    <row r="47" spans="1:8" ht="12.75" customHeight="1" x14ac:dyDescent="0.2">
      <c r="A47" s="80"/>
      <c r="B47" s="79"/>
      <c r="C47" s="125" t="s">
        <v>168</v>
      </c>
      <c r="D47" s="116"/>
      <c r="E47" s="116"/>
      <c r="F47" s="116"/>
      <c r="G47" s="117"/>
    </row>
    <row r="48" spans="1:8" ht="12.75" customHeight="1" x14ac:dyDescent="0.2">
      <c r="A48" s="80"/>
      <c r="B48" s="79"/>
      <c r="C48" s="125" t="s">
        <v>169</v>
      </c>
      <c r="D48" s="116"/>
      <c r="E48" s="116"/>
      <c r="F48" s="116"/>
      <c r="G48" s="117"/>
    </row>
    <row r="49" spans="1:6" ht="12.75" customHeight="1" x14ac:dyDescent="0.2">
      <c r="A49" s="126"/>
      <c r="B49" s="126"/>
      <c r="C49" s="125" t="s">
        <v>170</v>
      </c>
      <c r="D49" s="79"/>
      <c r="E49" s="79"/>
      <c r="F49" s="79"/>
    </row>
    <row r="50" spans="1:6" ht="12.75" customHeight="1" x14ac:dyDescent="0.2">
      <c r="A50" s="126"/>
      <c r="B50" s="126"/>
      <c r="C50" s="127" t="s">
        <v>171</v>
      </c>
      <c r="D50" s="126"/>
      <c r="E50" s="126"/>
      <c r="F50" s="126"/>
    </row>
    <row r="51" spans="1:6" ht="12.75" customHeight="1" x14ac:dyDescent="0.2">
      <c r="A51" s="126"/>
      <c r="B51" s="126"/>
      <c r="C51" s="127" t="s">
        <v>172</v>
      </c>
      <c r="D51" s="126"/>
      <c r="E51" s="126"/>
      <c r="F51" s="126"/>
    </row>
    <row r="52" spans="1:6" ht="12.75" customHeight="1" x14ac:dyDescent="0.2">
      <c r="A52" s="126"/>
      <c r="B52" s="126"/>
      <c r="C52" s="127" t="s">
        <v>173</v>
      </c>
      <c r="D52" s="126"/>
      <c r="E52" s="126"/>
      <c r="F52" s="126"/>
    </row>
    <row r="53" spans="1:6" ht="12.75" customHeight="1" x14ac:dyDescent="0.2">
      <c r="A53" s="126"/>
      <c r="B53" s="126"/>
      <c r="C53" s="127" t="s">
        <v>174</v>
      </c>
      <c r="D53" s="126"/>
      <c r="E53" s="126"/>
      <c r="F53" s="126"/>
    </row>
    <row r="54" spans="1:6" ht="12.75" customHeight="1" x14ac:dyDescent="0.2">
      <c r="A54" s="126"/>
      <c r="B54" s="126"/>
      <c r="C54" s="128"/>
      <c r="D54" s="126"/>
      <c r="E54" s="126"/>
      <c r="F54" s="126"/>
    </row>
    <row r="55" spans="1:6" ht="16.5" customHeight="1" x14ac:dyDescent="0.2">
      <c r="A55" s="126"/>
      <c r="B55" s="126"/>
      <c r="C55" s="128"/>
      <c r="D55" s="126"/>
      <c r="E55" s="126"/>
      <c r="F55" s="126"/>
    </row>
    <row r="56" spans="1:6" ht="16.5" customHeight="1" x14ac:dyDescent="0.2">
      <c r="A56" s="126"/>
      <c r="B56" s="126"/>
      <c r="C56" s="128"/>
      <c r="D56" s="126"/>
      <c r="E56" s="126"/>
      <c r="F56" s="126"/>
    </row>
    <row r="57" spans="1:6" ht="16.5" customHeight="1" x14ac:dyDescent="0.2">
      <c r="B57" s="126"/>
      <c r="C57" s="128"/>
      <c r="D57" s="126"/>
      <c r="E57" s="126"/>
      <c r="F57" s="126"/>
    </row>
    <row r="58" spans="1:6" ht="16.5" customHeight="1" x14ac:dyDescent="0.2">
      <c r="C58" s="128"/>
      <c r="D58" s="126"/>
      <c r="E58" s="126"/>
      <c r="F58" s="126"/>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18A0F0FE-8981-4431-B352-65E0EF317C5E}"/>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9"/>
  <sheetViews>
    <sheetView showGridLines="0" zoomScaleNormal="100" workbookViewId="0"/>
  </sheetViews>
  <sheetFormatPr baseColWidth="10" defaultColWidth="9.75" defaultRowHeight="16.5" customHeight="1" x14ac:dyDescent="0.2"/>
  <cols>
    <col min="1" max="1" width="12.5" style="132" customWidth="1"/>
    <col min="2" max="2" width="13.25" style="132" customWidth="1"/>
    <col min="3" max="3" width="19.5" style="132" customWidth="1"/>
    <col min="4" max="4" width="13.25" style="132" customWidth="1"/>
    <col min="5" max="5" width="5.625" style="132" customWidth="1"/>
    <col min="6" max="6" width="18.25" style="132" customWidth="1"/>
    <col min="7" max="16384" width="9.75" style="132"/>
  </cols>
  <sheetData>
    <row r="1" spans="1:6" s="131" customFormat="1" ht="46.5" customHeight="1" x14ac:dyDescent="0.2">
      <c r="A1" s="129"/>
      <c r="B1" s="130"/>
      <c r="C1" s="130"/>
      <c r="D1" s="130"/>
      <c r="E1" s="130"/>
      <c r="F1" s="51" t="s">
        <v>0</v>
      </c>
    </row>
    <row r="2" spans="1:6" ht="12.75" customHeight="1" x14ac:dyDescent="0.2"/>
    <row r="3" spans="1:6" ht="12" x14ac:dyDescent="0.2">
      <c r="B3" s="133"/>
    </row>
    <row r="4" spans="1:6" ht="15.75" x14ac:dyDescent="0.25">
      <c r="A4" s="134" t="s">
        <v>175</v>
      </c>
      <c r="C4" s="134"/>
      <c r="D4" s="134"/>
      <c r="E4" s="134"/>
      <c r="F4" s="134"/>
    </row>
    <row r="5" spans="1:6" ht="12" x14ac:dyDescent="0.2"/>
    <row r="6" spans="1:6" ht="12" x14ac:dyDescent="0.2"/>
    <row r="7" spans="1:6" ht="29.25" customHeight="1" x14ac:dyDescent="0.2">
      <c r="A7" s="557" t="s">
        <v>255</v>
      </c>
      <c r="B7" s="557"/>
      <c r="C7" s="557"/>
      <c r="D7" s="557"/>
      <c r="E7" s="557"/>
      <c r="F7" s="557"/>
    </row>
    <row r="8" spans="1:6" ht="15" customHeight="1" x14ac:dyDescent="0.2">
      <c r="A8" s="135" t="s">
        <v>382</v>
      </c>
      <c r="C8" s="135"/>
      <c r="D8" s="135"/>
      <c r="E8" s="135"/>
      <c r="F8" s="135"/>
    </row>
    <row r="9" spans="1:6" ht="15" customHeight="1" x14ac:dyDescent="0.2">
      <c r="A9" s="183">
        <v>2023</v>
      </c>
      <c r="C9" s="135"/>
      <c r="D9" s="135"/>
      <c r="E9" s="135"/>
      <c r="F9" s="135"/>
    </row>
    <row r="10" spans="1:6" ht="12" x14ac:dyDescent="0.2"/>
    <row r="11" spans="1:6" ht="12.75" x14ac:dyDescent="0.2">
      <c r="A11" s="136" t="s">
        <v>176</v>
      </c>
      <c r="F11" s="137"/>
    </row>
    <row r="12" spans="1:6" s="138" customFormat="1" ht="18" customHeight="1" x14ac:dyDescent="0.2">
      <c r="B12" s="139"/>
      <c r="C12" s="139"/>
      <c r="D12" s="139"/>
      <c r="E12" s="139"/>
    </row>
    <row r="13" spans="1:6" s="138" customFormat="1" ht="18" customHeight="1" x14ac:dyDescent="0.2">
      <c r="A13" s="479" t="s">
        <v>191</v>
      </c>
      <c r="F13" s="140"/>
    </row>
    <row r="14" spans="1:6" s="138" customFormat="1" ht="18" customHeight="1" x14ac:dyDescent="0.2">
      <c r="A14" s="479"/>
      <c r="F14" s="140"/>
    </row>
    <row r="15" spans="1:6" s="138" customFormat="1" ht="18" customHeight="1" x14ac:dyDescent="0.2">
      <c r="A15" s="479"/>
      <c r="B15" s="141" t="s">
        <v>200</v>
      </c>
      <c r="F15" s="140"/>
    </row>
    <row r="16" spans="1:6" s="138" customFormat="1" ht="18" customHeight="1" x14ac:dyDescent="0.2">
      <c r="A16" s="479" t="s">
        <v>183</v>
      </c>
      <c r="B16" s="138" t="s">
        <v>287</v>
      </c>
      <c r="F16" s="140"/>
    </row>
    <row r="17" spans="1:6" s="138" customFormat="1" ht="18" customHeight="1" x14ac:dyDescent="0.2">
      <c r="A17" s="479" t="s">
        <v>184</v>
      </c>
      <c r="B17" s="138" t="s">
        <v>236</v>
      </c>
      <c r="F17" s="140"/>
    </row>
    <row r="18" spans="1:6" s="138" customFormat="1" ht="18" customHeight="1" x14ac:dyDescent="0.2">
      <c r="A18" s="479" t="s">
        <v>185</v>
      </c>
      <c r="B18" s="138" t="s">
        <v>288</v>
      </c>
      <c r="F18" s="140"/>
    </row>
    <row r="19" spans="1:6" s="138" customFormat="1" ht="18" customHeight="1" x14ac:dyDescent="0.2">
      <c r="A19" s="479" t="s">
        <v>186</v>
      </c>
      <c r="B19" s="138" t="s">
        <v>237</v>
      </c>
      <c r="F19" s="140"/>
    </row>
    <row r="20" spans="1:6" s="138" customFormat="1" ht="18" customHeight="1" x14ac:dyDescent="0.2">
      <c r="A20" s="479" t="s">
        <v>289</v>
      </c>
      <c r="B20" s="138" t="s">
        <v>290</v>
      </c>
      <c r="F20" s="140"/>
    </row>
    <row r="21" spans="1:6" s="138" customFormat="1" ht="18" customHeight="1" x14ac:dyDescent="0.2">
      <c r="A21" s="479" t="s">
        <v>400</v>
      </c>
      <c r="B21" s="138" t="s">
        <v>399</v>
      </c>
      <c r="F21" s="140"/>
    </row>
    <row r="22" spans="1:6" s="138" customFormat="1" ht="18" customHeight="1" x14ac:dyDescent="0.2">
      <c r="A22" s="479"/>
      <c r="F22" s="140"/>
    </row>
    <row r="23" spans="1:6" s="138" customFormat="1" ht="17.649999999999999" customHeight="1" x14ac:dyDescent="0.2">
      <c r="A23" s="479"/>
      <c r="B23" s="550" t="s">
        <v>332</v>
      </c>
      <c r="C23" s="550"/>
      <c r="D23" s="550"/>
      <c r="E23" s="550"/>
      <c r="F23" s="550"/>
    </row>
    <row r="24" spans="1:6" s="138" customFormat="1" ht="18" customHeight="1" x14ac:dyDescent="0.2">
      <c r="A24" s="479" t="s">
        <v>187</v>
      </c>
      <c r="B24" s="138" t="s">
        <v>192</v>
      </c>
      <c r="F24" s="140"/>
    </row>
    <row r="25" spans="1:6" s="138" customFormat="1" ht="18" customHeight="1" x14ac:dyDescent="0.2">
      <c r="A25" s="479" t="s">
        <v>188</v>
      </c>
      <c r="B25" s="138" t="s">
        <v>291</v>
      </c>
      <c r="F25" s="140"/>
    </row>
    <row r="26" spans="1:6" s="138" customFormat="1" ht="18" customHeight="1" x14ac:dyDescent="0.2">
      <c r="A26" s="479" t="s">
        <v>189</v>
      </c>
      <c r="B26" s="138" t="s">
        <v>181</v>
      </c>
      <c r="F26" s="140"/>
    </row>
    <row r="27" spans="1:6" s="138" customFormat="1" ht="18" customHeight="1" x14ac:dyDescent="0.2">
      <c r="A27" s="479" t="s">
        <v>190</v>
      </c>
      <c r="B27" s="138" t="s">
        <v>292</v>
      </c>
      <c r="F27" s="140"/>
    </row>
    <row r="28" spans="1:6" s="138" customFormat="1" ht="18" customHeight="1" x14ac:dyDescent="0.2">
      <c r="A28" s="479" t="s">
        <v>330</v>
      </c>
      <c r="B28" s="138" t="s">
        <v>331</v>
      </c>
      <c r="F28" s="140"/>
    </row>
    <row r="29" spans="1:6" s="138" customFormat="1" ht="18" customHeight="1" x14ac:dyDescent="0.2">
      <c r="A29" s="163"/>
      <c r="F29" s="140"/>
    </row>
    <row r="30" spans="1:6" s="164" customFormat="1" ht="20.100000000000001" customHeight="1" x14ac:dyDescent="0.2">
      <c r="A30" s="480" t="s">
        <v>197</v>
      </c>
      <c r="B30" s="123"/>
      <c r="C30" s="123"/>
      <c r="D30" s="123"/>
      <c r="E30" s="123"/>
      <c r="F30" s="123"/>
    </row>
    <row r="31" spans="1:6" s="164" customFormat="1" ht="20.100000000000001" customHeight="1" x14ac:dyDescent="0.2">
      <c r="A31" s="480" t="s">
        <v>177</v>
      </c>
      <c r="B31" s="123"/>
      <c r="C31" s="123"/>
      <c r="D31" s="123"/>
      <c r="E31" s="123"/>
      <c r="F31" s="123"/>
    </row>
    <row r="32" spans="1:6" s="164" customFormat="1" ht="20.100000000000001" customHeight="1" x14ac:dyDescent="0.2">
      <c r="A32" s="481" t="s">
        <v>112</v>
      </c>
      <c r="B32" s="123"/>
      <c r="C32" s="123"/>
      <c r="D32" s="123"/>
      <c r="E32" s="123"/>
      <c r="F32" s="123"/>
    </row>
    <row r="33" spans="1:6" s="164" customFormat="1" ht="12.75" x14ac:dyDescent="0.2">
      <c r="A33" s="166"/>
      <c r="B33" s="37"/>
      <c r="D33" s="165"/>
      <c r="E33" s="165"/>
      <c r="F33" s="165"/>
    </row>
    <row r="34" spans="1:6" s="164" customFormat="1" ht="12.75" x14ac:dyDescent="0.2">
      <c r="A34" s="166"/>
      <c r="B34" s="37"/>
      <c r="C34" s="167"/>
      <c r="D34" s="167"/>
      <c r="E34" s="167"/>
      <c r="F34" s="167"/>
    </row>
    <row r="35" spans="1:6" s="164" customFormat="1" ht="12.75" x14ac:dyDescent="0.2">
      <c r="A35" s="166"/>
      <c r="B35" s="37"/>
      <c r="C35" s="37"/>
      <c r="D35" s="37"/>
      <c r="E35" s="37"/>
      <c r="F35" s="37"/>
    </row>
    <row r="36" spans="1:6" s="164" customFormat="1" ht="12.75" x14ac:dyDescent="0.2">
      <c r="A36" s="166"/>
      <c r="B36" s="123"/>
      <c r="C36" s="123"/>
      <c r="D36" s="123"/>
      <c r="E36" s="123"/>
      <c r="F36" s="123"/>
    </row>
    <row r="37" spans="1:6" s="164" customFormat="1" ht="12.75" x14ac:dyDescent="0.2">
      <c r="A37" s="166"/>
      <c r="B37" s="37"/>
      <c r="D37" s="165"/>
      <c r="E37" s="165"/>
      <c r="F37" s="165"/>
    </row>
    <row r="38" spans="1:6" s="164" customFormat="1" ht="12.75" x14ac:dyDescent="0.2">
      <c r="A38" s="166"/>
      <c r="B38" s="37"/>
      <c r="C38" s="167"/>
      <c r="D38" s="167"/>
      <c r="E38" s="167"/>
      <c r="F38" s="167"/>
    </row>
    <row r="39" spans="1:6" s="164" customFormat="1" ht="12.75" x14ac:dyDescent="0.2">
      <c r="A39" s="166"/>
      <c r="B39" s="37"/>
      <c r="C39" s="37"/>
      <c r="D39" s="37"/>
      <c r="E39" s="37"/>
      <c r="F39" s="37"/>
    </row>
    <row r="40" spans="1:6" s="164" customFormat="1" ht="12.75" x14ac:dyDescent="0.2">
      <c r="A40" s="168"/>
      <c r="B40" s="123"/>
      <c r="C40" s="123"/>
      <c r="D40" s="123"/>
      <c r="E40" s="123"/>
      <c r="F40" s="123"/>
    </row>
    <row r="41" spans="1:6" s="164" customFormat="1" ht="12.75" x14ac:dyDescent="0.2">
      <c r="A41" s="168"/>
      <c r="B41" s="169"/>
      <c r="D41" s="170"/>
      <c r="E41" s="170"/>
      <c r="F41" s="170"/>
    </row>
    <row r="42" spans="1:6" ht="12" x14ac:dyDescent="0.2">
      <c r="A42" s="171"/>
      <c r="B42" s="172"/>
      <c r="C42" s="173"/>
      <c r="D42" s="173"/>
      <c r="E42" s="173"/>
      <c r="F42" s="173"/>
    </row>
    <row r="43" spans="1:6" ht="12" x14ac:dyDescent="0.2">
      <c r="B43" s="174"/>
    </row>
    <row r="44" spans="1:6" ht="12" x14ac:dyDescent="0.2"/>
    <row r="45" spans="1:6" ht="12" x14ac:dyDescent="0.2">
      <c r="C45" s="133"/>
      <c r="D45" s="133"/>
    </row>
    <row r="46" spans="1:6" ht="12" x14ac:dyDescent="0.2">
      <c r="E46" s="175"/>
    </row>
    <row r="47" spans="1:6" ht="12" x14ac:dyDescent="0.2">
      <c r="B47" s="176"/>
      <c r="C47" s="133"/>
      <c r="D47" s="133"/>
    </row>
    <row r="48" spans="1:6" ht="12" x14ac:dyDescent="0.2">
      <c r="B48" s="177"/>
    </row>
    <row r="49" ht="12" x14ac:dyDescent="0.2"/>
  </sheetData>
  <mergeCells count="2">
    <mergeCell ref="A7:F7"/>
    <mergeCell ref="B23:F23"/>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4" location="'2.1'!A1" display="'2.1'!A1" xr:uid="{E33B9C72-DCC0-41E8-A6FF-81F9309D8CFE}"/>
    <hyperlink ref="A25" location="'2.2'!A1" display="'2.2'!A1" xr:uid="{467296E3-2FF2-4DFE-8B27-F7DA3AA5910E}"/>
    <hyperlink ref="A27" location="'2.3'!A1" display="'2.3'!A1" xr:uid="{5AA4F23A-5A93-466A-BC3A-C80302659D8A}"/>
    <hyperlink ref="A26" location="'2.2'!A1" display="'2.2'!A1" xr:uid="{9B64DEF5-9A65-4263-B4E4-8EEE72728CAC}"/>
    <hyperlink ref="A32" location="'Statistik-Infoseite'!A1" display="Statistik-Infoseite" xr:uid="{3CF79749-61B2-4390-81D2-4FCA0CD5B6B2}"/>
    <hyperlink ref="A30" location="Hinweis_BsbM!A1" display="Hinweis_BsbM" xr:uid="{2E7F6693-B400-4F46-873B-842B661E76DE}"/>
    <hyperlink ref="A31" location="BsbM_Glossar!A1" display="Glossar" xr:uid="{9CAE5311-47F7-41FF-BB1E-29C32C47F2BC}"/>
    <hyperlink ref="A20" location="'1.5'!A1" display="1.5" xr:uid="{38C3061C-53FF-4041-AC69-632C8BD0F8BF}"/>
    <hyperlink ref="A28" location="Anhang!A1" display="2.5" xr:uid="{E532CC9C-63D0-4EEC-A225-ED94FDA2B5F2}"/>
    <hyperlink ref="A21" location="'1.6'!A1" display="1.6" xr:uid="{CA5965EE-D99C-44AD-9278-FE4F557CC086}"/>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1" t="s">
        <v>0</v>
      </c>
    </row>
    <row r="2" spans="1:17" s="5" customFormat="1" ht="10.5" customHeight="1" x14ac:dyDescent="0.2">
      <c r="C2" s="6"/>
      <c r="I2" s="558" t="str">
        <f ca="1">HYPERLINK(CELL("adresse",Inhaltsverzeichnis!A1),"zurück zum Inhalt")</f>
        <v>zurück zum Inhalt</v>
      </c>
      <c r="J2" s="559"/>
      <c r="K2" s="364"/>
    </row>
    <row r="3" spans="1:17" s="5" customFormat="1" x14ac:dyDescent="0.2">
      <c r="D3" s="6"/>
    </row>
    <row r="4" spans="1:17" customFormat="1" ht="12.75" customHeight="1" x14ac:dyDescent="0.2">
      <c r="A4" s="7" t="s">
        <v>233</v>
      </c>
      <c r="B4" s="8"/>
      <c r="C4" s="8"/>
      <c r="D4" s="8"/>
      <c r="E4" s="8"/>
      <c r="F4" s="8"/>
      <c r="G4" s="8"/>
      <c r="H4" s="8"/>
      <c r="I4" s="8"/>
      <c r="J4" s="8"/>
      <c r="K4" s="8"/>
      <c r="L4" s="9"/>
    </row>
    <row r="5" spans="1:17" customFormat="1" ht="12.75" customHeight="1" x14ac:dyDescent="0.2">
      <c r="A5" s="561" t="s">
        <v>245</v>
      </c>
      <c r="B5" s="561"/>
      <c r="C5" s="561"/>
      <c r="D5" s="561"/>
      <c r="E5" s="561"/>
      <c r="F5" s="561"/>
      <c r="G5" s="561"/>
      <c r="H5" s="561"/>
      <c r="I5" s="561"/>
      <c r="J5" s="561"/>
      <c r="K5" s="561"/>
      <c r="L5" s="147"/>
      <c r="M5" s="147"/>
      <c r="N5" s="147"/>
      <c r="O5" s="147"/>
      <c r="P5" s="147"/>
      <c r="Q5" s="147"/>
    </row>
    <row r="6" spans="1:17" customFormat="1" ht="12.75" customHeight="1" x14ac:dyDescent="0.2">
      <c r="A6" s="299" t="str">
        <f>CONCATENATE(LEFT(Impressum!C12,SEARCH("(",Impressum!C12)-1),"(Hauptsitz des Arbeitgebers",TEXT(0,"#¹⁾"),", Gebietsstand ",TEXT(Impressum!C16,"MMMM")," ",TEXT(Impressum!C16,"JJJJ"),")")</f>
        <v>Deutschland (Hauptsitz des Arbeitgebers¹⁾, Gebietsstand April 2025)</v>
      </c>
      <c r="B6" s="113"/>
      <c r="C6" s="113"/>
      <c r="D6" s="113"/>
      <c r="E6" s="113"/>
      <c r="F6" s="113"/>
      <c r="G6" s="113"/>
      <c r="H6" s="113"/>
      <c r="I6" s="113"/>
      <c r="J6" s="113"/>
      <c r="K6" s="113"/>
      <c r="L6" s="113"/>
      <c r="M6" s="113"/>
      <c r="N6" s="113"/>
      <c r="O6" s="113"/>
      <c r="P6" s="113"/>
      <c r="Q6" s="113"/>
    </row>
    <row r="7" spans="1:17" customFormat="1" ht="12.75" customHeight="1" x14ac:dyDescent="0.2">
      <c r="A7" s="8" t="s">
        <v>429</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563" t="s">
        <v>377</v>
      </c>
      <c r="B9" s="564" t="s">
        <v>200</v>
      </c>
      <c r="C9" s="562" t="s">
        <v>5</v>
      </c>
      <c r="D9" s="562"/>
      <c r="E9" s="562"/>
      <c r="F9" s="562"/>
      <c r="G9" s="562"/>
      <c r="H9" s="562"/>
      <c r="I9" s="562"/>
      <c r="J9" s="562"/>
    </row>
    <row r="10" spans="1:17" customFormat="1" ht="12" customHeight="1" x14ac:dyDescent="0.2">
      <c r="A10" s="563"/>
      <c r="B10" s="565"/>
      <c r="C10" s="562" t="s">
        <v>262</v>
      </c>
      <c r="D10" s="562" t="s">
        <v>372</v>
      </c>
      <c r="E10" s="567" t="s">
        <v>4</v>
      </c>
      <c r="F10" s="567"/>
      <c r="G10" s="564" t="s">
        <v>264</v>
      </c>
      <c r="H10" s="564" t="s">
        <v>238</v>
      </c>
      <c r="I10" s="564" t="s">
        <v>235</v>
      </c>
      <c r="J10" s="564" t="s">
        <v>238</v>
      </c>
    </row>
    <row r="11" spans="1:17" customFormat="1" ht="67.5" x14ac:dyDescent="0.2">
      <c r="A11" s="563"/>
      <c r="B11" s="566"/>
      <c r="C11" s="562"/>
      <c r="D11" s="562"/>
      <c r="E11" s="344" t="s">
        <v>263</v>
      </c>
      <c r="F11" s="344" t="s">
        <v>238</v>
      </c>
      <c r="G11" s="566"/>
      <c r="H11" s="566"/>
      <c r="I11" s="566"/>
      <c r="J11" s="566"/>
    </row>
    <row r="12" spans="1:17" customFormat="1" ht="11.25" customHeight="1" x14ac:dyDescent="0.2">
      <c r="A12" s="563"/>
      <c r="B12" s="12">
        <v>1</v>
      </c>
      <c r="C12" s="12">
        <v>2</v>
      </c>
      <c r="D12" s="12">
        <v>3</v>
      </c>
      <c r="E12" s="12">
        <v>4</v>
      </c>
      <c r="F12" s="12">
        <v>5</v>
      </c>
      <c r="G12" s="12">
        <v>6</v>
      </c>
      <c r="H12" s="12">
        <v>7</v>
      </c>
      <c r="I12" s="12">
        <v>8</v>
      </c>
      <c r="J12" s="12">
        <v>9</v>
      </c>
    </row>
    <row r="13" spans="1:17" customFormat="1" ht="20.100000000000001" customHeight="1" x14ac:dyDescent="0.2">
      <c r="A13" s="266" t="s">
        <v>234</v>
      </c>
      <c r="B13" s="258">
        <v>180359</v>
      </c>
      <c r="C13" s="258">
        <v>69610</v>
      </c>
      <c r="D13" s="259">
        <v>38.595246147960502</v>
      </c>
      <c r="E13" s="258">
        <v>43754</v>
      </c>
      <c r="F13" s="259">
        <v>24.259393764658299</v>
      </c>
      <c r="G13" s="258">
        <v>63924</v>
      </c>
      <c r="H13" s="259">
        <v>35.442644947022302</v>
      </c>
      <c r="I13" s="258">
        <v>46825</v>
      </c>
      <c r="J13" s="259">
        <v>25.9621089050172</v>
      </c>
    </row>
    <row r="14" spans="1:17" customFormat="1" ht="15" customHeight="1" x14ac:dyDescent="0.2">
      <c r="A14" s="252" t="s">
        <v>10</v>
      </c>
      <c r="B14" s="13">
        <v>167960</v>
      </c>
      <c r="C14" s="13">
        <v>62473</v>
      </c>
      <c r="D14" s="14">
        <v>37.195165515599001</v>
      </c>
      <c r="E14" s="13">
        <v>37910</v>
      </c>
      <c r="F14" s="14">
        <v>22.570850202429099</v>
      </c>
      <c r="G14" s="13">
        <v>59938</v>
      </c>
      <c r="H14" s="14">
        <v>35.685877589902397</v>
      </c>
      <c r="I14" s="13">
        <v>45549</v>
      </c>
      <c r="J14" s="14">
        <v>27.118956894498702</v>
      </c>
    </row>
    <row r="15" spans="1:17" customFormat="1" ht="15" customHeight="1" x14ac:dyDescent="0.2">
      <c r="A15" s="145" t="s">
        <v>2</v>
      </c>
      <c r="B15" s="15">
        <v>12399</v>
      </c>
      <c r="C15" s="15">
        <v>7137</v>
      </c>
      <c r="D15" s="16">
        <v>57.5610936365836</v>
      </c>
      <c r="E15" s="15">
        <v>5844</v>
      </c>
      <c r="F15" s="16">
        <v>47.132833293007501</v>
      </c>
      <c r="G15" s="13">
        <v>3986</v>
      </c>
      <c r="H15" s="16">
        <v>32.147753851117002</v>
      </c>
      <c r="I15" s="15">
        <v>1276</v>
      </c>
      <c r="J15" s="16">
        <v>10.2911525122994</v>
      </c>
    </row>
    <row r="16" spans="1:17" s="267" customFormat="1" ht="36" customHeight="1" x14ac:dyDescent="0.2">
      <c r="A16" s="489" t="s">
        <v>265</v>
      </c>
      <c r="B16" s="256">
        <v>82235</v>
      </c>
      <c r="C16" s="256">
        <v>39275</v>
      </c>
      <c r="D16" s="257">
        <v>47.759469812123797</v>
      </c>
      <c r="E16" s="256">
        <v>18192</v>
      </c>
      <c r="F16" s="257">
        <v>22.121967532072699</v>
      </c>
      <c r="G16" s="258">
        <v>7866</v>
      </c>
      <c r="H16" s="257">
        <v>9.5652702620538701</v>
      </c>
      <c r="I16" s="256">
        <v>35094</v>
      </c>
      <c r="J16" s="257">
        <v>42.675259925822303</v>
      </c>
    </row>
    <row r="17" spans="1:11" customFormat="1" ht="15" customHeight="1" x14ac:dyDescent="0.2">
      <c r="A17" s="490" t="s">
        <v>10</v>
      </c>
      <c r="B17" s="13">
        <v>78725</v>
      </c>
      <c r="C17" s="13">
        <v>37040</v>
      </c>
      <c r="D17" s="14">
        <v>47.049857097491298</v>
      </c>
      <c r="E17" s="13">
        <v>16929</v>
      </c>
      <c r="F17" s="14">
        <v>21.503969514131501</v>
      </c>
      <c r="G17" s="13">
        <v>7594</v>
      </c>
      <c r="H17" s="14">
        <v>9.6462369006033697</v>
      </c>
      <c r="I17" s="13">
        <v>34091</v>
      </c>
      <c r="J17" s="14">
        <v>43.303906001905403</v>
      </c>
    </row>
    <row r="18" spans="1:11" s="17" customFormat="1" ht="15" customHeight="1" x14ac:dyDescent="0.2">
      <c r="A18" s="491" t="s">
        <v>2</v>
      </c>
      <c r="B18" s="15">
        <v>3510</v>
      </c>
      <c r="C18" s="15">
        <v>2235</v>
      </c>
      <c r="D18" s="16">
        <v>63.675213675213698</v>
      </c>
      <c r="E18" s="15">
        <v>1263</v>
      </c>
      <c r="F18" s="16">
        <v>35.982905982905997</v>
      </c>
      <c r="G18" s="13">
        <v>272</v>
      </c>
      <c r="H18" s="16">
        <v>7.7492877492877499</v>
      </c>
      <c r="I18" s="15">
        <v>1003</v>
      </c>
      <c r="J18" s="16">
        <v>28.5754985754986</v>
      </c>
    </row>
    <row r="19" spans="1:11" s="267" customFormat="1" ht="36" customHeight="1" x14ac:dyDescent="0.2">
      <c r="A19" s="489" t="s">
        <v>266</v>
      </c>
      <c r="B19" s="256">
        <v>31469</v>
      </c>
      <c r="C19" s="256">
        <v>11842</v>
      </c>
      <c r="D19" s="257">
        <v>37.630684165369097</v>
      </c>
      <c r="E19" s="256">
        <v>7683</v>
      </c>
      <c r="F19" s="257">
        <v>24.4145031618418</v>
      </c>
      <c r="G19" s="258">
        <v>12173</v>
      </c>
      <c r="H19" s="257">
        <v>38.682512949251603</v>
      </c>
      <c r="I19" s="256">
        <v>7454</v>
      </c>
      <c r="J19" s="257">
        <v>23.686802885379301</v>
      </c>
    </row>
    <row r="20" spans="1:11" s="142" customFormat="1" ht="15" customHeight="1" x14ac:dyDescent="0.2">
      <c r="A20" s="490" t="s">
        <v>10</v>
      </c>
      <c r="B20" s="13">
        <v>29679</v>
      </c>
      <c r="C20" s="13">
        <v>10794</v>
      </c>
      <c r="D20" s="14">
        <v>36.369149903972499</v>
      </c>
      <c r="E20" s="13">
        <v>6892</v>
      </c>
      <c r="F20" s="14">
        <v>23.221806664645001</v>
      </c>
      <c r="G20" s="13">
        <v>11620</v>
      </c>
      <c r="H20" s="14">
        <v>39.152262542538502</v>
      </c>
      <c r="I20" s="13">
        <v>7265</v>
      </c>
      <c r="J20" s="14">
        <v>24.478587553489</v>
      </c>
    </row>
    <row r="21" spans="1:11" s="17" customFormat="1" ht="15" customHeight="1" x14ac:dyDescent="0.2">
      <c r="A21" s="491" t="s">
        <v>2</v>
      </c>
      <c r="B21" s="143">
        <v>1790</v>
      </c>
      <c r="C21" s="143">
        <v>1048</v>
      </c>
      <c r="D21" s="144">
        <v>58.547486033519597</v>
      </c>
      <c r="E21" s="143">
        <v>791</v>
      </c>
      <c r="F21" s="144">
        <v>44.189944134078203</v>
      </c>
      <c r="G21" s="13">
        <v>553</v>
      </c>
      <c r="H21" s="144">
        <v>30.893854748603299</v>
      </c>
      <c r="I21" s="143">
        <v>189</v>
      </c>
      <c r="J21" s="144">
        <v>10.5586592178771</v>
      </c>
    </row>
    <row r="22" spans="1:11" s="267" customFormat="1" ht="36" customHeight="1" x14ac:dyDescent="0.2">
      <c r="A22" s="489" t="s">
        <v>267</v>
      </c>
      <c r="B22" s="256">
        <v>66655</v>
      </c>
      <c r="C22" s="256">
        <v>18493</v>
      </c>
      <c r="D22" s="257">
        <v>27.744355262170899</v>
      </c>
      <c r="E22" s="256">
        <v>17879</v>
      </c>
      <c r="F22" s="257">
        <v>26.823194058960301</v>
      </c>
      <c r="G22" s="258">
        <v>43885</v>
      </c>
      <c r="H22" s="257">
        <v>65.839021828819995</v>
      </c>
      <c r="I22" s="256">
        <v>4277</v>
      </c>
      <c r="J22" s="257">
        <v>6.4166229090090798</v>
      </c>
    </row>
    <row r="23" spans="1:11" customFormat="1" ht="15" customHeight="1" x14ac:dyDescent="0.2">
      <c r="A23" s="490" t="s">
        <v>10</v>
      </c>
      <c r="B23" s="13">
        <v>59556</v>
      </c>
      <c r="C23" s="13">
        <v>14639</v>
      </c>
      <c r="D23" s="14">
        <v>24.580227013231202</v>
      </c>
      <c r="E23" s="13">
        <v>14089</v>
      </c>
      <c r="F23" s="14">
        <v>23.656726442339998</v>
      </c>
      <c r="G23" s="13">
        <v>40724</v>
      </c>
      <c r="H23" s="14">
        <v>68.379340452683195</v>
      </c>
      <c r="I23" s="13">
        <v>4193</v>
      </c>
      <c r="J23" s="14">
        <v>7.0404325340855696</v>
      </c>
    </row>
    <row r="24" spans="1:11" customFormat="1" ht="15" customHeight="1" x14ac:dyDescent="0.2">
      <c r="A24" s="491" t="s">
        <v>2</v>
      </c>
      <c r="B24" s="143">
        <v>7099</v>
      </c>
      <c r="C24" s="143">
        <v>3854</v>
      </c>
      <c r="D24" s="144">
        <v>54.289336526271299</v>
      </c>
      <c r="E24" s="143">
        <v>3790</v>
      </c>
      <c r="F24" s="144">
        <v>53.387801098746301</v>
      </c>
      <c r="G24" s="357">
        <v>3161</v>
      </c>
      <c r="H24" s="144">
        <v>44.527398225102097</v>
      </c>
      <c r="I24" s="143">
        <v>84</v>
      </c>
      <c r="J24" s="144">
        <v>1.18326524862657</v>
      </c>
    </row>
    <row r="25" spans="1:11" x14ac:dyDescent="0.2">
      <c r="A25" s="11"/>
      <c r="B25" s="11"/>
      <c r="C25" s="11"/>
      <c r="D25" s="11"/>
      <c r="E25" s="11"/>
      <c r="F25" s="11"/>
      <c r="G25" s="11"/>
      <c r="H25" s="11"/>
      <c r="I25" s="11"/>
      <c r="J25" s="21" t="s">
        <v>8</v>
      </c>
    </row>
    <row r="26" spans="1:11" ht="11.25" customHeight="1" x14ac:dyDescent="0.2">
      <c r="A26" s="301" t="s">
        <v>370</v>
      </c>
      <c r="B26" s="488"/>
      <c r="C26" s="488"/>
      <c r="D26" s="488"/>
      <c r="E26" s="488"/>
      <c r="F26" s="488"/>
      <c r="G26" s="488"/>
      <c r="H26" s="488"/>
      <c r="I26" s="488"/>
      <c r="J26" s="21"/>
    </row>
    <row r="27" spans="1:11" s="296" customFormat="1" ht="11.25" customHeight="1" x14ac:dyDescent="0.2">
      <c r="A27" s="301" t="s">
        <v>244</v>
      </c>
      <c r="B27" s="301"/>
      <c r="C27" s="301"/>
      <c r="D27" s="301"/>
      <c r="E27" s="301"/>
      <c r="F27" s="301"/>
      <c r="G27" s="301"/>
      <c r="H27" s="301"/>
      <c r="I27" s="310"/>
      <c r="J27" s="343"/>
    </row>
    <row r="28" spans="1:11" x14ac:dyDescent="0.2">
      <c r="A28" s="146" t="s">
        <v>268</v>
      </c>
      <c r="B28" s="11"/>
      <c r="C28" s="11"/>
      <c r="D28" s="11"/>
      <c r="E28" s="11"/>
      <c r="F28" s="11"/>
      <c r="G28" s="11"/>
      <c r="H28" s="11"/>
      <c r="I28" s="11"/>
      <c r="J28" s="11"/>
      <c r="K28" s="11"/>
    </row>
    <row r="29" spans="1:11" ht="74.25" customHeight="1" x14ac:dyDescent="0.2">
      <c r="A29" s="560" t="s">
        <v>269</v>
      </c>
      <c r="B29" s="560"/>
      <c r="C29" s="560"/>
      <c r="D29" s="560"/>
      <c r="E29" s="560"/>
      <c r="F29" s="560"/>
      <c r="G29" s="560"/>
      <c r="H29" s="560"/>
      <c r="I29" s="560"/>
      <c r="J29" s="560"/>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80"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65"/>
      <c r="D1" s="2"/>
      <c r="E1" s="2"/>
      <c r="F1" s="2"/>
      <c r="G1" s="2"/>
      <c r="H1" s="3" t="s">
        <v>0</v>
      </c>
    </row>
    <row r="2" spans="1:10" s="5" customFormat="1" ht="12.75" customHeight="1" x14ac:dyDescent="0.2">
      <c r="A2" s="347"/>
      <c r="B2" s="347"/>
      <c r="C2" s="366"/>
      <c r="D2" s="347"/>
      <c r="E2" s="347"/>
      <c r="F2" s="347"/>
      <c r="G2" s="558" t="str">
        <f ca="1">HYPERLINK(CELL("adresse",Inhaltsverzeichnis!A1),"zurück zum Inhalt")</f>
        <v>zurück zum Inhalt</v>
      </c>
      <c r="H2" s="559"/>
      <c r="I2" s="347"/>
      <c r="J2" s="347"/>
    </row>
    <row r="3" spans="1:10" s="5" customFormat="1" x14ac:dyDescent="0.2">
      <c r="A3" s="347"/>
      <c r="B3" s="347"/>
      <c r="C3" s="367"/>
      <c r="D3" s="368"/>
      <c r="E3" s="347"/>
      <c r="F3" s="347"/>
      <c r="G3" s="347"/>
      <c r="H3" s="347"/>
    </row>
    <row r="4" spans="1:10" s="358" customFormat="1" ht="12.75" customHeight="1" x14ac:dyDescent="0.2">
      <c r="A4" s="91" t="s">
        <v>240</v>
      </c>
      <c r="B4" s="8"/>
      <c r="C4" s="369"/>
      <c r="D4" s="8"/>
      <c r="E4" s="8"/>
      <c r="F4" s="8"/>
      <c r="G4" s="8"/>
      <c r="H4" s="8"/>
    </row>
    <row r="5" spans="1:10" s="358" customFormat="1" ht="12.75" customHeight="1" x14ac:dyDescent="0.2">
      <c r="A5" s="568" t="s">
        <v>245</v>
      </c>
      <c r="B5" s="568"/>
      <c r="C5" s="568"/>
      <c r="D5" s="568"/>
      <c r="E5" s="568"/>
      <c r="F5" s="568"/>
      <c r="G5" s="568"/>
      <c r="H5" s="568"/>
    </row>
    <row r="6" spans="1:10" s="358" customFormat="1" ht="12.75" customHeight="1" x14ac:dyDescent="0.2">
      <c r="A6" s="299" t="str">
        <f>CONCATENATE(LEFT(Impressum!C12,SEARCH("(",Impressum!C12)-1),"(Hauptsitz des Arbeitgebers",TEXT(0,"#¹⁾"),")")</f>
        <v>Deutschland (Hauptsitz des Arbeitgebers¹⁾)</v>
      </c>
      <c r="B6" s="113"/>
      <c r="C6" s="370"/>
      <c r="D6" s="113"/>
      <c r="E6" s="113"/>
      <c r="F6" s="113"/>
      <c r="G6" s="113"/>
      <c r="H6" s="113"/>
    </row>
    <row r="7" spans="1:10" s="358" customFormat="1" ht="12.75" customHeight="1" x14ac:dyDescent="0.2">
      <c r="A7" s="8" t="s">
        <v>429</v>
      </c>
      <c r="B7" s="8"/>
      <c r="C7" s="369"/>
      <c r="D7" s="8"/>
      <c r="E7" s="8"/>
      <c r="F7" s="8"/>
      <c r="G7" s="8"/>
      <c r="H7" s="8"/>
    </row>
    <row r="8" spans="1:10" x14ac:dyDescent="0.2">
      <c r="A8" s="349"/>
      <c r="B8" s="349"/>
      <c r="C8" s="371"/>
      <c r="D8" s="372"/>
      <c r="E8" s="372"/>
      <c r="F8" s="372"/>
      <c r="G8" s="372"/>
      <c r="H8" s="372"/>
    </row>
    <row r="9" spans="1:10" s="358" customFormat="1" ht="15" customHeight="1" x14ac:dyDescent="0.2">
      <c r="A9" s="563" t="s">
        <v>377</v>
      </c>
      <c r="B9" s="564" t="s">
        <v>200</v>
      </c>
      <c r="C9" s="570" t="s">
        <v>3</v>
      </c>
      <c r="D9" s="571"/>
      <c r="E9" s="562" t="s">
        <v>231</v>
      </c>
      <c r="F9" s="562"/>
      <c r="G9" s="562"/>
      <c r="H9" s="564" t="s">
        <v>270</v>
      </c>
    </row>
    <row r="10" spans="1:10" s="358" customFormat="1" ht="48.75" customHeight="1" x14ac:dyDescent="0.2">
      <c r="A10" s="563"/>
      <c r="B10" s="565"/>
      <c r="C10" s="361" t="s">
        <v>1</v>
      </c>
      <c r="D10" s="361" t="s">
        <v>223</v>
      </c>
      <c r="E10" s="361" t="s">
        <v>239</v>
      </c>
      <c r="F10" s="362" t="s">
        <v>6</v>
      </c>
      <c r="G10" s="361" t="s">
        <v>7</v>
      </c>
      <c r="H10" s="565"/>
    </row>
    <row r="11" spans="1:10" s="358" customFormat="1" ht="11.25" customHeight="1" x14ac:dyDescent="0.2">
      <c r="A11" s="569"/>
      <c r="B11" s="205">
        <v>1</v>
      </c>
      <c r="C11" s="206">
        <v>2</v>
      </c>
      <c r="D11" s="206">
        <v>3</v>
      </c>
      <c r="E11" s="206">
        <v>4</v>
      </c>
      <c r="F11" s="206">
        <v>5</v>
      </c>
      <c r="G11" s="206">
        <v>6</v>
      </c>
      <c r="H11" s="206">
        <v>7</v>
      </c>
    </row>
    <row r="12" spans="1:10" s="358" customFormat="1" ht="19.899999999999999" customHeight="1" x14ac:dyDescent="0.2">
      <c r="A12" s="266" t="s">
        <v>234</v>
      </c>
      <c r="B12" s="258">
        <v>180359</v>
      </c>
      <c r="C12" s="373">
        <v>31042311.483549599</v>
      </c>
      <c r="D12" s="373">
        <v>26067525.191702899</v>
      </c>
      <c r="E12" s="374">
        <v>1258656.1579364899</v>
      </c>
      <c r="F12" s="373">
        <v>926151.69816016895</v>
      </c>
      <c r="G12" s="373">
        <v>332504.45977632498</v>
      </c>
      <c r="H12" s="373">
        <v>222986.87398990299</v>
      </c>
      <c r="I12" s="17"/>
    </row>
    <row r="13" spans="1:10" s="358" customFormat="1" ht="15" customHeight="1" x14ac:dyDescent="0.2">
      <c r="A13" s="252" t="s">
        <v>10</v>
      </c>
      <c r="B13" s="13">
        <v>167960</v>
      </c>
      <c r="C13" s="20">
        <v>24252647.863095202</v>
      </c>
      <c r="D13" s="19">
        <v>20306494.205230899</v>
      </c>
      <c r="E13" s="375">
        <v>969222.01731600601</v>
      </c>
      <c r="F13" s="19">
        <v>662540.70119047503</v>
      </c>
      <c r="G13" s="19">
        <v>306681.31612553098</v>
      </c>
      <c r="H13" s="19">
        <v>136300.18639970999</v>
      </c>
      <c r="I13" s="17"/>
    </row>
    <row r="14" spans="1:10" s="358" customFormat="1" ht="15" customHeight="1" x14ac:dyDescent="0.2">
      <c r="A14" s="272" t="s">
        <v>2</v>
      </c>
      <c r="B14" s="143">
        <v>12399</v>
      </c>
      <c r="C14" s="150">
        <v>6789663.6204545498</v>
      </c>
      <c r="D14" s="151">
        <v>5761030.9864718597</v>
      </c>
      <c r="E14" s="376">
        <v>289434.14062048797</v>
      </c>
      <c r="F14" s="151">
        <v>263610.99696969398</v>
      </c>
      <c r="G14" s="151">
        <v>25823.1436507945</v>
      </c>
      <c r="H14" s="151">
        <v>86686.687590191694</v>
      </c>
      <c r="I14" s="17"/>
    </row>
    <row r="15" spans="1:10" s="267" customFormat="1" ht="36" customHeight="1" x14ac:dyDescent="0.2">
      <c r="A15" s="295" t="s">
        <v>293</v>
      </c>
      <c r="B15" s="270">
        <v>82235</v>
      </c>
      <c r="C15" s="268">
        <v>3084676.1353895999</v>
      </c>
      <c r="D15" s="268">
        <v>2335576.6823953898</v>
      </c>
      <c r="E15" s="377">
        <v>82235</v>
      </c>
      <c r="F15" s="268">
        <v>43387.266053393403</v>
      </c>
      <c r="G15" s="268">
        <v>38847.733946606597</v>
      </c>
      <c r="H15" s="268">
        <v>23761.599927847601</v>
      </c>
      <c r="I15" s="17"/>
    </row>
    <row r="16" spans="1:10" s="358" customFormat="1" ht="15" customHeight="1" x14ac:dyDescent="0.2">
      <c r="A16" s="297" t="s">
        <v>10</v>
      </c>
      <c r="B16" s="13">
        <v>78725</v>
      </c>
      <c r="C16" s="19">
        <v>2941618.9712481899</v>
      </c>
      <c r="D16" s="19">
        <v>2234160.8020923599</v>
      </c>
      <c r="E16" s="375">
        <v>78725</v>
      </c>
      <c r="F16" s="19">
        <v>41009.781204908599</v>
      </c>
      <c r="G16" s="19">
        <v>37715.218795091401</v>
      </c>
      <c r="H16" s="19">
        <v>21749.8777056254</v>
      </c>
      <c r="I16" s="17"/>
    </row>
    <row r="17" spans="1:9" s="17" customFormat="1" ht="15" customHeight="1" x14ac:dyDescent="0.2">
      <c r="A17" s="298" t="s">
        <v>2</v>
      </c>
      <c r="B17" s="143">
        <v>3510</v>
      </c>
      <c r="C17" s="151">
        <v>143057.16414141399</v>
      </c>
      <c r="D17" s="151">
        <v>101415.880303029</v>
      </c>
      <c r="E17" s="376">
        <v>3510</v>
      </c>
      <c r="F17" s="151">
        <v>2377.4848484847998</v>
      </c>
      <c r="G17" s="151">
        <v>1132.5151515151999</v>
      </c>
      <c r="H17" s="151">
        <v>2011.7222222221001</v>
      </c>
    </row>
    <row r="18" spans="1:9" s="267" customFormat="1" ht="36" customHeight="1" x14ac:dyDescent="0.2">
      <c r="A18" s="295" t="s">
        <v>294</v>
      </c>
      <c r="B18" s="270">
        <v>31469</v>
      </c>
      <c r="C18" s="268">
        <v>1955893.1123015799</v>
      </c>
      <c r="D18" s="268">
        <v>1539889.0615800901</v>
      </c>
      <c r="E18" s="377">
        <v>62938</v>
      </c>
      <c r="F18" s="268">
        <v>36373.425468976602</v>
      </c>
      <c r="G18" s="268">
        <v>26564.574531023402</v>
      </c>
      <c r="H18" s="268">
        <v>12567.3717893189</v>
      </c>
      <c r="I18" s="17"/>
    </row>
    <row r="19" spans="1:9" s="358" customFormat="1" ht="15" customHeight="1" x14ac:dyDescent="0.2">
      <c r="A19" s="297" t="s">
        <v>10</v>
      </c>
      <c r="B19" s="13">
        <v>29679</v>
      </c>
      <c r="C19" s="19">
        <v>1835876.28452381</v>
      </c>
      <c r="D19" s="19">
        <v>1451773.70046898</v>
      </c>
      <c r="E19" s="375">
        <v>59358</v>
      </c>
      <c r="F19" s="19">
        <v>33667.758802309298</v>
      </c>
      <c r="G19" s="19">
        <v>25690.241197690699</v>
      </c>
      <c r="H19" s="19">
        <v>11055.359884556399</v>
      </c>
      <c r="I19" s="17"/>
    </row>
    <row r="20" spans="1:9" s="17" customFormat="1" ht="15" customHeight="1" x14ac:dyDescent="0.2">
      <c r="A20" s="298" t="s">
        <v>2</v>
      </c>
      <c r="B20" s="143">
        <v>1790</v>
      </c>
      <c r="C20" s="151">
        <v>120016.827777778</v>
      </c>
      <c r="D20" s="151">
        <v>88115.361111110993</v>
      </c>
      <c r="E20" s="376">
        <v>3580</v>
      </c>
      <c r="F20" s="151">
        <v>2705.6666666673</v>
      </c>
      <c r="G20" s="151">
        <v>874.333333332699</v>
      </c>
      <c r="H20" s="151">
        <v>1512.0119047625001</v>
      </c>
    </row>
    <row r="21" spans="1:9" s="269" customFormat="1" ht="36" customHeight="1" x14ac:dyDescent="0.2">
      <c r="A21" s="295" t="s">
        <v>295</v>
      </c>
      <c r="B21" s="270">
        <v>66655</v>
      </c>
      <c r="C21" s="271">
        <v>26001742.235858601</v>
      </c>
      <c r="D21" s="271">
        <v>22192059.4477273</v>
      </c>
      <c r="E21" s="378">
        <v>1113483.1579364899</v>
      </c>
      <c r="F21" s="271">
        <v>846391.00663779897</v>
      </c>
      <c r="G21" s="271">
        <v>267092.15129869501</v>
      </c>
      <c r="H21" s="271">
        <v>186657.90227273601</v>
      </c>
      <c r="I21" s="17"/>
    </row>
    <row r="22" spans="1:9" s="358" customFormat="1" ht="15" customHeight="1" x14ac:dyDescent="0.2">
      <c r="A22" s="297" t="s">
        <v>10</v>
      </c>
      <c r="B22" s="13">
        <v>59556</v>
      </c>
      <c r="C22" s="19">
        <v>19475152.6073232</v>
      </c>
      <c r="D22" s="19">
        <v>16620559.702669499</v>
      </c>
      <c r="E22" s="375">
        <v>831139.01731600799</v>
      </c>
      <c r="F22" s="19">
        <v>587863.16118325805</v>
      </c>
      <c r="G22" s="19">
        <v>243275.85613274801</v>
      </c>
      <c r="H22" s="19">
        <v>103494.948809528</v>
      </c>
      <c r="I22" s="17"/>
    </row>
    <row r="23" spans="1:9" s="358" customFormat="1" ht="15" customHeight="1" x14ac:dyDescent="0.2">
      <c r="A23" s="298" t="s">
        <v>2</v>
      </c>
      <c r="B23" s="143">
        <v>7099</v>
      </c>
      <c r="C23" s="151">
        <v>6526589.6285353601</v>
      </c>
      <c r="D23" s="151">
        <v>5571499.7450577104</v>
      </c>
      <c r="E23" s="376">
        <v>282344.14062048797</v>
      </c>
      <c r="F23" s="151">
        <v>258527.84545454101</v>
      </c>
      <c r="G23" s="151">
        <v>23816.295165946602</v>
      </c>
      <c r="H23" s="151">
        <v>83162.953463206999</v>
      </c>
      <c r="I23" s="17"/>
    </row>
    <row r="24" spans="1:9" s="358" customFormat="1" ht="12.75" customHeight="1" x14ac:dyDescent="0.2">
      <c r="A24" s="314"/>
      <c r="B24" s="302"/>
      <c r="C24" s="303"/>
      <c r="D24" s="304"/>
      <c r="E24" s="304"/>
      <c r="F24" s="304"/>
      <c r="G24" s="304"/>
      <c r="H24" s="21" t="s">
        <v>8</v>
      </c>
    </row>
    <row r="25" spans="1:9" s="487" customFormat="1" ht="11.25" customHeight="1" x14ac:dyDescent="0.2">
      <c r="A25" s="314" t="s">
        <v>370</v>
      </c>
      <c r="B25" s="488"/>
      <c r="C25" s="346"/>
      <c r="D25" s="488"/>
      <c r="E25" s="488"/>
      <c r="F25" s="488"/>
    </row>
    <row r="26" spans="1:9" s="358" customFormat="1" ht="11.25" customHeight="1" x14ac:dyDescent="0.2">
      <c r="A26" s="314" t="s">
        <v>244</v>
      </c>
      <c r="B26" s="11"/>
      <c r="C26" s="346"/>
      <c r="D26" s="11"/>
      <c r="E26" s="11"/>
      <c r="F26" s="11"/>
    </row>
    <row r="27" spans="1:9" ht="68.25" customHeight="1" x14ac:dyDescent="0.2">
      <c r="A27" s="560" t="s">
        <v>296</v>
      </c>
      <c r="B27" s="560"/>
      <c r="C27" s="560"/>
      <c r="D27" s="560"/>
      <c r="E27" s="560"/>
      <c r="F27" s="560"/>
      <c r="G27" s="560"/>
      <c r="H27" s="560"/>
      <c r="I27" s="379"/>
    </row>
    <row r="28" spans="1:9" x14ac:dyDescent="0.2">
      <c r="A28" s="11"/>
      <c r="B28" s="11"/>
      <c r="C28" s="346"/>
      <c r="D28" s="11"/>
      <c r="E28" s="11"/>
      <c r="F28" s="11"/>
      <c r="G28" s="11"/>
      <c r="H28" s="11"/>
    </row>
    <row r="29" spans="1:9" x14ac:dyDescent="0.2">
      <c r="A29" s="11"/>
      <c r="B29" s="11"/>
      <c r="C29" s="346"/>
      <c r="D29" s="11"/>
      <c r="E29" s="11"/>
      <c r="F29" s="11"/>
      <c r="G29" s="11"/>
      <c r="H29" s="11"/>
    </row>
    <row r="30" spans="1:9" x14ac:dyDescent="0.2">
      <c r="A30" s="11"/>
      <c r="B30" s="11"/>
      <c r="C30" s="346"/>
      <c r="D30" s="11"/>
      <c r="E30" s="11"/>
      <c r="F30" s="11"/>
      <c r="G30" s="11"/>
      <c r="H30" s="11"/>
    </row>
    <row r="31" spans="1:9" x14ac:dyDescent="0.2">
      <c r="A31" s="11"/>
      <c r="B31" s="11"/>
      <c r="C31" s="346"/>
      <c r="D31" s="11"/>
      <c r="E31" s="11"/>
      <c r="F31" s="11"/>
      <c r="G31" s="11"/>
      <c r="H31" s="11"/>
    </row>
    <row r="32" spans="1:9" x14ac:dyDescent="0.2">
      <c r="A32" s="11"/>
      <c r="B32" s="11"/>
      <c r="C32" s="346"/>
      <c r="D32" s="11"/>
      <c r="E32" s="11"/>
      <c r="F32" s="11"/>
      <c r="G32" s="11"/>
      <c r="H32" s="11"/>
    </row>
    <row r="33" spans="1:8" x14ac:dyDescent="0.2">
      <c r="A33" s="11"/>
      <c r="B33" s="11"/>
      <c r="C33" s="346"/>
      <c r="D33" s="11"/>
      <c r="E33" s="11"/>
      <c r="F33" s="11"/>
      <c r="G33" s="11"/>
      <c r="H33" s="11"/>
    </row>
    <row r="34" spans="1:8" x14ac:dyDescent="0.2">
      <c r="A34" s="11"/>
      <c r="B34" s="11"/>
      <c r="C34" s="346"/>
      <c r="D34" s="11"/>
      <c r="E34" s="11"/>
      <c r="F34" s="11"/>
      <c r="G34" s="11"/>
      <c r="H34" s="11"/>
    </row>
    <row r="35" spans="1:8" x14ac:dyDescent="0.2">
      <c r="A35" s="11"/>
      <c r="B35" s="11"/>
      <c r="C35" s="346"/>
      <c r="D35" s="11"/>
      <c r="E35" s="11"/>
      <c r="F35" s="11"/>
      <c r="G35" s="11"/>
      <c r="H35" s="11"/>
    </row>
    <row r="36" spans="1:8" x14ac:dyDescent="0.2">
      <c r="A36" s="11"/>
      <c r="B36" s="11"/>
      <c r="C36" s="346"/>
      <c r="D36" s="11"/>
      <c r="E36" s="11"/>
      <c r="F36" s="11"/>
      <c r="G36" s="11"/>
      <c r="H36" s="11"/>
    </row>
    <row r="37" spans="1:8" x14ac:dyDescent="0.2">
      <c r="A37" s="11"/>
      <c r="B37" s="11"/>
      <c r="C37" s="346"/>
      <c r="D37" s="11"/>
      <c r="E37" s="11"/>
      <c r="F37" s="11"/>
      <c r="G37" s="11"/>
      <c r="H37" s="11"/>
    </row>
    <row r="38" spans="1:8" x14ac:dyDescent="0.2">
      <c r="A38" s="11"/>
      <c r="B38" s="11"/>
      <c r="C38" s="346"/>
      <c r="D38" s="11"/>
      <c r="E38" s="11"/>
      <c r="F38" s="11"/>
      <c r="G38" s="11"/>
      <c r="H38" s="11"/>
    </row>
    <row r="39" spans="1:8" x14ac:dyDescent="0.2">
      <c r="A39" s="11"/>
      <c r="B39" s="11"/>
      <c r="C39" s="346"/>
      <c r="D39" s="11"/>
      <c r="E39" s="11"/>
      <c r="F39" s="11"/>
      <c r="G39" s="11"/>
      <c r="H39" s="11"/>
    </row>
    <row r="40" spans="1:8" x14ac:dyDescent="0.2">
      <c r="A40" s="11"/>
      <c r="B40" s="11"/>
      <c r="C40" s="346"/>
      <c r="D40" s="11"/>
      <c r="E40" s="11"/>
      <c r="F40" s="11"/>
      <c r="G40" s="11"/>
      <c r="H40" s="11"/>
    </row>
    <row r="41" spans="1:8" x14ac:dyDescent="0.2">
      <c r="A41" s="11"/>
      <c r="B41" s="11"/>
      <c r="C41" s="346"/>
      <c r="D41" s="11"/>
      <c r="E41" s="11"/>
      <c r="F41" s="11"/>
      <c r="G41" s="11"/>
      <c r="H41" s="11"/>
    </row>
    <row r="42" spans="1:8" x14ac:dyDescent="0.2">
      <c r="A42" s="11"/>
      <c r="B42" s="11"/>
      <c r="C42" s="346"/>
      <c r="D42" s="11"/>
      <c r="E42" s="11"/>
      <c r="F42" s="11"/>
      <c r="G42" s="11"/>
      <c r="H42" s="11"/>
    </row>
    <row r="43" spans="1:8" x14ac:dyDescent="0.2">
      <c r="A43" s="11"/>
      <c r="B43" s="11"/>
      <c r="C43" s="346"/>
      <c r="D43" s="11"/>
      <c r="E43" s="11"/>
      <c r="F43" s="11"/>
      <c r="G43" s="11"/>
      <c r="H43" s="11"/>
    </row>
    <row r="44" spans="1:8" x14ac:dyDescent="0.2">
      <c r="A44" s="11"/>
      <c r="B44" s="11"/>
      <c r="C44" s="346"/>
      <c r="D44" s="11"/>
      <c r="E44" s="11"/>
      <c r="F44" s="11"/>
      <c r="G44" s="11"/>
      <c r="H44" s="11"/>
    </row>
    <row r="45" spans="1:8" x14ac:dyDescent="0.2">
      <c r="A45" s="11"/>
      <c r="B45" s="11"/>
      <c r="C45" s="346"/>
      <c r="D45" s="11"/>
      <c r="E45" s="11"/>
      <c r="F45" s="11"/>
      <c r="G45" s="11"/>
      <c r="H45" s="11"/>
    </row>
    <row r="46" spans="1:8" x14ac:dyDescent="0.2">
      <c r="A46" s="11"/>
      <c r="B46" s="11"/>
      <c r="C46" s="346"/>
      <c r="D46" s="11"/>
      <c r="E46" s="11"/>
      <c r="F46" s="11"/>
      <c r="G46" s="11"/>
      <c r="H46" s="11"/>
    </row>
    <row r="47" spans="1:8" x14ac:dyDescent="0.2">
      <c r="A47" s="11"/>
      <c r="B47" s="11"/>
      <c r="C47" s="346"/>
      <c r="D47" s="11"/>
      <c r="E47" s="11"/>
      <c r="F47" s="11"/>
      <c r="G47" s="11"/>
      <c r="H47" s="11"/>
    </row>
    <row r="48" spans="1:8" x14ac:dyDescent="0.2">
      <c r="A48" s="11"/>
      <c r="B48" s="11"/>
      <c r="C48" s="346"/>
      <c r="D48" s="11"/>
      <c r="E48" s="11"/>
      <c r="F48" s="11"/>
      <c r="G48" s="11"/>
      <c r="H48" s="11"/>
    </row>
    <row r="49" spans="1:8" x14ac:dyDescent="0.2">
      <c r="A49" s="11"/>
      <c r="B49" s="11"/>
      <c r="C49" s="346"/>
      <c r="D49" s="11"/>
      <c r="E49" s="11"/>
      <c r="F49" s="11"/>
      <c r="G49" s="11"/>
      <c r="H49" s="11"/>
    </row>
    <row r="50" spans="1:8" x14ac:dyDescent="0.2">
      <c r="A50" s="11"/>
      <c r="B50" s="11"/>
      <c r="C50" s="346"/>
      <c r="D50" s="11"/>
      <c r="E50" s="11"/>
      <c r="F50" s="11"/>
      <c r="G50" s="11"/>
      <c r="H50" s="11"/>
    </row>
    <row r="51" spans="1:8" x14ac:dyDescent="0.2">
      <c r="A51" s="11"/>
      <c r="B51" s="11"/>
      <c r="C51" s="346"/>
      <c r="D51" s="11"/>
      <c r="E51" s="11"/>
      <c r="F51" s="11"/>
      <c r="G51" s="11"/>
      <c r="H51" s="11"/>
    </row>
    <row r="52" spans="1:8" x14ac:dyDescent="0.2">
      <c r="A52" s="11"/>
      <c r="B52" s="11"/>
      <c r="C52" s="346"/>
      <c r="D52" s="11"/>
      <c r="E52" s="11"/>
      <c r="F52" s="11"/>
      <c r="G52" s="11"/>
      <c r="H52" s="11"/>
    </row>
    <row r="53" spans="1:8" x14ac:dyDescent="0.2">
      <c r="A53" s="11"/>
      <c r="B53" s="11"/>
      <c r="C53" s="346"/>
      <c r="D53" s="11"/>
      <c r="E53" s="11"/>
      <c r="F53" s="11"/>
      <c r="G53" s="11"/>
      <c r="H53" s="11"/>
    </row>
    <row r="54" spans="1:8" x14ac:dyDescent="0.2">
      <c r="A54" s="11"/>
      <c r="B54" s="11"/>
      <c r="C54" s="346"/>
      <c r="D54" s="11"/>
      <c r="E54" s="11"/>
      <c r="F54" s="11"/>
      <c r="G54" s="11"/>
      <c r="H54" s="11"/>
    </row>
    <row r="55" spans="1:8" x14ac:dyDescent="0.2">
      <c r="A55" s="11"/>
      <c r="B55" s="11"/>
      <c r="C55" s="346"/>
      <c r="D55" s="11"/>
      <c r="E55" s="11"/>
      <c r="F55" s="11"/>
      <c r="G55" s="11"/>
      <c r="H55" s="11"/>
    </row>
    <row r="56" spans="1:8" x14ac:dyDescent="0.2">
      <c r="A56" s="11"/>
      <c r="B56" s="11"/>
      <c r="C56" s="346"/>
      <c r="D56" s="11"/>
      <c r="E56" s="11"/>
      <c r="F56" s="11"/>
      <c r="G56" s="11"/>
      <c r="H56" s="11"/>
    </row>
    <row r="57" spans="1:8" x14ac:dyDescent="0.2">
      <c r="A57" s="11"/>
      <c r="B57" s="11"/>
      <c r="C57" s="346"/>
      <c r="D57" s="11"/>
      <c r="E57" s="11"/>
      <c r="F57" s="11"/>
      <c r="G57" s="11"/>
      <c r="H57" s="11"/>
    </row>
    <row r="58" spans="1:8" x14ac:dyDescent="0.2">
      <c r="A58" s="11"/>
      <c r="B58" s="11"/>
      <c r="C58" s="346"/>
      <c r="D58" s="11"/>
      <c r="E58" s="11"/>
      <c r="F58" s="11"/>
      <c r="G58" s="11"/>
      <c r="H58" s="11"/>
    </row>
    <row r="59" spans="1:8" x14ac:dyDescent="0.2">
      <c r="A59" s="11"/>
      <c r="B59" s="11"/>
      <c r="C59" s="346"/>
      <c r="D59" s="11"/>
      <c r="E59" s="11"/>
      <c r="F59" s="11"/>
      <c r="G59" s="11"/>
      <c r="H59" s="11"/>
    </row>
    <row r="60" spans="1:8" x14ac:dyDescent="0.2">
      <c r="A60" s="11"/>
      <c r="B60" s="11"/>
      <c r="C60" s="346"/>
      <c r="D60" s="11"/>
      <c r="E60" s="11"/>
      <c r="F60" s="11"/>
      <c r="G60" s="11"/>
      <c r="H60" s="11"/>
    </row>
    <row r="61" spans="1:8" x14ac:dyDescent="0.2">
      <c r="A61" s="11"/>
      <c r="B61" s="11"/>
      <c r="C61" s="346"/>
      <c r="D61" s="11"/>
      <c r="E61" s="11"/>
      <c r="F61" s="11"/>
      <c r="G61" s="11"/>
      <c r="H61" s="11"/>
    </row>
    <row r="62" spans="1:8" x14ac:dyDescent="0.2">
      <c r="A62" s="11"/>
      <c r="B62" s="11"/>
      <c r="C62" s="346"/>
      <c r="D62" s="11"/>
      <c r="E62" s="11"/>
      <c r="F62" s="11"/>
      <c r="G62" s="11"/>
      <c r="H62" s="11"/>
    </row>
    <row r="63" spans="1:8" x14ac:dyDescent="0.2">
      <c r="A63" s="11"/>
      <c r="B63" s="11"/>
      <c r="C63" s="346"/>
      <c r="D63" s="11"/>
      <c r="E63" s="11"/>
      <c r="F63" s="11"/>
      <c r="G63" s="11"/>
      <c r="H63" s="11"/>
    </row>
    <row r="64" spans="1:8" x14ac:dyDescent="0.2">
      <c r="A64" s="11"/>
      <c r="B64" s="11"/>
      <c r="C64" s="346"/>
      <c r="D64" s="11"/>
      <c r="E64" s="11"/>
      <c r="F64" s="11"/>
      <c r="G64" s="11"/>
      <c r="H64" s="11"/>
    </row>
    <row r="65" spans="1:8" x14ac:dyDescent="0.2">
      <c r="A65" s="11"/>
      <c r="B65" s="11"/>
      <c r="C65" s="346"/>
      <c r="D65" s="11"/>
      <c r="E65" s="11"/>
      <c r="F65" s="11"/>
      <c r="G65" s="11"/>
      <c r="H65" s="11"/>
    </row>
    <row r="66" spans="1:8" x14ac:dyDescent="0.2">
      <c r="A66" s="11"/>
      <c r="B66" s="11"/>
      <c r="C66" s="346"/>
      <c r="D66" s="11"/>
      <c r="E66" s="11"/>
      <c r="F66" s="11"/>
      <c r="G66" s="11"/>
      <c r="H66" s="11"/>
    </row>
    <row r="67" spans="1:8" x14ac:dyDescent="0.2">
      <c r="A67" s="11"/>
      <c r="B67" s="11"/>
      <c r="C67" s="346"/>
      <c r="D67" s="11"/>
      <c r="E67" s="11"/>
      <c r="F67" s="11"/>
      <c r="G67" s="11"/>
      <c r="H67" s="11"/>
    </row>
    <row r="68" spans="1:8" x14ac:dyDescent="0.2">
      <c r="A68" s="11"/>
      <c r="B68" s="11"/>
      <c r="C68" s="346"/>
      <c r="D68" s="11"/>
      <c r="E68" s="11"/>
      <c r="F68" s="11"/>
      <c r="G68" s="11"/>
      <c r="H68" s="11"/>
    </row>
    <row r="69" spans="1:8" x14ac:dyDescent="0.2">
      <c r="A69" s="11"/>
      <c r="B69" s="11"/>
      <c r="C69" s="346"/>
      <c r="D69" s="11"/>
      <c r="E69" s="11"/>
      <c r="F69" s="11"/>
      <c r="G69" s="11"/>
      <c r="H69" s="11"/>
    </row>
    <row r="70" spans="1:8" x14ac:dyDescent="0.2">
      <c r="A70" s="11"/>
      <c r="B70" s="11"/>
      <c r="C70" s="346"/>
      <c r="D70" s="11"/>
      <c r="E70" s="11"/>
      <c r="F70" s="11"/>
      <c r="G70" s="11"/>
      <c r="H70" s="11"/>
    </row>
    <row r="71" spans="1:8" x14ac:dyDescent="0.2">
      <c r="A71" s="11"/>
      <c r="B71" s="11"/>
      <c r="C71" s="346"/>
      <c r="D71" s="11"/>
      <c r="E71" s="11"/>
      <c r="F71" s="11"/>
      <c r="G71" s="11"/>
      <c r="H71" s="11"/>
    </row>
    <row r="72" spans="1:8" x14ac:dyDescent="0.2">
      <c r="A72" s="11"/>
      <c r="B72" s="11"/>
      <c r="C72" s="346"/>
      <c r="D72" s="11"/>
      <c r="E72" s="11"/>
      <c r="F72" s="11"/>
      <c r="G72" s="11"/>
      <c r="H72" s="11"/>
    </row>
    <row r="73" spans="1:8" x14ac:dyDescent="0.2">
      <c r="A73" s="11"/>
      <c r="B73" s="11"/>
      <c r="C73" s="346"/>
      <c r="D73" s="11"/>
      <c r="E73" s="11"/>
      <c r="F73" s="11"/>
      <c r="G73" s="11"/>
      <c r="H73" s="11"/>
    </row>
    <row r="74" spans="1:8" x14ac:dyDescent="0.2">
      <c r="A74" s="11"/>
      <c r="B74" s="11"/>
      <c r="C74" s="346"/>
      <c r="D74" s="11"/>
      <c r="E74" s="11"/>
      <c r="F74" s="11"/>
      <c r="G74" s="11"/>
      <c r="H74" s="11"/>
    </row>
    <row r="75" spans="1:8" x14ac:dyDescent="0.2">
      <c r="A75" s="11"/>
      <c r="B75" s="11"/>
      <c r="C75" s="346"/>
      <c r="D75" s="11"/>
      <c r="E75" s="11"/>
      <c r="F75" s="11"/>
      <c r="G75" s="11"/>
      <c r="H75" s="11"/>
    </row>
    <row r="76" spans="1:8" x14ac:dyDescent="0.2">
      <c r="A76" s="11"/>
      <c r="B76" s="11"/>
      <c r="C76" s="346"/>
      <c r="D76" s="11"/>
      <c r="E76" s="11"/>
      <c r="F76" s="11"/>
      <c r="G76" s="11"/>
      <c r="H76" s="11"/>
    </row>
    <row r="77" spans="1:8" x14ac:dyDescent="0.2">
      <c r="A77" s="11"/>
      <c r="B77" s="11"/>
      <c r="C77" s="346"/>
      <c r="D77" s="11"/>
      <c r="E77" s="11"/>
      <c r="F77" s="11"/>
      <c r="G77" s="11"/>
      <c r="H77" s="11"/>
    </row>
    <row r="78" spans="1:8" x14ac:dyDescent="0.2">
      <c r="A78" s="11"/>
      <c r="B78" s="11"/>
      <c r="C78" s="346"/>
      <c r="D78" s="11"/>
      <c r="E78" s="11"/>
      <c r="F78" s="11"/>
      <c r="G78" s="11"/>
      <c r="H78" s="11"/>
    </row>
    <row r="79" spans="1:8" x14ac:dyDescent="0.2">
      <c r="A79" s="11"/>
      <c r="B79" s="11"/>
      <c r="C79" s="346"/>
      <c r="D79" s="11"/>
      <c r="E79" s="11"/>
      <c r="F79" s="11"/>
      <c r="G79" s="11"/>
      <c r="H79" s="11"/>
    </row>
    <row r="80" spans="1:8" x14ac:dyDescent="0.2">
      <c r="A80" s="11"/>
      <c r="B80" s="11"/>
      <c r="C80" s="346"/>
      <c r="D80" s="11"/>
      <c r="E80" s="11"/>
      <c r="F80" s="11"/>
      <c r="G80" s="11"/>
      <c r="H80" s="11"/>
    </row>
    <row r="81" spans="1:8" x14ac:dyDescent="0.2">
      <c r="A81" s="11"/>
      <c r="B81" s="11"/>
      <c r="C81" s="346"/>
      <c r="D81" s="11"/>
      <c r="E81" s="11"/>
      <c r="F81" s="11"/>
      <c r="G81" s="11"/>
      <c r="H81" s="11"/>
    </row>
    <row r="82" spans="1:8" x14ac:dyDescent="0.2">
      <c r="A82" s="11"/>
      <c r="B82" s="11"/>
      <c r="C82" s="346"/>
      <c r="D82" s="11"/>
      <c r="E82" s="11"/>
      <c r="F82" s="11"/>
      <c r="G82" s="11"/>
      <c r="H82" s="11"/>
    </row>
    <row r="83" spans="1:8" x14ac:dyDescent="0.2">
      <c r="A83" s="11"/>
      <c r="B83" s="11"/>
      <c r="C83" s="346"/>
      <c r="D83" s="11"/>
      <c r="E83" s="11"/>
      <c r="F83" s="11"/>
      <c r="G83" s="11"/>
      <c r="H83" s="11"/>
    </row>
    <row r="84" spans="1:8" x14ac:dyDescent="0.2">
      <c r="A84" s="11"/>
      <c r="B84" s="11"/>
      <c r="C84" s="346"/>
      <c r="D84" s="11"/>
      <c r="E84" s="11"/>
      <c r="F84" s="11"/>
      <c r="G84" s="11"/>
      <c r="H84" s="11"/>
    </row>
    <row r="85" spans="1:8" x14ac:dyDescent="0.2">
      <c r="A85" s="11"/>
      <c r="B85" s="11"/>
      <c r="C85" s="346"/>
      <c r="D85" s="11"/>
      <c r="E85" s="11"/>
      <c r="F85" s="11"/>
      <c r="G85" s="11"/>
      <c r="H85" s="11"/>
    </row>
    <row r="86" spans="1:8" x14ac:dyDescent="0.2">
      <c r="A86" s="11"/>
      <c r="B86" s="11"/>
      <c r="C86" s="346"/>
      <c r="D86" s="11"/>
      <c r="E86" s="11"/>
      <c r="F86" s="11"/>
      <c r="G86" s="11"/>
      <c r="H86" s="11"/>
    </row>
    <row r="87" spans="1:8" x14ac:dyDescent="0.2">
      <c r="A87" s="11"/>
      <c r="B87" s="11"/>
      <c r="C87" s="346"/>
      <c r="D87" s="11"/>
      <c r="E87" s="11"/>
      <c r="F87" s="11"/>
      <c r="G87" s="11"/>
      <c r="H87" s="11"/>
    </row>
    <row r="88" spans="1:8" x14ac:dyDescent="0.2">
      <c r="A88" s="11"/>
      <c r="B88" s="11"/>
      <c r="C88" s="346"/>
      <c r="D88" s="11"/>
      <c r="E88" s="11"/>
      <c r="F88" s="11"/>
      <c r="G88" s="11"/>
      <c r="H88" s="11"/>
    </row>
    <row r="89" spans="1:8" x14ac:dyDescent="0.2">
      <c r="A89" s="11"/>
      <c r="B89" s="11"/>
      <c r="C89" s="346"/>
      <c r="D89" s="11"/>
      <c r="E89" s="11"/>
      <c r="F89" s="11"/>
      <c r="G89" s="11"/>
      <c r="H89" s="11"/>
    </row>
    <row r="90" spans="1:8" x14ac:dyDescent="0.2">
      <c r="A90" s="11"/>
      <c r="B90" s="11"/>
      <c r="C90" s="346"/>
      <c r="D90" s="11"/>
      <c r="E90" s="11"/>
      <c r="F90" s="11"/>
      <c r="G90" s="11"/>
      <c r="H90" s="11"/>
    </row>
    <row r="91" spans="1:8" x14ac:dyDescent="0.2">
      <c r="A91" s="11"/>
      <c r="B91" s="11"/>
      <c r="C91" s="346"/>
      <c r="D91" s="11"/>
      <c r="E91" s="11"/>
      <c r="F91" s="11"/>
      <c r="G91" s="11"/>
      <c r="H91" s="11"/>
    </row>
    <row r="92" spans="1:8" x14ac:dyDescent="0.2">
      <c r="A92" s="11"/>
      <c r="B92" s="11"/>
      <c r="C92" s="346"/>
      <c r="D92" s="11"/>
      <c r="E92" s="11"/>
      <c r="F92" s="11"/>
      <c r="G92" s="11"/>
      <c r="H92" s="11"/>
    </row>
    <row r="93" spans="1:8" x14ac:dyDescent="0.2">
      <c r="A93" s="11"/>
      <c r="B93" s="11"/>
      <c r="C93" s="346"/>
      <c r="D93" s="11"/>
      <c r="E93" s="11"/>
      <c r="F93" s="11"/>
      <c r="G93" s="11"/>
      <c r="H93" s="11"/>
    </row>
    <row r="94" spans="1:8" x14ac:dyDescent="0.2">
      <c r="A94" s="11"/>
      <c r="B94" s="11"/>
      <c r="C94" s="346"/>
      <c r="D94" s="11"/>
      <c r="E94" s="11"/>
      <c r="F94" s="11"/>
      <c r="G94" s="11"/>
      <c r="H94" s="11"/>
    </row>
    <row r="95" spans="1:8" x14ac:dyDescent="0.2">
      <c r="A95" s="11"/>
      <c r="B95" s="11"/>
      <c r="C95" s="346"/>
      <c r="D95" s="11"/>
      <c r="E95" s="11"/>
      <c r="F95" s="11"/>
      <c r="G95" s="11"/>
      <c r="H95" s="11"/>
    </row>
    <row r="96" spans="1:8" x14ac:dyDescent="0.2">
      <c r="A96" s="11"/>
      <c r="B96" s="11"/>
      <c r="C96" s="346"/>
      <c r="D96" s="11"/>
      <c r="E96" s="11"/>
      <c r="F96" s="11"/>
      <c r="G96" s="11"/>
      <c r="H96" s="11"/>
    </row>
    <row r="97" spans="1:8" x14ac:dyDescent="0.2">
      <c r="A97" s="11"/>
      <c r="B97" s="11"/>
      <c r="C97" s="346"/>
      <c r="D97" s="11"/>
      <c r="E97" s="11"/>
      <c r="F97" s="11"/>
      <c r="G97" s="11"/>
      <c r="H97" s="11"/>
    </row>
    <row r="98" spans="1:8" x14ac:dyDescent="0.2">
      <c r="A98" s="11"/>
      <c r="B98" s="11"/>
      <c r="C98" s="346"/>
      <c r="D98" s="11"/>
      <c r="E98" s="11"/>
      <c r="F98" s="11"/>
      <c r="G98" s="11"/>
      <c r="H98" s="11"/>
    </row>
    <row r="99" spans="1:8" x14ac:dyDescent="0.2">
      <c r="A99" s="11"/>
      <c r="B99" s="11"/>
      <c r="C99" s="346"/>
      <c r="D99" s="11"/>
      <c r="E99" s="11"/>
      <c r="F99" s="11"/>
      <c r="G99" s="11"/>
      <c r="H99" s="11"/>
    </row>
    <row r="100" spans="1:8" x14ac:dyDescent="0.2">
      <c r="A100" s="11"/>
      <c r="B100" s="11"/>
      <c r="C100" s="346"/>
      <c r="D100" s="11"/>
      <c r="E100" s="11"/>
      <c r="F100" s="11"/>
      <c r="G100" s="11"/>
      <c r="H100" s="11"/>
    </row>
    <row r="101" spans="1:8" x14ac:dyDescent="0.2">
      <c r="A101" s="11"/>
      <c r="B101" s="11"/>
      <c r="C101" s="346"/>
      <c r="D101" s="11"/>
      <c r="E101" s="11"/>
      <c r="F101" s="11"/>
      <c r="G101" s="11"/>
      <c r="H101" s="11"/>
    </row>
    <row r="102" spans="1:8" x14ac:dyDescent="0.2">
      <c r="A102" s="11"/>
      <c r="B102" s="11"/>
      <c r="C102" s="346"/>
      <c r="D102" s="11"/>
      <c r="E102" s="11"/>
      <c r="F102" s="11"/>
      <c r="G102" s="11"/>
      <c r="H102" s="11"/>
    </row>
    <row r="103" spans="1:8" x14ac:dyDescent="0.2">
      <c r="A103" s="11"/>
      <c r="B103" s="11"/>
      <c r="C103" s="346"/>
      <c r="D103" s="11"/>
      <c r="E103" s="11"/>
      <c r="F103" s="11"/>
      <c r="G103" s="11"/>
      <c r="H103" s="11"/>
    </row>
    <row r="104" spans="1:8" x14ac:dyDescent="0.2">
      <c r="A104" s="11"/>
      <c r="B104" s="11"/>
      <c r="C104" s="346"/>
      <c r="D104" s="11"/>
      <c r="E104" s="11"/>
      <c r="F104" s="11"/>
      <c r="G104" s="11"/>
      <c r="H104" s="11"/>
    </row>
    <row r="105" spans="1:8" x14ac:dyDescent="0.2">
      <c r="A105" s="11"/>
      <c r="B105" s="11"/>
      <c r="C105" s="346"/>
      <c r="D105" s="11"/>
      <c r="E105" s="11"/>
      <c r="F105" s="11"/>
      <c r="G105" s="11"/>
      <c r="H105" s="11"/>
    </row>
    <row r="106" spans="1:8" x14ac:dyDescent="0.2">
      <c r="A106" s="11"/>
      <c r="B106" s="11"/>
      <c r="C106" s="346"/>
      <c r="D106" s="11"/>
      <c r="E106" s="11"/>
      <c r="F106" s="11"/>
      <c r="G106" s="11"/>
      <c r="H106" s="11"/>
    </row>
    <row r="107" spans="1:8" x14ac:dyDescent="0.2">
      <c r="A107" s="11"/>
      <c r="B107" s="11"/>
      <c r="C107" s="346"/>
      <c r="D107" s="11"/>
      <c r="E107" s="11"/>
      <c r="F107" s="11"/>
      <c r="G107" s="11"/>
      <c r="H107" s="11"/>
    </row>
    <row r="108" spans="1:8" x14ac:dyDescent="0.2">
      <c r="A108" s="11"/>
      <c r="B108" s="11"/>
      <c r="C108" s="346"/>
      <c r="D108" s="11"/>
      <c r="E108" s="11"/>
      <c r="F108" s="11"/>
      <c r="G108" s="11"/>
      <c r="H108" s="11"/>
    </row>
    <row r="109" spans="1:8" x14ac:dyDescent="0.2">
      <c r="A109" s="11"/>
      <c r="B109" s="11"/>
      <c r="C109" s="346"/>
      <c r="D109" s="11"/>
      <c r="E109" s="11"/>
      <c r="F109" s="11"/>
      <c r="G109" s="11"/>
      <c r="H109" s="11"/>
    </row>
    <row r="110" spans="1:8" x14ac:dyDescent="0.2">
      <c r="A110" s="11"/>
      <c r="B110" s="11"/>
      <c r="C110" s="346"/>
      <c r="D110" s="11"/>
      <c r="E110" s="11"/>
      <c r="F110" s="11"/>
      <c r="G110" s="11"/>
      <c r="H110" s="11"/>
    </row>
    <row r="111" spans="1:8" x14ac:dyDescent="0.2">
      <c r="A111" s="11"/>
      <c r="B111" s="11"/>
      <c r="C111" s="346"/>
      <c r="D111" s="11"/>
      <c r="E111" s="11"/>
      <c r="F111" s="11"/>
      <c r="G111" s="11"/>
      <c r="H111" s="11"/>
    </row>
    <row r="112" spans="1:8" x14ac:dyDescent="0.2">
      <c r="A112" s="11"/>
      <c r="B112" s="11"/>
      <c r="C112" s="346"/>
      <c r="D112" s="11"/>
      <c r="E112" s="11"/>
      <c r="F112" s="11"/>
      <c r="G112" s="11"/>
      <c r="H112" s="11"/>
    </row>
    <row r="113" spans="1:8" x14ac:dyDescent="0.2">
      <c r="A113" s="11"/>
      <c r="B113" s="11"/>
      <c r="C113" s="346"/>
      <c r="D113" s="11"/>
      <c r="E113" s="11"/>
      <c r="F113" s="11"/>
      <c r="G113" s="11"/>
      <c r="H113" s="11"/>
    </row>
    <row r="114" spans="1:8" x14ac:dyDescent="0.2">
      <c r="A114" s="11"/>
      <c r="B114" s="11"/>
      <c r="C114" s="346"/>
      <c r="D114" s="11"/>
      <c r="E114" s="11"/>
      <c r="F114" s="11"/>
      <c r="G114" s="11"/>
      <c r="H114" s="11"/>
    </row>
    <row r="115" spans="1:8" x14ac:dyDescent="0.2">
      <c r="A115" s="11"/>
      <c r="B115" s="11"/>
      <c r="C115" s="346"/>
      <c r="D115" s="11"/>
      <c r="E115" s="11"/>
      <c r="F115" s="11"/>
      <c r="G115" s="11"/>
      <c r="H115" s="11"/>
    </row>
    <row r="116" spans="1:8" x14ac:dyDescent="0.2">
      <c r="A116" s="11"/>
      <c r="B116" s="11"/>
      <c r="C116" s="346"/>
      <c r="D116" s="11"/>
      <c r="E116" s="11"/>
      <c r="F116" s="11"/>
      <c r="G116" s="11"/>
      <c r="H116" s="11"/>
    </row>
    <row r="117" spans="1:8" x14ac:dyDescent="0.2">
      <c r="A117" s="11"/>
      <c r="B117" s="11"/>
      <c r="C117" s="346"/>
      <c r="D117" s="11"/>
      <c r="E117" s="11"/>
      <c r="F117" s="11"/>
      <c r="G117" s="11"/>
      <c r="H117" s="11"/>
    </row>
    <row r="118" spans="1:8" x14ac:dyDescent="0.2">
      <c r="A118" s="11"/>
      <c r="B118" s="11"/>
      <c r="C118" s="346"/>
      <c r="D118" s="11"/>
      <c r="E118" s="11"/>
      <c r="F118" s="11"/>
      <c r="G118" s="11"/>
      <c r="H118" s="11"/>
    </row>
    <row r="119" spans="1:8" x14ac:dyDescent="0.2">
      <c r="A119" s="11"/>
      <c r="B119" s="11"/>
      <c r="C119" s="346"/>
      <c r="D119" s="11"/>
      <c r="E119" s="11"/>
      <c r="F119" s="11"/>
      <c r="G119" s="11"/>
      <c r="H119" s="11"/>
    </row>
    <row r="120" spans="1:8" x14ac:dyDescent="0.2">
      <c r="A120" s="11"/>
      <c r="B120" s="11"/>
      <c r="C120" s="346"/>
      <c r="D120" s="11"/>
      <c r="E120" s="11"/>
      <c r="F120" s="11"/>
      <c r="G120" s="11"/>
      <c r="H120" s="11"/>
    </row>
    <row r="121" spans="1:8" x14ac:dyDescent="0.2">
      <c r="A121" s="11"/>
      <c r="B121" s="11"/>
      <c r="C121" s="346"/>
      <c r="D121" s="11"/>
      <c r="E121" s="11"/>
      <c r="F121" s="11"/>
      <c r="G121" s="11"/>
      <c r="H121" s="11"/>
    </row>
    <row r="122" spans="1:8" x14ac:dyDescent="0.2">
      <c r="A122" s="11"/>
      <c r="B122" s="11"/>
      <c r="C122" s="346"/>
      <c r="D122" s="11"/>
      <c r="E122" s="11"/>
      <c r="F122" s="11"/>
      <c r="G122" s="11"/>
      <c r="H122" s="11"/>
    </row>
    <row r="123" spans="1:8" x14ac:dyDescent="0.2">
      <c r="A123" s="11"/>
      <c r="B123" s="11"/>
      <c r="C123" s="346"/>
      <c r="D123" s="11"/>
      <c r="E123" s="11"/>
      <c r="F123" s="11"/>
      <c r="G123" s="11"/>
      <c r="H123" s="11"/>
    </row>
    <row r="124" spans="1:8" x14ac:dyDescent="0.2">
      <c r="A124" s="11"/>
      <c r="B124" s="11"/>
      <c r="C124" s="346"/>
      <c r="D124" s="11"/>
      <c r="E124" s="11"/>
      <c r="F124" s="11"/>
      <c r="G124" s="11"/>
      <c r="H124" s="11"/>
    </row>
    <row r="125" spans="1:8" x14ac:dyDescent="0.2">
      <c r="A125" s="11"/>
      <c r="B125" s="11"/>
      <c r="C125" s="346"/>
      <c r="D125" s="11"/>
      <c r="E125" s="11"/>
      <c r="F125" s="11"/>
      <c r="G125" s="11"/>
      <c r="H125" s="11"/>
    </row>
    <row r="126" spans="1:8" x14ac:dyDescent="0.2">
      <c r="A126" s="11"/>
      <c r="B126" s="11"/>
      <c r="C126" s="346"/>
      <c r="D126" s="11"/>
      <c r="E126" s="11"/>
      <c r="F126" s="11"/>
      <c r="G126" s="11"/>
      <c r="H126" s="11"/>
    </row>
    <row r="127" spans="1:8" x14ac:dyDescent="0.2">
      <c r="A127" s="11"/>
      <c r="B127" s="11"/>
      <c r="C127" s="346"/>
      <c r="D127" s="11"/>
      <c r="E127" s="11"/>
      <c r="F127" s="11"/>
      <c r="G127" s="11"/>
      <c r="H127" s="11"/>
    </row>
    <row r="128" spans="1:8" x14ac:dyDescent="0.2">
      <c r="A128" s="11"/>
      <c r="B128" s="11"/>
      <c r="C128" s="346"/>
      <c r="D128" s="11"/>
      <c r="E128" s="11"/>
      <c r="F128" s="11"/>
      <c r="G128" s="11"/>
      <c r="H128" s="11"/>
    </row>
    <row r="129" spans="1:8" x14ac:dyDescent="0.2">
      <c r="A129" s="11"/>
      <c r="B129" s="11"/>
      <c r="C129" s="346"/>
      <c r="D129" s="11"/>
      <c r="E129" s="11"/>
      <c r="F129" s="11"/>
      <c r="G129" s="11"/>
      <c r="H129" s="11"/>
    </row>
    <row r="130" spans="1:8" x14ac:dyDescent="0.2">
      <c r="A130" s="11"/>
      <c r="B130" s="11"/>
      <c r="C130" s="346"/>
      <c r="D130" s="11"/>
      <c r="E130" s="11"/>
      <c r="F130" s="11"/>
      <c r="G130" s="11"/>
      <c r="H130" s="11"/>
    </row>
    <row r="131" spans="1:8" x14ac:dyDescent="0.2">
      <c r="A131" s="11"/>
      <c r="B131" s="11"/>
      <c r="C131" s="346"/>
      <c r="D131" s="11"/>
      <c r="E131" s="11"/>
      <c r="F131" s="11"/>
      <c r="G131" s="11"/>
      <c r="H131" s="11"/>
    </row>
    <row r="132" spans="1:8" x14ac:dyDescent="0.2">
      <c r="A132" s="11"/>
      <c r="B132" s="11"/>
      <c r="C132" s="346"/>
      <c r="D132" s="11"/>
      <c r="E132" s="11"/>
      <c r="F132" s="11"/>
      <c r="G132" s="11"/>
      <c r="H132" s="11"/>
    </row>
    <row r="133" spans="1:8" x14ac:dyDescent="0.2">
      <c r="A133" s="11"/>
      <c r="B133" s="11"/>
      <c r="C133" s="346"/>
      <c r="D133" s="11"/>
      <c r="E133" s="11"/>
      <c r="F133" s="11"/>
      <c r="G133" s="11"/>
      <c r="H133" s="11"/>
    </row>
    <row r="134" spans="1:8" x14ac:dyDescent="0.2">
      <c r="A134" s="11"/>
      <c r="B134" s="11"/>
      <c r="C134" s="346"/>
      <c r="D134" s="11"/>
      <c r="E134" s="11"/>
      <c r="F134" s="11"/>
      <c r="G134" s="11"/>
      <c r="H134" s="11"/>
    </row>
    <row r="135" spans="1:8" x14ac:dyDescent="0.2">
      <c r="A135" s="11"/>
      <c r="B135" s="11"/>
      <c r="C135" s="346"/>
      <c r="D135" s="11"/>
      <c r="E135" s="11"/>
      <c r="F135" s="11"/>
      <c r="G135" s="11"/>
      <c r="H135" s="11"/>
    </row>
    <row r="136" spans="1:8" x14ac:dyDescent="0.2">
      <c r="A136" s="11"/>
      <c r="B136" s="11"/>
      <c r="C136" s="346"/>
      <c r="D136" s="11"/>
      <c r="E136" s="11"/>
      <c r="F136" s="11"/>
      <c r="G136" s="11"/>
      <c r="H136" s="11"/>
    </row>
    <row r="137" spans="1:8" x14ac:dyDescent="0.2">
      <c r="A137" s="11"/>
      <c r="B137" s="11"/>
      <c r="C137" s="346"/>
      <c r="D137" s="11"/>
      <c r="E137" s="11"/>
      <c r="F137" s="11"/>
      <c r="G137" s="11"/>
      <c r="H137" s="11"/>
    </row>
    <row r="138" spans="1:8" x14ac:dyDescent="0.2">
      <c r="A138" s="11"/>
      <c r="B138" s="11"/>
      <c r="C138" s="346"/>
      <c r="D138" s="11"/>
      <c r="E138" s="11"/>
      <c r="F138" s="11"/>
      <c r="G138" s="11"/>
      <c r="H138" s="11"/>
    </row>
    <row r="139" spans="1:8" x14ac:dyDescent="0.2">
      <c r="A139" s="11"/>
      <c r="B139" s="11"/>
      <c r="C139" s="346"/>
      <c r="D139" s="11"/>
      <c r="E139" s="11"/>
      <c r="F139" s="11"/>
      <c r="G139" s="11"/>
      <c r="H139" s="11"/>
    </row>
    <row r="140" spans="1:8" x14ac:dyDescent="0.2">
      <c r="A140" s="11"/>
      <c r="B140" s="11"/>
      <c r="C140" s="346"/>
      <c r="D140" s="11"/>
      <c r="E140" s="11"/>
      <c r="F140" s="11"/>
      <c r="G140" s="11"/>
      <c r="H140" s="11"/>
    </row>
    <row r="141" spans="1:8" x14ac:dyDescent="0.2">
      <c r="A141" s="11"/>
      <c r="B141" s="11"/>
      <c r="C141" s="346"/>
      <c r="D141" s="11"/>
      <c r="E141" s="11"/>
      <c r="F141" s="11"/>
      <c r="G141" s="11"/>
      <c r="H141" s="11"/>
    </row>
    <row r="142" spans="1:8" x14ac:dyDescent="0.2">
      <c r="A142" s="11"/>
      <c r="B142" s="11"/>
      <c r="C142" s="346"/>
      <c r="D142" s="11"/>
      <c r="E142" s="11"/>
      <c r="F142" s="11"/>
      <c r="G142" s="11"/>
      <c r="H142" s="11"/>
    </row>
    <row r="143" spans="1:8" x14ac:dyDescent="0.2">
      <c r="A143" s="11"/>
      <c r="B143" s="11"/>
      <c r="C143" s="346"/>
      <c r="D143" s="11"/>
      <c r="E143" s="11"/>
      <c r="F143" s="11"/>
      <c r="G143" s="11"/>
      <c r="H143" s="11"/>
    </row>
    <row r="144" spans="1:8" x14ac:dyDescent="0.2">
      <c r="A144" s="11"/>
      <c r="B144" s="11"/>
      <c r="C144" s="346"/>
      <c r="D144" s="11"/>
      <c r="E144" s="11"/>
      <c r="F144" s="11"/>
      <c r="G144" s="11"/>
      <c r="H144" s="11"/>
    </row>
    <row r="145" spans="1:8" x14ac:dyDescent="0.2">
      <c r="A145" s="11"/>
      <c r="B145" s="11"/>
      <c r="C145" s="346"/>
      <c r="D145" s="11"/>
      <c r="E145" s="11"/>
      <c r="F145" s="11"/>
      <c r="G145" s="11"/>
      <c r="H145" s="11"/>
    </row>
    <row r="146" spans="1:8" x14ac:dyDescent="0.2">
      <c r="A146" s="11"/>
      <c r="B146" s="11"/>
      <c r="C146" s="346"/>
      <c r="D146" s="11"/>
      <c r="E146" s="11"/>
      <c r="F146" s="11"/>
      <c r="G146" s="11"/>
      <c r="H146" s="11"/>
    </row>
    <row r="147" spans="1:8" x14ac:dyDescent="0.2">
      <c r="A147" s="11"/>
      <c r="B147" s="11"/>
      <c r="C147" s="346"/>
      <c r="D147" s="11"/>
      <c r="E147" s="11"/>
      <c r="F147" s="11"/>
      <c r="G147" s="11"/>
      <c r="H147" s="11"/>
    </row>
    <row r="148" spans="1:8" x14ac:dyDescent="0.2">
      <c r="A148" s="11"/>
      <c r="B148" s="11"/>
      <c r="C148" s="346"/>
      <c r="D148" s="11"/>
      <c r="E148" s="11"/>
      <c r="F148" s="11"/>
      <c r="G148" s="11"/>
      <c r="H148" s="11"/>
    </row>
    <row r="149" spans="1:8" x14ac:dyDescent="0.2">
      <c r="A149" s="11"/>
      <c r="B149" s="11"/>
      <c r="C149" s="346"/>
      <c r="D149" s="11"/>
      <c r="E149" s="11"/>
      <c r="F149" s="11"/>
      <c r="G149" s="11"/>
      <c r="H149" s="11"/>
    </row>
    <row r="150" spans="1:8" x14ac:dyDescent="0.2">
      <c r="A150" s="11"/>
      <c r="B150" s="11"/>
      <c r="C150" s="346"/>
      <c r="D150" s="11"/>
      <c r="E150" s="11"/>
      <c r="F150" s="11"/>
      <c r="G150" s="11"/>
      <c r="H150" s="11"/>
    </row>
    <row r="151" spans="1:8" x14ac:dyDescent="0.2">
      <c r="A151" s="11"/>
      <c r="B151" s="11"/>
      <c r="C151" s="346"/>
      <c r="D151" s="11"/>
      <c r="E151" s="11"/>
      <c r="F151" s="11"/>
      <c r="G151" s="11"/>
      <c r="H151" s="11"/>
    </row>
    <row r="152" spans="1:8" x14ac:dyDescent="0.2">
      <c r="A152" s="11"/>
      <c r="B152" s="11"/>
      <c r="C152" s="346"/>
      <c r="D152" s="11"/>
      <c r="E152" s="11"/>
      <c r="F152" s="11"/>
      <c r="G152" s="11"/>
      <c r="H152" s="11"/>
    </row>
    <row r="153" spans="1:8" x14ac:dyDescent="0.2">
      <c r="A153" s="11"/>
      <c r="B153" s="11"/>
      <c r="C153" s="346"/>
      <c r="D153" s="11"/>
      <c r="E153" s="11"/>
      <c r="F153" s="11"/>
      <c r="G153" s="11"/>
      <c r="H153" s="11"/>
    </row>
    <row r="154" spans="1:8" x14ac:dyDescent="0.2">
      <c r="A154" s="11"/>
      <c r="B154" s="11"/>
      <c r="C154" s="346"/>
      <c r="D154" s="11"/>
      <c r="E154" s="11"/>
      <c r="F154" s="11"/>
      <c r="G154" s="11"/>
      <c r="H154" s="11"/>
    </row>
    <row r="155" spans="1:8" x14ac:dyDescent="0.2">
      <c r="A155" s="11"/>
      <c r="B155" s="11"/>
      <c r="C155" s="346"/>
      <c r="D155" s="11"/>
      <c r="E155" s="11"/>
      <c r="F155" s="11"/>
      <c r="G155" s="11"/>
      <c r="H155" s="11"/>
    </row>
    <row r="156" spans="1:8" x14ac:dyDescent="0.2">
      <c r="A156" s="11"/>
      <c r="B156" s="11"/>
      <c r="C156" s="346"/>
      <c r="D156" s="11"/>
      <c r="E156" s="11"/>
      <c r="F156" s="11"/>
      <c r="G156" s="11"/>
      <c r="H156" s="11"/>
    </row>
    <row r="157" spans="1:8" x14ac:dyDescent="0.2">
      <c r="A157" s="11"/>
      <c r="B157" s="11"/>
      <c r="C157" s="346"/>
      <c r="D157" s="11"/>
      <c r="E157" s="11"/>
      <c r="F157" s="11"/>
      <c r="G157" s="11"/>
      <c r="H157" s="11"/>
    </row>
    <row r="158" spans="1:8" x14ac:dyDescent="0.2">
      <c r="A158" s="11"/>
      <c r="B158" s="11"/>
      <c r="C158" s="346"/>
      <c r="D158" s="11"/>
      <c r="E158" s="11"/>
      <c r="F158" s="11"/>
      <c r="G158" s="11"/>
      <c r="H158" s="11"/>
    </row>
    <row r="159" spans="1:8" x14ac:dyDescent="0.2">
      <c r="A159" s="11"/>
      <c r="B159" s="11"/>
      <c r="C159" s="346"/>
      <c r="D159" s="11"/>
      <c r="E159" s="11"/>
      <c r="F159" s="11"/>
      <c r="G159" s="11"/>
      <c r="H159" s="11"/>
    </row>
    <row r="160" spans="1:8" x14ac:dyDescent="0.2">
      <c r="A160" s="11"/>
      <c r="B160" s="11"/>
      <c r="C160" s="346"/>
      <c r="D160" s="11"/>
      <c r="E160" s="11"/>
      <c r="F160" s="11"/>
      <c r="G160" s="11"/>
      <c r="H160" s="11"/>
    </row>
    <row r="161" spans="1:8" x14ac:dyDescent="0.2">
      <c r="A161" s="11"/>
      <c r="B161" s="11"/>
      <c r="C161" s="346"/>
      <c r="D161" s="11"/>
      <c r="E161" s="11"/>
      <c r="F161" s="11"/>
      <c r="G161" s="11"/>
      <c r="H161" s="11"/>
    </row>
    <row r="162" spans="1:8" x14ac:dyDescent="0.2">
      <c r="A162" s="11"/>
      <c r="B162" s="11"/>
      <c r="C162" s="346"/>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358" customWidth="1"/>
    <col min="2" max="2" width="8.125" style="358" customWidth="1"/>
    <col min="3" max="3" width="5.625" style="358" customWidth="1"/>
    <col min="4" max="9" width="8.125" style="358" customWidth="1"/>
    <col min="10" max="10" width="5.25" style="358" bestFit="1" customWidth="1"/>
    <col min="11" max="182" width="9" style="358"/>
    <col min="183" max="183" width="17.625" style="358" customWidth="1"/>
    <col min="184" max="184" width="18.875" style="358" customWidth="1"/>
    <col min="185" max="185" width="9.75" style="358" customWidth="1"/>
    <col min="186" max="186" width="20.125" style="358" customWidth="1"/>
    <col min="187" max="191" width="11.375" style="358" customWidth="1"/>
    <col min="192" max="438" width="9" style="358"/>
    <col min="439" max="439" width="17.625" style="358" customWidth="1"/>
    <col min="440" max="440" width="18.875" style="358" customWidth="1"/>
    <col min="441" max="441" width="9.75" style="358" customWidth="1"/>
    <col min="442" max="442" width="20.125" style="358" customWidth="1"/>
    <col min="443" max="447" width="11.375" style="358" customWidth="1"/>
    <col min="448" max="694" width="9" style="358"/>
    <col min="695" max="695" width="17.625" style="358" customWidth="1"/>
    <col min="696" max="696" width="18.875" style="358" customWidth="1"/>
    <col min="697" max="697" width="9.75" style="358" customWidth="1"/>
    <col min="698" max="698" width="20.125" style="358" customWidth="1"/>
    <col min="699" max="703" width="11.375" style="358" customWidth="1"/>
    <col min="704" max="950" width="9" style="358"/>
    <col min="951" max="951" width="17.625" style="358" customWidth="1"/>
    <col min="952" max="952" width="18.875" style="358" customWidth="1"/>
    <col min="953" max="953" width="9.75" style="358" customWidth="1"/>
    <col min="954" max="954" width="20.125" style="358" customWidth="1"/>
    <col min="955" max="959" width="11.375" style="358" customWidth="1"/>
    <col min="960" max="1206" width="9" style="358"/>
    <col min="1207" max="1207" width="17.625" style="358" customWidth="1"/>
    <col min="1208" max="1208" width="18.875" style="358" customWidth="1"/>
    <col min="1209" max="1209" width="9.75" style="358" customWidth="1"/>
    <col min="1210" max="1210" width="20.125" style="358" customWidth="1"/>
    <col min="1211" max="1215" width="11.375" style="358" customWidth="1"/>
    <col min="1216" max="1462" width="9" style="358"/>
    <col min="1463" max="1463" width="17.625" style="358" customWidth="1"/>
    <col min="1464" max="1464" width="18.875" style="358" customWidth="1"/>
    <col min="1465" max="1465" width="9.75" style="358" customWidth="1"/>
    <col min="1466" max="1466" width="20.125" style="358" customWidth="1"/>
    <col min="1467" max="1471" width="11.375" style="358" customWidth="1"/>
    <col min="1472" max="1718" width="9" style="358"/>
    <col min="1719" max="1719" width="17.625" style="358" customWidth="1"/>
    <col min="1720" max="1720" width="18.875" style="358" customWidth="1"/>
    <col min="1721" max="1721" width="9.75" style="358" customWidth="1"/>
    <col min="1722" max="1722" width="20.125" style="358" customWidth="1"/>
    <col min="1723" max="1727" width="11.375" style="358" customWidth="1"/>
    <col min="1728" max="1974" width="9" style="358"/>
    <col min="1975" max="1975" width="17.625" style="358" customWidth="1"/>
    <col min="1976" max="1976" width="18.875" style="358" customWidth="1"/>
    <col min="1977" max="1977" width="9.75" style="358" customWidth="1"/>
    <col min="1978" max="1978" width="20.125" style="358" customWidth="1"/>
    <col min="1979" max="1983" width="11.375" style="358" customWidth="1"/>
    <col min="1984" max="2230" width="9" style="358"/>
    <col min="2231" max="2231" width="17.625" style="358" customWidth="1"/>
    <col min="2232" max="2232" width="18.875" style="358" customWidth="1"/>
    <col min="2233" max="2233" width="9.75" style="358" customWidth="1"/>
    <col min="2234" max="2234" width="20.125" style="358" customWidth="1"/>
    <col min="2235" max="2239" width="11.375" style="358" customWidth="1"/>
    <col min="2240" max="2486" width="9" style="358"/>
    <col min="2487" max="2487" width="17.625" style="358" customWidth="1"/>
    <col min="2488" max="2488" width="18.875" style="358" customWidth="1"/>
    <col min="2489" max="2489" width="9.75" style="358" customWidth="1"/>
    <col min="2490" max="2490" width="20.125" style="358" customWidth="1"/>
    <col min="2491" max="2495" width="11.375" style="358" customWidth="1"/>
    <col min="2496" max="2742" width="9" style="358"/>
    <col min="2743" max="2743" width="17.625" style="358" customWidth="1"/>
    <col min="2744" max="2744" width="18.875" style="358" customWidth="1"/>
    <col min="2745" max="2745" width="9.75" style="358" customWidth="1"/>
    <col min="2746" max="2746" width="20.125" style="358" customWidth="1"/>
    <col min="2747" max="2751" width="11.375" style="358" customWidth="1"/>
    <col min="2752" max="2998" width="9" style="358"/>
    <col min="2999" max="2999" width="17.625" style="358" customWidth="1"/>
    <col min="3000" max="3000" width="18.875" style="358" customWidth="1"/>
    <col min="3001" max="3001" width="9.75" style="358" customWidth="1"/>
    <col min="3002" max="3002" width="20.125" style="358" customWidth="1"/>
    <col min="3003" max="3007" width="11.375" style="358" customWidth="1"/>
    <col min="3008" max="3254" width="9" style="358"/>
    <col min="3255" max="3255" width="17.625" style="358" customWidth="1"/>
    <col min="3256" max="3256" width="18.875" style="358" customWidth="1"/>
    <col min="3257" max="3257" width="9.75" style="358" customWidth="1"/>
    <col min="3258" max="3258" width="20.125" style="358" customWidth="1"/>
    <col min="3259" max="3263" width="11.375" style="358" customWidth="1"/>
    <col min="3264" max="3510" width="9" style="358"/>
    <col min="3511" max="3511" width="17.625" style="358" customWidth="1"/>
    <col min="3512" max="3512" width="18.875" style="358" customWidth="1"/>
    <col min="3513" max="3513" width="9.75" style="358" customWidth="1"/>
    <col min="3514" max="3514" width="20.125" style="358" customWidth="1"/>
    <col min="3515" max="3519" width="11.375" style="358" customWidth="1"/>
    <col min="3520" max="3766" width="9" style="358"/>
    <col min="3767" max="3767" width="17.625" style="358" customWidth="1"/>
    <col min="3768" max="3768" width="18.875" style="358" customWidth="1"/>
    <col min="3769" max="3769" width="9.75" style="358" customWidth="1"/>
    <col min="3770" max="3770" width="20.125" style="358" customWidth="1"/>
    <col min="3771" max="3775" width="11.375" style="358" customWidth="1"/>
    <col min="3776" max="4022" width="9" style="358"/>
    <col min="4023" max="4023" width="17.625" style="358" customWidth="1"/>
    <col min="4024" max="4024" width="18.875" style="358" customWidth="1"/>
    <col min="4025" max="4025" width="9.75" style="358" customWidth="1"/>
    <col min="4026" max="4026" width="20.125" style="358" customWidth="1"/>
    <col min="4027" max="4031" width="11.375" style="358" customWidth="1"/>
    <col min="4032" max="4278" width="9" style="358"/>
    <col min="4279" max="4279" width="17.625" style="358" customWidth="1"/>
    <col min="4280" max="4280" width="18.875" style="358" customWidth="1"/>
    <col min="4281" max="4281" width="9.75" style="358" customWidth="1"/>
    <col min="4282" max="4282" width="20.125" style="358" customWidth="1"/>
    <col min="4283" max="4287" width="11.375" style="358" customWidth="1"/>
    <col min="4288" max="4534" width="9" style="358"/>
    <col min="4535" max="4535" width="17.625" style="358" customWidth="1"/>
    <col min="4536" max="4536" width="18.875" style="358" customWidth="1"/>
    <col min="4537" max="4537" width="9.75" style="358" customWidth="1"/>
    <col min="4538" max="4538" width="20.125" style="358" customWidth="1"/>
    <col min="4539" max="4543" width="11.375" style="358" customWidth="1"/>
    <col min="4544" max="4790" width="9" style="358"/>
    <col min="4791" max="4791" width="17.625" style="358" customWidth="1"/>
    <col min="4792" max="4792" width="18.875" style="358" customWidth="1"/>
    <col min="4793" max="4793" width="9.75" style="358" customWidth="1"/>
    <col min="4794" max="4794" width="20.125" style="358" customWidth="1"/>
    <col min="4795" max="4799" width="11.375" style="358" customWidth="1"/>
    <col min="4800" max="5046" width="9" style="358"/>
    <col min="5047" max="5047" width="17.625" style="358" customWidth="1"/>
    <col min="5048" max="5048" width="18.875" style="358" customWidth="1"/>
    <col min="5049" max="5049" width="9.75" style="358" customWidth="1"/>
    <col min="5050" max="5050" width="20.125" style="358" customWidth="1"/>
    <col min="5051" max="5055" width="11.375" style="358" customWidth="1"/>
    <col min="5056" max="5302" width="9" style="358"/>
    <col min="5303" max="5303" width="17.625" style="358" customWidth="1"/>
    <col min="5304" max="5304" width="18.875" style="358" customWidth="1"/>
    <col min="5305" max="5305" width="9.75" style="358" customWidth="1"/>
    <col min="5306" max="5306" width="20.125" style="358" customWidth="1"/>
    <col min="5307" max="5311" width="11.375" style="358" customWidth="1"/>
    <col min="5312" max="5558" width="9" style="358"/>
    <col min="5559" max="5559" width="17.625" style="358" customWidth="1"/>
    <col min="5560" max="5560" width="18.875" style="358" customWidth="1"/>
    <col min="5561" max="5561" width="9.75" style="358" customWidth="1"/>
    <col min="5562" max="5562" width="20.125" style="358" customWidth="1"/>
    <col min="5563" max="5567" width="11.375" style="358" customWidth="1"/>
    <col min="5568" max="5814" width="9" style="358"/>
    <col min="5815" max="5815" width="17.625" style="358" customWidth="1"/>
    <col min="5816" max="5816" width="18.875" style="358" customWidth="1"/>
    <col min="5817" max="5817" width="9.75" style="358" customWidth="1"/>
    <col min="5818" max="5818" width="20.125" style="358" customWidth="1"/>
    <col min="5819" max="5823" width="11.375" style="358" customWidth="1"/>
    <col min="5824" max="6070" width="9" style="358"/>
    <col min="6071" max="6071" width="17.625" style="358" customWidth="1"/>
    <col min="6072" max="6072" width="18.875" style="358" customWidth="1"/>
    <col min="6073" max="6073" width="9.75" style="358" customWidth="1"/>
    <col min="6074" max="6074" width="20.125" style="358" customWidth="1"/>
    <col min="6075" max="6079" width="11.375" style="358" customWidth="1"/>
    <col min="6080" max="6326" width="9" style="358"/>
    <col min="6327" max="6327" width="17.625" style="358" customWidth="1"/>
    <col min="6328" max="6328" width="18.875" style="358" customWidth="1"/>
    <col min="6329" max="6329" width="9.75" style="358" customWidth="1"/>
    <col min="6330" max="6330" width="20.125" style="358" customWidth="1"/>
    <col min="6331" max="6335" width="11.375" style="358" customWidth="1"/>
    <col min="6336" max="6582" width="9" style="358"/>
    <col min="6583" max="6583" width="17.625" style="358" customWidth="1"/>
    <col min="6584" max="6584" width="18.875" style="358" customWidth="1"/>
    <col min="6585" max="6585" width="9.75" style="358" customWidth="1"/>
    <col min="6586" max="6586" width="20.125" style="358" customWidth="1"/>
    <col min="6587" max="6591" width="11.375" style="358" customWidth="1"/>
    <col min="6592" max="6838" width="9" style="358"/>
    <col min="6839" max="6839" width="17.625" style="358" customWidth="1"/>
    <col min="6840" max="6840" width="18.875" style="358" customWidth="1"/>
    <col min="6841" max="6841" width="9.75" style="358" customWidth="1"/>
    <col min="6842" max="6842" width="20.125" style="358" customWidth="1"/>
    <col min="6843" max="6847" width="11.375" style="358" customWidth="1"/>
    <col min="6848" max="7094" width="9" style="358"/>
    <col min="7095" max="7095" width="17.625" style="358" customWidth="1"/>
    <col min="7096" max="7096" width="18.875" style="358" customWidth="1"/>
    <col min="7097" max="7097" width="9.75" style="358" customWidth="1"/>
    <col min="7098" max="7098" width="20.125" style="358" customWidth="1"/>
    <col min="7099" max="7103" width="11.375" style="358" customWidth="1"/>
    <col min="7104" max="7350" width="9" style="358"/>
    <col min="7351" max="7351" width="17.625" style="358" customWidth="1"/>
    <col min="7352" max="7352" width="18.875" style="358" customWidth="1"/>
    <col min="7353" max="7353" width="9.75" style="358" customWidth="1"/>
    <col min="7354" max="7354" width="20.125" style="358" customWidth="1"/>
    <col min="7355" max="7359" width="11.375" style="358" customWidth="1"/>
    <col min="7360" max="7606" width="9" style="358"/>
    <col min="7607" max="7607" width="17.625" style="358" customWidth="1"/>
    <col min="7608" max="7608" width="18.875" style="358" customWidth="1"/>
    <col min="7609" max="7609" width="9.75" style="358" customWidth="1"/>
    <col min="7610" max="7610" width="20.125" style="358" customWidth="1"/>
    <col min="7611" max="7615" width="11.375" style="358" customWidth="1"/>
    <col min="7616" max="7862" width="9" style="358"/>
    <col min="7863" max="7863" width="17.625" style="358" customWidth="1"/>
    <col min="7864" max="7864" width="18.875" style="358" customWidth="1"/>
    <col min="7865" max="7865" width="9.75" style="358" customWidth="1"/>
    <col min="7866" max="7866" width="20.125" style="358" customWidth="1"/>
    <col min="7867" max="7871" width="11.375" style="358" customWidth="1"/>
    <col min="7872" max="8118" width="9" style="358"/>
    <col min="8119" max="8119" width="17.625" style="358" customWidth="1"/>
    <col min="8120" max="8120" width="18.875" style="358" customWidth="1"/>
    <col min="8121" max="8121" width="9.75" style="358" customWidth="1"/>
    <col min="8122" max="8122" width="20.125" style="358" customWidth="1"/>
    <col min="8123" max="8127" width="11.375" style="358" customWidth="1"/>
    <col min="8128" max="8374" width="9" style="358"/>
    <col min="8375" max="8375" width="17.625" style="358" customWidth="1"/>
    <col min="8376" max="8376" width="18.875" style="358" customWidth="1"/>
    <col min="8377" max="8377" width="9.75" style="358" customWidth="1"/>
    <col min="8378" max="8378" width="20.125" style="358" customWidth="1"/>
    <col min="8379" max="8383" width="11.375" style="358" customWidth="1"/>
    <col min="8384" max="8630" width="9" style="358"/>
    <col min="8631" max="8631" width="17.625" style="358" customWidth="1"/>
    <col min="8632" max="8632" width="18.875" style="358" customWidth="1"/>
    <col min="8633" max="8633" width="9.75" style="358" customWidth="1"/>
    <col min="8634" max="8634" width="20.125" style="358" customWidth="1"/>
    <col min="8635" max="8639" width="11.375" style="358" customWidth="1"/>
    <col min="8640" max="8886" width="9" style="358"/>
    <col min="8887" max="8887" width="17.625" style="358" customWidth="1"/>
    <col min="8888" max="8888" width="18.875" style="358" customWidth="1"/>
    <col min="8889" max="8889" width="9.75" style="358" customWidth="1"/>
    <col min="8890" max="8890" width="20.125" style="358" customWidth="1"/>
    <col min="8891" max="8895" width="11.375" style="358" customWidth="1"/>
    <col min="8896" max="9142" width="9" style="358"/>
    <col min="9143" max="9143" width="17.625" style="358" customWidth="1"/>
    <col min="9144" max="9144" width="18.875" style="358" customWidth="1"/>
    <col min="9145" max="9145" width="9.75" style="358" customWidth="1"/>
    <col min="9146" max="9146" width="20.125" style="358" customWidth="1"/>
    <col min="9147" max="9151" width="11.375" style="358" customWidth="1"/>
    <col min="9152" max="9398" width="9" style="358"/>
    <col min="9399" max="9399" width="17.625" style="358" customWidth="1"/>
    <col min="9400" max="9400" width="18.875" style="358" customWidth="1"/>
    <col min="9401" max="9401" width="9.75" style="358" customWidth="1"/>
    <col min="9402" max="9402" width="20.125" style="358" customWidth="1"/>
    <col min="9403" max="9407" width="11.375" style="358" customWidth="1"/>
    <col min="9408" max="9654" width="9" style="358"/>
    <col min="9655" max="9655" width="17.625" style="358" customWidth="1"/>
    <col min="9656" max="9656" width="18.875" style="358" customWidth="1"/>
    <col min="9657" max="9657" width="9.75" style="358" customWidth="1"/>
    <col min="9658" max="9658" width="20.125" style="358" customWidth="1"/>
    <col min="9659" max="9663" width="11.375" style="358" customWidth="1"/>
    <col min="9664" max="9910" width="9" style="358"/>
    <col min="9911" max="9911" width="17.625" style="358" customWidth="1"/>
    <col min="9912" max="9912" width="18.875" style="358" customWidth="1"/>
    <col min="9913" max="9913" width="9.75" style="358" customWidth="1"/>
    <col min="9914" max="9914" width="20.125" style="358" customWidth="1"/>
    <col min="9915" max="9919" width="11.375" style="358" customWidth="1"/>
    <col min="9920" max="10166" width="9" style="358"/>
    <col min="10167" max="10167" width="17.625" style="358" customWidth="1"/>
    <col min="10168" max="10168" width="18.875" style="358" customWidth="1"/>
    <col min="10169" max="10169" width="9.75" style="358" customWidth="1"/>
    <col min="10170" max="10170" width="20.125" style="358" customWidth="1"/>
    <col min="10171" max="10175" width="11.375" style="358" customWidth="1"/>
    <col min="10176" max="10422" width="9" style="358"/>
    <col min="10423" max="10423" width="17.625" style="358" customWidth="1"/>
    <col min="10424" max="10424" width="18.875" style="358" customWidth="1"/>
    <col min="10425" max="10425" width="9.75" style="358" customWidth="1"/>
    <col min="10426" max="10426" width="20.125" style="358" customWidth="1"/>
    <col min="10427" max="10431" width="11.375" style="358" customWidth="1"/>
    <col min="10432" max="10678" width="9" style="358"/>
    <col min="10679" max="10679" width="17.625" style="358" customWidth="1"/>
    <col min="10680" max="10680" width="18.875" style="358" customWidth="1"/>
    <col min="10681" max="10681" width="9.75" style="358" customWidth="1"/>
    <col min="10682" max="10682" width="20.125" style="358" customWidth="1"/>
    <col min="10683" max="10687" width="11.375" style="358" customWidth="1"/>
    <col min="10688" max="10934" width="9" style="358"/>
    <col min="10935" max="10935" width="17.625" style="358" customWidth="1"/>
    <col min="10936" max="10936" width="18.875" style="358" customWidth="1"/>
    <col min="10937" max="10937" width="9.75" style="358" customWidth="1"/>
    <col min="10938" max="10938" width="20.125" style="358" customWidth="1"/>
    <col min="10939" max="10943" width="11.375" style="358" customWidth="1"/>
    <col min="10944" max="11190" width="9" style="358"/>
    <col min="11191" max="11191" width="17.625" style="358" customWidth="1"/>
    <col min="11192" max="11192" width="18.875" style="358" customWidth="1"/>
    <col min="11193" max="11193" width="9.75" style="358" customWidth="1"/>
    <col min="11194" max="11194" width="20.125" style="358" customWidth="1"/>
    <col min="11195" max="11199" width="11.375" style="358" customWidth="1"/>
    <col min="11200" max="11446" width="9" style="358"/>
    <col min="11447" max="11447" width="17.625" style="358" customWidth="1"/>
    <col min="11448" max="11448" width="18.875" style="358" customWidth="1"/>
    <col min="11449" max="11449" width="9.75" style="358" customWidth="1"/>
    <col min="11450" max="11450" width="20.125" style="358" customWidth="1"/>
    <col min="11451" max="11455" width="11.375" style="358" customWidth="1"/>
    <col min="11456" max="11702" width="9" style="358"/>
    <col min="11703" max="11703" width="17.625" style="358" customWidth="1"/>
    <col min="11704" max="11704" width="18.875" style="358" customWidth="1"/>
    <col min="11705" max="11705" width="9.75" style="358" customWidth="1"/>
    <col min="11706" max="11706" width="20.125" style="358" customWidth="1"/>
    <col min="11707" max="11711" width="11.375" style="358" customWidth="1"/>
    <col min="11712" max="11958" width="9" style="358"/>
    <col min="11959" max="11959" width="17.625" style="358" customWidth="1"/>
    <col min="11960" max="11960" width="18.875" style="358" customWidth="1"/>
    <col min="11961" max="11961" width="9.75" style="358" customWidth="1"/>
    <col min="11962" max="11962" width="20.125" style="358" customWidth="1"/>
    <col min="11963" max="11967" width="11.375" style="358" customWidth="1"/>
    <col min="11968" max="12214" width="9" style="358"/>
    <col min="12215" max="12215" width="17.625" style="358" customWidth="1"/>
    <col min="12216" max="12216" width="18.875" style="358" customWidth="1"/>
    <col min="12217" max="12217" width="9.75" style="358" customWidth="1"/>
    <col min="12218" max="12218" width="20.125" style="358" customWidth="1"/>
    <col min="12219" max="12223" width="11.375" style="358" customWidth="1"/>
    <col min="12224" max="12470" width="9" style="358"/>
    <col min="12471" max="12471" width="17.625" style="358" customWidth="1"/>
    <col min="12472" max="12472" width="18.875" style="358" customWidth="1"/>
    <col min="12473" max="12473" width="9.75" style="358" customWidth="1"/>
    <col min="12474" max="12474" width="20.125" style="358" customWidth="1"/>
    <col min="12475" max="12479" width="11.375" style="358" customWidth="1"/>
    <col min="12480" max="12726" width="9" style="358"/>
    <col min="12727" max="12727" width="17.625" style="358" customWidth="1"/>
    <col min="12728" max="12728" width="18.875" style="358" customWidth="1"/>
    <col min="12729" max="12729" width="9.75" style="358" customWidth="1"/>
    <col min="12730" max="12730" width="20.125" style="358" customWidth="1"/>
    <col min="12731" max="12735" width="11.375" style="358" customWidth="1"/>
    <col min="12736" max="12982" width="9" style="358"/>
    <col min="12983" max="12983" width="17.625" style="358" customWidth="1"/>
    <col min="12984" max="12984" width="18.875" style="358" customWidth="1"/>
    <col min="12985" max="12985" width="9.75" style="358" customWidth="1"/>
    <col min="12986" max="12986" width="20.125" style="358" customWidth="1"/>
    <col min="12987" max="12991" width="11.375" style="358" customWidth="1"/>
    <col min="12992" max="13238" width="9" style="358"/>
    <col min="13239" max="13239" width="17.625" style="358" customWidth="1"/>
    <col min="13240" max="13240" width="18.875" style="358" customWidth="1"/>
    <col min="13241" max="13241" width="9.75" style="358" customWidth="1"/>
    <col min="13242" max="13242" width="20.125" style="358" customWidth="1"/>
    <col min="13243" max="13247" width="11.375" style="358" customWidth="1"/>
    <col min="13248" max="13494" width="9" style="358"/>
    <col min="13495" max="13495" width="17.625" style="358" customWidth="1"/>
    <col min="13496" max="13496" width="18.875" style="358" customWidth="1"/>
    <col min="13497" max="13497" width="9.75" style="358" customWidth="1"/>
    <col min="13498" max="13498" width="20.125" style="358" customWidth="1"/>
    <col min="13499" max="13503" width="11.375" style="358" customWidth="1"/>
    <col min="13504" max="13750" width="9" style="358"/>
    <col min="13751" max="13751" width="17.625" style="358" customWidth="1"/>
    <col min="13752" max="13752" width="18.875" style="358" customWidth="1"/>
    <col min="13753" max="13753" width="9.75" style="358" customWidth="1"/>
    <col min="13754" max="13754" width="20.125" style="358" customWidth="1"/>
    <col min="13755" max="13759" width="11.375" style="358" customWidth="1"/>
    <col min="13760" max="14006" width="9" style="358"/>
    <col min="14007" max="14007" width="17.625" style="358" customWidth="1"/>
    <col min="14008" max="14008" width="18.875" style="358" customWidth="1"/>
    <col min="14009" max="14009" width="9.75" style="358" customWidth="1"/>
    <col min="14010" max="14010" width="20.125" style="358" customWidth="1"/>
    <col min="14011" max="14015" width="11.375" style="358" customWidth="1"/>
    <col min="14016" max="14262" width="9" style="358"/>
    <col min="14263" max="14263" width="17.625" style="358" customWidth="1"/>
    <col min="14264" max="14264" width="18.875" style="358" customWidth="1"/>
    <col min="14265" max="14265" width="9.75" style="358" customWidth="1"/>
    <col min="14266" max="14266" width="20.125" style="358" customWidth="1"/>
    <col min="14267" max="14271" width="11.375" style="358" customWidth="1"/>
    <col min="14272" max="14518" width="9" style="358"/>
    <col min="14519" max="14519" width="17.625" style="358" customWidth="1"/>
    <col min="14520" max="14520" width="18.875" style="358" customWidth="1"/>
    <col min="14521" max="14521" width="9.75" style="358" customWidth="1"/>
    <col min="14522" max="14522" width="20.125" style="358" customWidth="1"/>
    <col min="14523" max="14527" width="11.375" style="358" customWidth="1"/>
    <col min="14528" max="14774" width="9" style="358"/>
    <col min="14775" max="14775" width="17.625" style="358" customWidth="1"/>
    <col min="14776" max="14776" width="18.875" style="358" customWidth="1"/>
    <col min="14777" max="14777" width="9.75" style="358" customWidth="1"/>
    <col min="14778" max="14778" width="20.125" style="358" customWidth="1"/>
    <col min="14779" max="14783" width="11.375" style="358" customWidth="1"/>
    <col min="14784" max="15030" width="9" style="358"/>
    <col min="15031" max="15031" width="17.625" style="358" customWidth="1"/>
    <col min="15032" max="15032" width="18.875" style="358" customWidth="1"/>
    <col min="15033" max="15033" width="9.75" style="358" customWidth="1"/>
    <col min="15034" max="15034" width="20.125" style="358" customWidth="1"/>
    <col min="15035" max="15039" width="11.375" style="358" customWidth="1"/>
    <col min="15040" max="15286" width="9" style="358"/>
    <col min="15287" max="15287" width="17.625" style="358" customWidth="1"/>
    <col min="15288" max="15288" width="18.875" style="358" customWidth="1"/>
    <col min="15289" max="15289" width="9.75" style="358" customWidth="1"/>
    <col min="15290" max="15290" width="20.125" style="358" customWidth="1"/>
    <col min="15291" max="15295" width="11.375" style="358" customWidth="1"/>
    <col min="15296" max="15542" width="9" style="358"/>
    <col min="15543" max="15543" width="17.625" style="358" customWidth="1"/>
    <col min="15544" max="15544" width="18.875" style="358" customWidth="1"/>
    <col min="15545" max="15545" width="9.75" style="358" customWidth="1"/>
    <col min="15546" max="15546" width="20.125" style="358" customWidth="1"/>
    <col min="15547" max="15551" width="11.375" style="358" customWidth="1"/>
    <col min="15552" max="15798" width="9" style="358"/>
    <col min="15799" max="15799" width="17.625" style="358" customWidth="1"/>
    <col min="15800" max="15800" width="18.875" style="358" customWidth="1"/>
    <col min="15801" max="15801" width="9.75" style="358" customWidth="1"/>
    <col min="15802" max="15802" width="20.125" style="358" customWidth="1"/>
    <col min="15803" max="15807" width="11.375" style="358" customWidth="1"/>
    <col min="15808" max="16054" width="9" style="358"/>
    <col min="16055" max="16055" width="17.625" style="358" customWidth="1"/>
    <col min="16056" max="16056" width="18.875" style="358" customWidth="1"/>
    <col min="16057" max="16057" width="9.75" style="358" customWidth="1"/>
    <col min="16058" max="16058" width="20.125" style="358" customWidth="1"/>
    <col min="16059" max="16063" width="11.375" style="358" customWidth="1"/>
    <col min="16064" max="16384" width="9" style="358"/>
  </cols>
  <sheetData>
    <row r="1" spans="1:17" s="4" customFormat="1" ht="39.75" customHeight="1" x14ac:dyDescent="0.2">
      <c r="A1" s="1"/>
      <c r="B1" s="1"/>
      <c r="C1" s="1"/>
      <c r="D1" s="1"/>
      <c r="E1" s="2"/>
      <c r="F1" s="2"/>
      <c r="G1" s="2"/>
      <c r="H1" s="2"/>
      <c r="I1" s="3"/>
      <c r="J1" s="3" t="s">
        <v>0</v>
      </c>
    </row>
    <row r="2" spans="1:17" s="5" customFormat="1" ht="12.75" customHeight="1" x14ac:dyDescent="0.2">
      <c r="A2" s="347"/>
      <c r="B2" s="347"/>
      <c r="C2" s="347"/>
      <c r="D2" s="347"/>
      <c r="E2" s="348"/>
      <c r="F2" s="347"/>
      <c r="G2" s="347"/>
      <c r="H2" s="347"/>
      <c r="I2" s="558" t="str">
        <f ca="1">HYPERLINK(CELL("adresse",Inhaltsverzeichnis!A1),"zurück zum Inhalt")</f>
        <v>zurück zum Inhalt</v>
      </c>
      <c r="J2" s="559"/>
      <c r="K2" s="347"/>
    </row>
    <row r="3" spans="1:17" s="5" customFormat="1" ht="12.75" x14ac:dyDescent="0.2">
      <c r="A3" s="347"/>
      <c r="B3" s="347"/>
      <c r="C3" s="347"/>
      <c r="D3" s="347"/>
      <c r="E3" s="347"/>
      <c r="F3" s="348"/>
      <c r="G3" s="347"/>
      <c r="H3" s="347"/>
      <c r="I3" s="347"/>
    </row>
    <row r="4" spans="1:17" ht="12.75" customHeight="1" x14ac:dyDescent="0.2">
      <c r="A4" s="91" t="s">
        <v>297</v>
      </c>
      <c r="B4" s="8"/>
      <c r="C4" s="8"/>
      <c r="D4" s="8"/>
      <c r="E4" s="8"/>
      <c r="F4" s="8"/>
      <c r="G4" s="8"/>
      <c r="H4" s="8"/>
      <c r="I4" s="8"/>
    </row>
    <row r="5" spans="1:17" ht="12.75" customHeight="1" x14ac:dyDescent="0.2">
      <c r="A5" s="568" t="s">
        <v>245</v>
      </c>
      <c r="B5" s="568"/>
      <c r="C5" s="568"/>
      <c r="D5" s="568"/>
      <c r="E5" s="568"/>
      <c r="F5" s="568"/>
      <c r="G5" s="568"/>
      <c r="H5" s="568"/>
      <c r="I5" s="568"/>
    </row>
    <row r="6" spans="1:17" ht="12.75" customHeight="1" x14ac:dyDescent="0.2">
      <c r="A6" s="299" t="str">
        <f>CONCATENATE(LEFT(Impressum!C12,SEARCH("(",Impressum!C12)-1),"(Hauptsitz des Arbeitgebers",TEXT(0,"#¹⁾"),", Gebietsstand ",TEXT(Impressum!C16,"MMMM")," ",TEXT(Impressum!C16,"JJJJ"),")")</f>
        <v>Deutschland (Hauptsitz des Arbeitgebers¹⁾, Gebietsstand April 2025)</v>
      </c>
      <c r="B6" s="113"/>
      <c r="C6" s="113"/>
      <c r="D6" s="113"/>
      <c r="E6" s="113"/>
      <c r="F6" s="113"/>
      <c r="G6" s="113"/>
      <c r="H6" s="113"/>
      <c r="I6" s="113"/>
      <c r="J6" s="113"/>
      <c r="K6" s="113"/>
      <c r="L6" s="113"/>
    </row>
    <row r="7" spans="1:17" ht="12.75" customHeight="1" x14ac:dyDescent="0.2">
      <c r="A7" s="8" t="s">
        <v>429</v>
      </c>
      <c r="B7" s="8"/>
      <c r="C7" s="8"/>
      <c r="D7" s="8"/>
      <c r="E7" s="8"/>
      <c r="F7" s="8"/>
      <c r="G7" s="8"/>
      <c r="H7" s="8"/>
      <c r="I7" s="8"/>
    </row>
    <row r="8" spans="1:17" s="4" customFormat="1" ht="12.75" x14ac:dyDescent="0.2">
      <c r="A8" s="349"/>
      <c r="B8" s="350"/>
      <c r="C8" s="350"/>
      <c r="D8" s="350"/>
      <c r="E8" s="351"/>
      <c r="F8" s="352"/>
      <c r="G8" s="352"/>
      <c r="H8" s="352"/>
      <c r="I8" s="352"/>
    </row>
    <row r="9" spans="1:17" ht="14.25" customHeight="1" x14ac:dyDescent="0.2">
      <c r="A9" s="572" t="s">
        <v>377</v>
      </c>
      <c r="B9" s="570" t="s">
        <v>200</v>
      </c>
      <c r="C9" s="571"/>
      <c r="D9" s="570" t="s">
        <v>3</v>
      </c>
      <c r="E9" s="571"/>
      <c r="F9" s="570" t="s">
        <v>231</v>
      </c>
      <c r="G9" s="575"/>
      <c r="H9" s="571"/>
      <c r="I9" s="564" t="s">
        <v>273</v>
      </c>
      <c r="J9" s="564" t="s">
        <v>224</v>
      </c>
      <c r="L9" s="381"/>
      <c r="M9" s="382"/>
      <c r="N9" s="382"/>
      <c r="O9" s="382"/>
      <c r="P9" s="382"/>
      <c r="Q9" s="382"/>
    </row>
    <row r="10" spans="1:17" ht="14.25" customHeight="1" x14ac:dyDescent="0.2">
      <c r="A10" s="573"/>
      <c r="B10" s="562" t="s">
        <v>1</v>
      </c>
      <c r="C10" s="562" t="s">
        <v>271</v>
      </c>
      <c r="D10" s="564" t="s">
        <v>1</v>
      </c>
      <c r="E10" s="564" t="s">
        <v>272</v>
      </c>
      <c r="F10" s="564" t="s">
        <v>239</v>
      </c>
      <c r="G10" s="577" t="s">
        <v>6</v>
      </c>
      <c r="H10" s="564" t="s">
        <v>7</v>
      </c>
      <c r="I10" s="565"/>
      <c r="J10" s="565"/>
    </row>
    <row r="11" spans="1:17" ht="36.75" customHeight="1" x14ac:dyDescent="0.2">
      <c r="A11" s="573"/>
      <c r="B11" s="564"/>
      <c r="C11" s="564"/>
      <c r="D11" s="565"/>
      <c r="E11" s="565"/>
      <c r="F11" s="565"/>
      <c r="G11" s="578"/>
      <c r="H11" s="565"/>
      <c r="I11" s="566"/>
      <c r="J11" s="566"/>
    </row>
    <row r="12" spans="1:17" ht="11.25" customHeight="1" x14ac:dyDescent="0.2">
      <c r="A12" s="574"/>
      <c r="B12" s="205">
        <v>1</v>
      </c>
      <c r="C12" s="206">
        <v>2</v>
      </c>
      <c r="D12" s="206">
        <v>3</v>
      </c>
      <c r="E12" s="206">
        <v>4</v>
      </c>
      <c r="F12" s="206">
        <v>5</v>
      </c>
      <c r="G12" s="206">
        <v>6</v>
      </c>
      <c r="H12" s="206">
        <v>7</v>
      </c>
      <c r="I12" s="207">
        <v>8</v>
      </c>
      <c r="J12" s="12">
        <v>9</v>
      </c>
    </row>
    <row r="13" spans="1:17" ht="14.25" customHeight="1" x14ac:dyDescent="0.2">
      <c r="A13" s="292" t="s">
        <v>274</v>
      </c>
      <c r="B13" s="383">
        <v>66655</v>
      </c>
      <c r="C13" s="294">
        <v>100</v>
      </c>
      <c r="D13" s="459">
        <v>26001742.235858601</v>
      </c>
      <c r="E13" s="459">
        <v>22192059.4477273</v>
      </c>
      <c r="F13" s="459">
        <v>1113483.1579364899</v>
      </c>
      <c r="G13" s="459">
        <v>846391.00663779897</v>
      </c>
      <c r="H13" s="459">
        <v>267092.15129869501</v>
      </c>
      <c r="I13" s="468">
        <v>186657.90227273601</v>
      </c>
      <c r="J13" s="475">
        <v>4.6611098765702303</v>
      </c>
      <c r="K13" s="17"/>
    </row>
    <row r="14" spans="1:17" ht="14.25" customHeight="1" x14ac:dyDescent="0.2">
      <c r="A14" s="384" t="s">
        <v>282</v>
      </c>
      <c r="B14" s="464">
        <v>18493</v>
      </c>
      <c r="C14" s="467">
        <v>27.744355262170899</v>
      </c>
      <c r="D14" s="476">
        <v>10315572.8550505</v>
      </c>
      <c r="E14" s="476">
        <v>8969664.6445526201</v>
      </c>
      <c r="F14" s="476">
        <v>452269.62496392202</v>
      </c>
      <c r="G14" s="477">
        <v>452269.62496392202</v>
      </c>
      <c r="H14" s="385">
        <v>0</v>
      </c>
      <c r="I14" s="472">
        <v>186657.90227273601</v>
      </c>
      <c r="J14" s="386" t="s">
        <v>426</v>
      </c>
      <c r="K14" s="17"/>
    </row>
    <row r="15" spans="1:17" ht="14.25" customHeight="1" x14ac:dyDescent="0.2">
      <c r="A15" s="354" t="s">
        <v>276</v>
      </c>
      <c r="B15" s="465">
        <v>43885</v>
      </c>
      <c r="C15" s="36">
        <v>65.839021828819995</v>
      </c>
      <c r="D15" s="473">
        <v>15162391.159668099</v>
      </c>
      <c r="E15" s="473">
        <v>12781552.1301587</v>
      </c>
      <c r="F15" s="473">
        <v>639163.72799422301</v>
      </c>
      <c r="G15" s="473">
        <v>394121.38167387701</v>
      </c>
      <c r="H15" s="473">
        <v>245042.34632034399</v>
      </c>
      <c r="I15" s="353">
        <v>0</v>
      </c>
      <c r="J15" s="387" t="s">
        <v>426</v>
      </c>
      <c r="K15" s="17"/>
      <c r="L15" s="388"/>
    </row>
    <row r="16" spans="1:17" ht="14.25" customHeight="1" x14ac:dyDescent="0.2">
      <c r="A16" s="355" t="s">
        <v>277</v>
      </c>
      <c r="B16" s="465">
        <v>4040</v>
      </c>
      <c r="C16" s="36">
        <v>6.0610606856199798</v>
      </c>
      <c r="D16" s="473">
        <v>1040966.57860751</v>
      </c>
      <c r="E16" s="473">
        <v>887540.40165945201</v>
      </c>
      <c r="F16" s="473">
        <v>44382.189249635201</v>
      </c>
      <c r="G16" s="473">
        <v>5526.6879509342998</v>
      </c>
      <c r="H16" s="473">
        <v>38855.501298700998</v>
      </c>
      <c r="I16" s="353">
        <v>0</v>
      </c>
      <c r="J16" s="387" t="s">
        <v>426</v>
      </c>
      <c r="K16" s="17"/>
    </row>
    <row r="17" spans="1:12" ht="14.25" customHeight="1" x14ac:dyDescent="0.2">
      <c r="A17" s="355" t="s">
        <v>278</v>
      </c>
      <c r="B17" s="465">
        <v>9411</v>
      </c>
      <c r="C17" s="36">
        <v>14.1189708198935</v>
      </c>
      <c r="D17" s="473">
        <v>2191667.4313131301</v>
      </c>
      <c r="E17" s="473">
        <v>1864259.5927128501</v>
      </c>
      <c r="F17" s="473">
        <v>93232.502020202897</v>
      </c>
      <c r="G17" s="473">
        <v>28121.4203463171</v>
      </c>
      <c r="H17" s="473">
        <v>65111.081673885797</v>
      </c>
      <c r="I17" s="353">
        <v>0</v>
      </c>
      <c r="J17" s="387" t="s">
        <v>426</v>
      </c>
      <c r="K17" s="17"/>
    </row>
    <row r="18" spans="1:12" ht="14.25" customHeight="1" x14ac:dyDescent="0.2">
      <c r="A18" s="355" t="s">
        <v>279</v>
      </c>
      <c r="B18" s="465">
        <v>10561</v>
      </c>
      <c r="C18" s="36">
        <v>15.8442727477309</v>
      </c>
      <c r="D18" s="478">
        <v>3101743.7474025898</v>
      </c>
      <c r="E18" s="478">
        <v>2587827.3366161501</v>
      </c>
      <c r="F18" s="478">
        <v>129407.52543290499</v>
      </c>
      <c r="G18" s="478">
        <v>65161.472799422198</v>
      </c>
      <c r="H18" s="473">
        <v>64246.052633482803</v>
      </c>
      <c r="I18" s="353">
        <v>0</v>
      </c>
      <c r="J18" s="387" t="s">
        <v>426</v>
      </c>
      <c r="K18" s="17"/>
    </row>
    <row r="19" spans="1:12" ht="14.25" customHeight="1" x14ac:dyDescent="0.2">
      <c r="A19" s="355" t="s">
        <v>280</v>
      </c>
      <c r="B19" s="465">
        <v>10924</v>
      </c>
      <c r="C19" s="36">
        <v>16.3888680519091</v>
      </c>
      <c r="D19" s="473">
        <v>4615628.4129870096</v>
      </c>
      <c r="E19" s="473">
        <v>3892634.8546897802</v>
      </c>
      <c r="F19" s="473">
        <v>194654.36976911599</v>
      </c>
      <c r="G19" s="473">
        <v>136310.54170274301</v>
      </c>
      <c r="H19" s="473">
        <v>58343.828066372298</v>
      </c>
      <c r="I19" s="353">
        <v>0</v>
      </c>
      <c r="J19" s="387" t="s">
        <v>426</v>
      </c>
      <c r="K19" s="17"/>
    </row>
    <row r="20" spans="1:12" ht="14.25" customHeight="1" x14ac:dyDescent="0.2">
      <c r="A20" s="355" t="s">
        <v>281</v>
      </c>
      <c r="B20" s="465">
        <v>8949</v>
      </c>
      <c r="C20" s="36">
        <v>13.425849523666599</v>
      </c>
      <c r="D20" s="473">
        <v>4212384.9893578496</v>
      </c>
      <c r="E20" s="473">
        <v>3549289.9444805202</v>
      </c>
      <c r="F20" s="473">
        <v>177487.141522363</v>
      </c>
      <c r="G20" s="473">
        <v>159001.258874461</v>
      </c>
      <c r="H20" s="473">
        <v>18485.882647902399</v>
      </c>
      <c r="I20" s="353">
        <v>0</v>
      </c>
      <c r="J20" s="387" t="s">
        <v>426</v>
      </c>
      <c r="K20" s="17"/>
    </row>
    <row r="21" spans="1:12" ht="14.25" customHeight="1" x14ac:dyDescent="0.2">
      <c r="A21" s="389" t="s">
        <v>275</v>
      </c>
      <c r="B21" s="466">
        <v>4277</v>
      </c>
      <c r="C21" s="41">
        <v>6.4166229090090798</v>
      </c>
      <c r="D21" s="474">
        <v>523778.22113997099</v>
      </c>
      <c r="E21" s="474">
        <v>440842.67301587499</v>
      </c>
      <c r="F21" s="474">
        <v>22049.804978350701</v>
      </c>
      <c r="G21" s="161">
        <v>0</v>
      </c>
      <c r="H21" s="474">
        <v>22049.804978350701</v>
      </c>
      <c r="I21" s="390">
        <v>0</v>
      </c>
      <c r="J21" s="391" t="s">
        <v>426</v>
      </c>
      <c r="K21" s="17"/>
      <c r="L21" s="388"/>
    </row>
    <row r="22" spans="1:12" ht="14.25" customHeight="1" x14ac:dyDescent="0.2">
      <c r="A22" s="392" t="s">
        <v>10</v>
      </c>
      <c r="B22" s="383">
        <v>59556</v>
      </c>
      <c r="C22" s="294">
        <v>89.349636186332603</v>
      </c>
      <c r="D22" s="459">
        <v>19475152.6073232</v>
      </c>
      <c r="E22" s="459">
        <v>16620559.702669499</v>
      </c>
      <c r="F22" s="459">
        <v>831139.01731600799</v>
      </c>
      <c r="G22" s="459">
        <v>587863.16118325805</v>
      </c>
      <c r="H22" s="459">
        <v>243275.85613274801</v>
      </c>
      <c r="I22" s="468">
        <v>103494.948809528</v>
      </c>
      <c r="J22" s="469">
        <v>4.1638920710046898</v>
      </c>
      <c r="K22" s="17"/>
    </row>
    <row r="23" spans="1:12" ht="14.25" customHeight="1" x14ac:dyDescent="0.2">
      <c r="A23" s="384" t="s">
        <v>282</v>
      </c>
      <c r="B23" s="464">
        <v>14639</v>
      </c>
      <c r="C23" s="467">
        <v>21.9623434100968</v>
      </c>
      <c r="D23" s="470">
        <v>6279681.2024531299</v>
      </c>
      <c r="E23" s="470">
        <v>5446436.3794011604</v>
      </c>
      <c r="F23" s="470">
        <v>272346.83654400799</v>
      </c>
      <c r="G23" s="471">
        <v>272346.83654400799</v>
      </c>
      <c r="H23" s="385">
        <v>0</v>
      </c>
      <c r="I23" s="472">
        <v>103494.948809528</v>
      </c>
      <c r="J23" s="386" t="s">
        <v>426</v>
      </c>
      <c r="K23" s="17"/>
    </row>
    <row r="24" spans="1:12" ht="14.25" customHeight="1" x14ac:dyDescent="0.2">
      <c r="A24" s="354" t="s">
        <v>276</v>
      </c>
      <c r="B24" s="465">
        <v>40724</v>
      </c>
      <c r="C24" s="36">
        <v>61.096691921086197</v>
      </c>
      <c r="D24" s="473">
        <v>12681757.600396801</v>
      </c>
      <c r="E24" s="473">
        <v>10740520.0669192</v>
      </c>
      <c r="F24" s="473">
        <v>537104.54246031505</v>
      </c>
      <c r="G24" s="473">
        <v>315516.32463924901</v>
      </c>
      <c r="H24" s="473">
        <v>221588.217821064</v>
      </c>
      <c r="I24" s="353">
        <v>0</v>
      </c>
      <c r="J24" s="387" t="s">
        <v>426</v>
      </c>
      <c r="K24" s="17"/>
    </row>
    <row r="25" spans="1:12" ht="14.25" customHeight="1" x14ac:dyDescent="0.2">
      <c r="A25" s="355" t="s">
        <v>277</v>
      </c>
      <c r="B25" s="465">
        <v>3974</v>
      </c>
      <c r="C25" s="36">
        <v>5.9620433575875804</v>
      </c>
      <c r="D25" s="473">
        <v>1031093.91194084</v>
      </c>
      <c r="E25" s="473">
        <v>879822.90165945096</v>
      </c>
      <c r="F25" s="473">
        <v>43996.1059163022</v>
      </c>
      <c r="G25" s="473">
        <v>5474.8546176013997</v>
      </c>
      <c r="H25" s="473">
        <v>38521.251298700903</v>
      </c>
      <c r="I25" s="353">
        <v>0</v>
      </c>
      <c r="J25" s="387" t="s">
        <v>426</v>
      </c>
      <c r="K25" s="17"/>
    </row>
    <row r="26" spans="1:12" ht="14.25" customHeight="1" x14ac:dyDescent="0.2">
      <c r="A26" s="355" t="s">
        <v>278</v>
      </c>
      <c r="B26" s="465">
        <v>9046</v>
      </c>
      <c r="C26" s="36">
        <v>13.571374990623401</v>
      </c>
      <c r="D26" s="473">
        <v>2129500.96782107</v>
      </c>
      <c r="E26" s="473">
        <v>1816323.0395382401</v>
      </c>
      <c r="F26" s="473">
        <v>90834.934559884801</v>
      </c>
      <c r="G26" s="473">
        <v>27357.3036796509</v>
      </c>
      <c r="H26" s="473">
        <v>63477.630880233897</v>
      </c>
      <c r="I26" s="353">
        <v>0</v>
      </c>
      <c r="J26" s="387" t="s">
        <v>426</v>
      </c>
      <c r="K26" s="17"/>
    </row>
    <row r="27" spans="1:12" ht="14.25" customHeight="1" x14ac:dyDescent="0.2">
      <c r="A27" s="355" t="s">
        <v>279</v>
      </c>
      <c r="B27" s="465">
        <v>9932</v>
      </c>
      <c r="C27" s="36">
        <v>14.9006076063311</v>
      </c>
      <c r="D27" s="473">
        <v>2939373.3902597399</v>
      </c>
      <c r="E27" s="473">
        <v>2456870.4318542499</v>
      </c>
      <c r="F27" s="473">
        <v>122858.727813857</v>
      </c>
      <c r="G27" s="473">
        <v>61776.818037518002</v>
      </c>
      <c r="H27" s="473">
        <v>61081.909776338704</v>
      </c>
      <c r="I27" s="353">
        <v>0</v>
      </c>
      <c r="J27" s="387" t="s">
        <v>426</v>
      </c>
      <c r="K27" s="17"/>
    </row>
    <row r="28" spans="1:12" ht="14.25" customHeight="1" x14ac:dyDescent="0.2">
      <c r="A28" s="355" t="s">
        <v>280</v>
      </c>
      <c r="B28" s="465">
        <v>10001</v>
      </c>
      <c r="C28" s="36">
        <v>15.0041257220013</v>
      </c>
      <c r="D28" s="473">
        <v>3564077.82132034</v>
      </c>
      <c r="E28" s="473">
        <v>3002453.6130231102</v>
      </c>
      <c r="F28" s="473">
        <v>150143.37810244999</v>
      </c>
      <c r="G28" s="473">
        <v>104936.31670274401</v>
      </c>
      <c r="H28" s="473">
        <v>45207.061399705599</v>
      </c>
      <c r="I28" s="353">
        <v>0</v>
      </c>
      <c r="J28" s="387" t="s">
        <v>426</v>
      </c>
      <c r="K28" s="17"/>
    </row>
    <row r="29" spans="1:12" ht="14.25" customHeight="1" x14ac:dyDescent="0.2">
      <c r="A29" s="355" t="s">
        <v>281</v>
      </c>
      <c r="B29" s="465">
        <v>7771</v>
      </c>
      <c r="C29" s="36">
        <v>11.658540244542801</v>
      </c>
      <c r="D29" s="473">
        <v>3017711.5090548401</v>
      </c>
      <c r="E29" s="473">
        <v>2585050.0808441602</v>
      </c>
      <c r="F29" s="473">
        <v>129271.39606781999</v>
      </c>
      <c r="G29" s="473">
        <v>115971.031601735</v>
      </c>
      <c r="H29" s="473">
        <v>13300.3644660849</v>
      </c>
      <c r="I29" s="353">
        <v>0</v>
      </c>
      <c r="J29" s="387" t="s">
        <v>426</v>
      </c>
      <c r="K29" s="17"/>
    </row>
    <row r="30" spans="1:12" ht="14.25" customHeight="1" x14ac:dyDescent="0.2">
      <c r="A30" s="389" t="s">
        <v>275</v>
      </c>
      <c r="B30" s="466">
        <v>4193</v>
      </c>
      <c r="C30" s="41">
        <v>6.2906008551496502</v>
      </c>
      <c r="D30" s="474">
        <v>513713.80447330402</v>
      </c>
      <c r="E30" s="474">
        <v>433603.25634920801</v>
      </c>
      <c r="F30" s="474">
        <v>21687.638311684499</v>
      </c>
      <c r="G30" s="161">
        <v>0</v>
      </c>
      <c r="H30" s="474">
        <v>21687.638311684499</v>
      </c>
      <c r="I30" s="390">
        <v>0</v>
      </c>
      <c r="J30" s="391" t="s">
        <v>426</v>
      </c>
      <c r="K30" s="17"/>
    </row>
    <row r="31" spans="1:12" ht="14.25" customHeight="1" x14ac:dyDescent="0.2">
      <c r="A31" s="392" t="s">
        <v>2</v>
      </c>
      <c r="B31" s="383">
        <v>7099</v>
      </c>
      <c r="C31" s="294">
        <v>10.650363813667401</v>
      </c>
      <c r="D31" s="459">
        <v>6526589.6285353601</v>
      </c>
      <c r="E31" s="459">
        <v>5571499.7450577104</v>
      </c>
      <c r="F31" s="459">
        <v>282344.14062048797</v>
      </c>
      <c r="G31" s="459">
        <v>258527.84545454101</v>
      </c>
      <c r="H31" s="459">
        <v>23816.295165946602</v>
      </c>
      <c r="I31" s="468">
        <v>83162.953463206999</v>
      </c>
      <c r="J31" s="469">
        <v>6.1332790477049599</v>
      </c>
      <c r="K31" s="17"/>
    </row>
    <row r="32" spans="1:12" ht="14.25" customHeight="1" x14ac:dyDescent="0.2">
      <c r="A32" s="384" t="s">
        <v>282</v>
      </c>
      <c r="B32" s="464">
        <v>3854</v>
      </c>
      <c r="C32" s="467">
        <v>5.7820118520741097</v>
      </c>
      <c r="D32" s="470">
        <v>4035891.6525974101</v>
      </c>
      <c r="E32" s="470">
        <v>3523228.2651515198</v>
      </c>
      <c r="F32" s="470">
        <v>179922.78841991199</v>
      </c>
      <c r="G32" s="471">
        <v>179922.78841991199</v>
      </c>
      <c r="H32" s="385">
        <v>0</v>
      </c>
      <c r="I32" s="472">
        <v>83162.953463206999</v>
      </c>
      <c r="J32" s="386" t="s">
        <v>426</v>
      </c>
      <c r="K32" s="17"/>
    </row>
    <row r="33" spans="1:11" ht="14.25" customHeight="1" x14ac:dyDescent="0.2">
      <c r="A33" s="354" t="s">
        <v>276</v>
      </c>
      <c r="B33" s="465">
        <v>3161</v>
      </c>
      <c r="C33" s="36">
        <v>4.7423299077338497</v>
      </c>
      <c r="D33" s="473">
        <v>2480633.55927129</v>
      </c>
      <c r="E33" s="473">
        <v>2041032.06323954</v>
      </c>
      <c r="F33" s="473">
        <v>102059.185533909</v>
      </c>
      <c r="G33" s="473">
        <v>78605.057034629106</v>
      </c>
      <c r="H33" s="473">
        <v>23454.128499280301</v>
      </c>
      <c r="I33" s="353">
        <v>0</v>
      </c>
      <c r="J33" s="387" t="s">
        <v>426</v>
      </c>
      <c r="K33" s="17"/>
    </row>
    <row r="34" spans="1:11" ht="14.25" customHeight="1" x14ac:dyDescent="0.2">
      <c r="A34" s="355" t="s">
        <v>277</v>
      </c>
      <c r="B34" s="353">
        <v>66</v>
      </c>
      <c r="C34" s="353">
        <v>9.9017328032405705E-2</v>
      </c>
      <c r="D34" s="353">
        <v>9872.6666666670008</v>
      </c>
      <c r="E34" s="353">
        <v>7717.5000000005002</v>
      </c>
      <c r="F34" s="353">
        <v>386.08333333299998</v>
      </c>
      <c r="G34" s="353">
        <v>51.833333332899997</v>
      </c>
      <c r="H34" s="353">
        <v>334.25000000009999</v>
      </c>
      <c r="I34" s="353">
        <v>0</v>
      </c>
      <c r="J34" s="387" t="s">
        <v>426</v>
      </c>
      <c r="K34" s="17"/>
    </row>
    <row r="35" spans="1:11" ht="14.25" customHeight="1" x14ac:dyDescent="0.2">
      <c r="A35" s="355" t="s">
        <v>278</v>
      </c>
      <c r="B35" s="465">
        <v>365</v>
      </c>
      <c r="C35" s="36">
        <v>0.54759582927012196</v>
      </c>
      <c r="D35" s="473">
        <v>62166.463492062598</v>
      </c>
      <c r="E35" s="473">
        <v>47936.553174603003</v>
      </c>
      <c r="F35" s="473">
        <v>2397.5674603181001</v>
      </c>
      <c r="G35" s="473">
        <v>764.11666666620101</v>
      </c>
      <c r="H35" s="473">
        <v>1633.4507936519001</v>
      </c>
      <c r="I35" s="353">
        <v>0</v>
      </c>
      <c r="J35" s="387" t="s">
        <v>426</v>
      </c>
      <c r="K35" s="17"/>
    </row>
    <row r="36" spans="1:11" ht="14.25" customHeight="1" x14ac:dyDescent="0.2">
      <c r="A36" s="355" t="s">
        <v>279</v>
      </c>
      <c r="B36" s="465">
        <v>629</v>
      </c>
      <c r="C36" s="36">
        <v>0.943665141399745</v>
      </c>
      <c r="D36" s="473">
        <v>162370.35714285701</v>
      </c>
      <c r="E36" s="473">
        <v>130956.90476190401</v>
      </c>
      <c r="F36" s="473">
        <v>6548.7976190482004</v>
      </c>
      <c r="G36" s="473">
        <v>3384.6547619041999</v>
      </c>
      <c r="H36" s="473">
        <v>3164.1428571440001</v>
      </c>
      <c r="I36" s="353">
        <v>0</v>
      </c>
      <c r="J36" s="387" t="s">
        <v>426</v>
      </c>
      <c r="K36" s="17"/>
    </row>
    <row r="37" spans="1:11" ht="14.25" customHeight="1" x14ac:dyDescent="0.2">
      <c r="A37" s="355" t="s">
        <v>280</v>
      </c>
      <c r="B37" s="465">
        <v>923</v>
      </c>
      <c r="C37" s="36">
        <v>1.3847423299077299</v>
      </c>
      <c r="D37" s="473">
        <v>1051550.5916666701</v>
      </c>
      <c r="E37" s="473">
        <v>890181.241666666</v>
      </c>
      <c r="F37" s="473">
        <v>44510.991666665999</v>
      </c>
      <c r="G37" s="473">
        <v>31374.2249999993</v>
      </c>
      <c r="H37" s="473">
        <v>13136.766666666699</v>
      </c>
      <c r="I37" s="353">
        <v>0</v>
      </c>
      <c r="J37" s="387" t="s">
        <v>426</v>
      </c>
      <c r="K37" s="17"/>
    </row>
    <row r="38" spans="1:11" ht="14.25" customHeight="1" x14ac:dyDescent="0.2">
      <c r="A38" s="355" t="s">
        <v>281</v>
      </c>
      <c r="B38" s="465">
        <v>1178</v>
      </c>
      <c r="C38" s="36">
        <v>1.7673092791238501</v>
      </c>
      <c r="D38" s="473">
        <v>1194673.48030303</v>
      </c>
      <c r="E38" s="473">
        <v>964239.863636364</v>
      </c>
      <c r="F38" s="473">
        <v>48215.7454545441</v>
      </c>
      <c r="G38" s="473">
        <v>43030.227272726501</v>
      </c>
      <c r="H38" s="473">
        <v>5185.5181818175997</v>
      </c>
      <c r="I38" s="353">
        <v>0</v>
      </c>
      <c r="J38" s="387" t="s">
        <v>426</v>
      </c>
      <c r="K38" s="17"/>
    </row>
    <row r="39" spans="1:11" ht="14.25" customHeight="1" x14ac:dyDescent="0.2">
      <c r="A39" s="389" t="s">
        <v>275</v>
      </c>
      <c r="B39" s="466">
        <v>84</v>
      </c>
      <c r="C39" s="356">
        <v>0.126022053859425</v>
      </c>
      <c r="D39" s="474">
        <v>10064.416666667001</v>
      </c>
      <c r="E39" s="474">
        <v>7239.4166666665997</v>
      </c>
      <c r="F39" s="474">
        <v>362.16666666629999</v>
      </c>
      <c r="G39" s="161">
        <v>0</v>
      </c>
      <c r="H39" s="474">
        <v>362.16666666629999</v>
      </c>
      <c r="I39" s="390">
        <v>0</v>
      </c>
      <c r="J39" s="391" t="s">
        <v>426</v>
      </c>
      <c r="K39" s="17"/>
    </row>
    <row r="40" spans="1:11" ht="12.75" customHeight="1" x14ac:dyDescent="0.2">
      <c r="A40" s="393"/>
      <c r="B40" s="394"/>
      <c r="C40" s="395"/>
      <c r="D40" s="396"/>
      <c r="E40" s="396"/>
      <c r="F40" s="396"/>
      <c r="G40" s="397"/>
      <c r="H40" s="396"/>
      <c r="I40" s="397"/>
      <c r="J40" s="21" t="s">
        <v>8</v>
      </c>
      <c r="K40" s="17"/>
    </row>
    <row r="41" spans="1:11" s="487" customFormat="1" ht="14.25" customHeight="1" x14ac:dyDescent="0.2">
      <c r="A41" s="314" t="s">
        <v>370</v>
      </c>
      <c r="K41" s="17"/>
    </row>
    <row r="42" spans="1:11" ht="14.25" customHeight="1" x14ac:dyDescent="0.2">
      <c r="A42" s="314" t="s">
        <v>244</v>
      </c>
      <c r="K42" s="17"/>
    </row>
    <row r="43" spans="1:11" ht="14.25" customHeight="1" x14ac:dyDescent="0.2">
      <c r="A43" s="579" t="s">
        <v>249</v>
      </c>
      <c r="B43" s="579"/>
      <c r="C43" s="579"/>
      <c r="D43" s="579"/>
      <c r="E43" s="579"/>
      <c r="F43" s="579"/>
      <c r="G43" s="579"/>
      <c r="H43" s="579"/>
      <c r="I43" s="579"/>
      <c r="J43" s="579"/>
      <c r="K43" s="17"/>
    </row>
    <row r="44" spans="1:11" ht="28.5" customHeight="1" x14ac:dyDescent="0.2">
      <c r="A44" s="576" t="s">
        <v>283</v>
      </c>
      <c r="B44" s="576"/>
      <c r="C44" s="576"/>
      <c r="D44" s="576"/>
      <c r="E44" s="576"/>
      <c r="F44" s="576"/>
      <c r="G44" s="576"/>
      <c r="H44" s="576"/>
      <c r="I44" s="576"/>
      <c r="J44" s="576"/>
      <c r="K44" s="17"/>
    </row>
    <row r="45" spans="1:11" x14ac:dyDescent="0.2">
      <c r="A45" s="398" t="s">
        <v>298</v>
      </c>
      <c r="B45" s="363"/>
      <c r="C45" s="363"/>
      <c r="D45" s="363"/>
      <c r="E45" s="363"/>
      <c r="F45" s="363"/>
      <c r="G45" s="363"/>
      <c r="H45" s="363"/>
      <c r="I45" s="363"/>
      <c r="K45" s="17"/>
    </row>
    <row r="46" spans="1:11" ht="14.25" customHeight="1" x14ac:dyDescent="0.2">
      <c r="K46" s="17"/>
    </row>
    <row r="47" spans="1:11" ht="14.25" customHeight="1" x14ac:dyDescent="0.2">
      <c r="K47" s="17"/>
    </row>
    <row r="48" spans="1:11" ht="14.25" customHeight="1" x14ac:dyDescent="0.2">
      <c r="K48" s="17"/>
    </row>
  </sheetData>
  <mergeCells count="17">
    <mergeCell ref="A44:J44"/>
    <mergeCell ref="D10:D11"/>
    <mergeCell ref="E10:E11"/>
    <mergeCell ref="F10:F11"/>
    <mergeCell ref="G10:G11"/>
    <mergeCell ref="H10:H11"/>
    <mergeCell ref="A43:J43"/>
    <mergeCell ref="I2:J2"/>
    <mergeCell ref="A5:I5"/>
    <mergeCell ref="A9:A12"/>
    <mergeCell ref="B9:C9"/>
    <mergeCell ref="D9:E9"/>
    <mergeCell ref="F9:H9"/>
    <mergeCell ref="I9:I11"/>
    <mergeCell ref="J9:J11"/>
    <mergeCell ref="B10:B11"/>
    <mergeCell ref="C10:C11"/>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5"/>
      <c r="B1" s="25"/>
      <c r="C1" s="25"/>
      <c r="D1" s="25"/>
      <c r="E1" s="25"/>
      <c r="F1" s="25"/>
      <c r="G1" s="26"/>
      <c r="H1" s="26"/>
      <c r="I1" s="47"/>
      <c r="J1" s="47"/>
      <c r="K1" s="47"/>
      <c r="L1" s="33"/>
      <c r="M1" s="33"/>
      <c r="N1" s="26" t="s">
        <v>0</v>
      </c>
    </row>
    <row r="2" spans="1:15" ht="12.75" customHeight="1" x14ac:dyDescent="0.2">
      <c r="M2" s="558" t="str">
        <f ca="1">HYPERLINK(CELL("adresse",Inhaltsverzeichnis!A1),"zurück zum Inhalt")</f>
        <v>zurück zum Inhalt</v>
      </c>
      <c r="N2" s="559"/>
    </row>
    <row r="3" spans="1:15" ht="12.75" customHeight="1" x14ac:dyDescent="0.2">
      <c r="A3" s="582" t="s">
        <v>371</v>
      </c>
      <c r="B3" s="582"/>
      <c r="C3" s="582"/>
      <c r="D3" s="582"/>
      <c r="E3" s="582"/>
      <c r="F3" s="582"/>
      <c r="G3" s="582"/>
      <c r="H3" s="582"/>
      <c r="I3" s="582"/>
      <c r="J3" s="582"/>
      <c r="K3" s="582"/>
      <c r="L3" s="582"/>
      <c r="M3" s="582"/>
      <c r="N3" s="582"/>
    </row>
    <row r="4" spans="1:15" ht="12.75" customHeight="1" x14ac:dyDescent="0.2">
      <c r="A4" s="561" t="s">
        <v>245</v>
      </c>
      <c r="B4" s="561"/>
      <c r="C4" s="561"/>
      <c r="D4" s="561"/>
      <c r="E4" s="561"/>
      <c r="F4" s="561"/>
      <c r="G4" s="561"/>
      <c r="H4" s="561"/>
      <c r="I4" s="561"/>
      <c r="J4" s="561"/>
      <c r="K4" s="561"/>
      <c r="L4" s="561"/>
      <c r="M4" s="561"/>
      <c r="N4" s="561"/>
    </row>
    <row r="5" spans="1:15" ht="12.75" customHeight="1" x14ac:dyDescent="0.2">
      <c r="A5" s="583" t="str">
        <f>CONCATENATE(LEFT(Impressum!C12,SEARCH("(",Impressum!C12)-1),"(Hauptsitz des Arbeitgebers",TEXT(0,"#¹⁾"),", Gebietsstand ",TEXT(Impressum!C16,"MMMM")," ",TEXT(Impressum!C16,"JJJJ"),")")</f>
        <v>Deutschland (Hauptsitz des Arbeitgebers¹⁾, Gebietsstand April 2025)</v>
      </c>
      <c r="B5" s="583"/>
      <c r="C5" s="583"/>
      <c r="D5" s="583"/>
      <c r="E5" s="583"/>
      <c r="F5" s="583"/>
      <c r="G5" s="583"/>
      <c r="H5" s="583"/>
      <c r="I5" s="583"/>
      <c r="J5" s="583"/>
      <c r="K5" s="583"/>
      <c r="L5" s="583"/>
      <c r="M5" s="583"/>
      <c r="N5" s="583"/>
    </row>
    <row r="6" spans="1:15" ht="12.75" customHeight="1" x14ac:dyDescent="0.2">
      <c r="A6" s="583" t="s">
        <v>429</v>
      </c>
      <c r="B6" s="583"/>
      <c r="C6" s="583"/>
      <c r="D6" s="583"/>
      <c r="E6" s="583"/>
      <c r="F6" s="583"/>
      <c r="G6" s="583"/>
      <c r="H6" s="583"/>
      <c r="I6" s="583"/>
      <c r="J6" s="583"/>
      <c r="K6" s="583"/>
      <c r="L6" s="583"/>
      <c r="M6" s="583"/>
      <c r="N6" s="583"/>
    </row>
    <row r="7" spans="1:15" ht="12.75" customHeight="1" x14ac:dyDescent="0.2">
      <c r="A7" s="27"/>
      <c r="B7" s="197"/>
      <c r="C7" s="27"/>
      <c r="D7" s="27"/>
      <c r="E7" s="27"/>
      <c r="F7" s="28"/>
      <c r="G7" s="29"/>
      <c r="H7" s="584"/>
      <c r="I7" s="584"/>
      <c r="J7" s="584"/>
      <c r="K7" s="584"/>
    </row>
    <row r="8" spans="1:15" ht="14.25" customHeight="1" x14ac:dyDescent="0.2">
      <c r="A8" s="572" t="s">
        <v>377</v>
      </c>
      <c r="B8" s="570" t="s">
        <v>200</v>
      </c>
      <c r="C8" s="575"/>
      <c r="D8" s="575"/>
      <c r="E8" s="575"/>
      <c r="F8" s="575"/>
      <c r="G8" s="575"/>
      <c r="H8" s="571"/>
      <c r="I8" s="562" t="s">
        <v>3</v>
      </c>
      <c r="J8" s="562"/>
      <c r="K8" s="570" t="s">
        <v>231</v>
      </c>
      <c r="L8" s="575"/>
      <c r="M8" s="571"/>
      <c r="N8" s="564" t="s">
        <v>273</v>
      </c>
    </row>
    <row r="9" spans="1:15" ht="14.25" customHeight="1" x14ac:dyDescent="0.2">
      <c r="A9" s="573"/>
      <c r="B9" s="564" t="s">
        <v>1</v>
      </c>
      <c r="C9" s="566" t="s">
        <v>5</v>
      </c>
      <c r="D9" s="566"/>
      <c r="E9" s="566"/>
      <c r="F9" s="566"/>
      <c r="G9" s="566"/>
      <c r="H9" s="566"/>
      <c r="I9" s="562" t="s">
        <v>1</v>
      </c>
      <c r="J9" s="564" t="s">
        <v>272</v>
      </c>
      <c r="K9" s="562" t="s">
        <v>239</v>
      </c>
      <c r="L9" s="577" t="s">
        <v>6</v>
      </c>
      <c r="M9" s="564" t="s">
        <v>7</v>
      </c>
      <c r="N9" s="565"/>
    </row>
    <row r="10" spans="1:15" ht="14.25" customHeight="1" x14ac:dyDescent="0.2">
      <c r="A10" s="573"/>
      <c r="B10" s="565"/>
      <c r="C10" s="562" t="s">
        <v>241</v>
      </c>
      <c r="D10" s="562" t="s">
        <v>284</v>
      </c>
      <c r="E10" s="562" t="s">
        <v>264</v>
      </c>
      <c r="F10" s="562" t="s">
        <v>238</v>
      </c>
      <c r="G10" s="564" t="s">
        <v>235</v>
      </c>
      <c r="H10" s="586" t="s">
        <v>238</v>
      </c>
      <c r="I10" s="570"/>
      <c r="J10" s="565"/>
      <c r="K10" s="571"/>
      <c r="L10" s="578"/>
      <c r="M10" s="565"/>
      <c r="N10" s="565"/>
    </row>
    <row r="11" spans="1:15" ht="57.75" customHeight="1" x14ac:dyDescent="0.2">
      <c r="A11" s="573"/>
      <c r="B11" s="565"/>
      <c r="C11" s="562"/>
      <c r="D11" s="562"/>
      <c r="E11" s="562"/>
      <c r="F11" s="562"/>
      <c r="G11" s="566"/>
      <c r="H11" s="587"/>
      <c r="I11" s="588"/>
      <c r="J11" s="566"/>
      <c r="K11" s="586"/>
      <c r="L11" s="581"/>
      <c r="M11" s="566"/>
      <c r="N11" s="566"/>
    </row>
    <row r="12" spans="1:15" ht="10.5" customHeight="1" x14ac:dyDescent="0.2">
      <c r="A12" s="585"/>
      <c r="B12" s="205">
        <v>1</v>
      </c>
      <c r="C12" s="206">
        <v>2</v>
      </c>
      <c r="D12" s="206">
        <v>3</v>
      </c>
      <c r="E12" s="206">
        <v>4</v>
      </c>
      <c r="F12" s="206">
        <v>5</v>
      </c>
      <c r="G12" s="206">
        <v>6</v>
      </c>
      <c r="H12" s="206">
        <v>7</v>
      </c>
      <c r="I12" s="206">
        <v>8</v>
      </c>
      <c r="J12" s="212">
        <v>9</v>
      </c>
      <c r="K12" s="206">
        <v>10</v>
      </c>
      <c r="L12" s="206">
        <v>11</v>
      </c>
      <c r="M12" s="206">
        <v>12</v>
      </c>
      <c r="N12" s="206">
        <v>13</v>
      </c>
    </row>
    <row r="13" spans="1:15" s="38" customFormat="1" ht="16.5" customHeight="1" x14ac:dyDescent="0.2">
      <c r="A13" s="292" t="s">
        <v>1</v>
      </c>
      <c r="B13" s="293">
        <v>180359</v>
      </c>
      <c r="C13" s="293">
        <v>69610</v>
      </c>
      <c r="D13" s="294">
        <v>38.595246147960502</v>
      </c>
      <c r="E13" s="293">
        <v>63924</v>
      </c>
      <c r="F13" s="294">
        <v>35.442644947022302</v>
      </c>
      <c r="G13" s="293">
        <v>46825</v>
      </c>
      <c r="H13" s="294">
        <v>25.9621089050172</v>
      </c>
      <c r="I13" s="459">
        <v>31042311.483549599</v>
      </c>
      <c r="J13" s="459">
        <v>26067525.191702899</v>
      </c>
      <c r="K13" s="459">
        <v>1258656.1579364899</v>
      </c>
      <c r="L13" s="459">
        <v>926151.69816016895</v>
      </c>
      <c r="M13" s="459">
        <v>332504.45977632498</v>
      </c>
      <c r="N13" s="459">
        <v>222986.87398990299</v>
      </c>
      <c r="O13" s="48"/>
    </row>
    <row r="14" spans="1:15" s="38" customFormat="1" ht="16.5" customHeight="1" x14ac:dyDescent="0.2">
      <c r="A14" s="187" t="s">
        <v>15</v>
      </c>
      <c r="B14" s="30">
        <v>1536</v>
      </c>
      <c r="C14" s="30">
        <v>577</v>
      </c>
      <c r="D14" s="36">
        <v>37.5651041666667</v>
      </c>
      <c r="E14" s="30">
        <v>285</v>
      </c>
      <c r="F14" s="36">
        <v>18.5546875</v>
      </c>
      <c r="G14" s="30">
        <v>674</v>
      </c>
      <c r="H14" s="36">
        <v>43.8802083333333</v>
      </c>
      <c r="I14" s="460">
        <v>91926.380086579797</v>
      </c>
      <c r="J14" s="460">
        <v>73109.312914862996</v>
      </c>
      <c r="K14" s="460">
        <v>3105.8476190476999</v>
      </c>
      <c r="L14" s="460">
        <v>1500.0227272733</v>
      </c>
      <c r="M14" s="460">
        <v>1605.8248917743999</v>
      </c>
      <c r="N14" s="460">
        <v>453.50000000019998</v>
      </c>
    </row>
    <row r="15" spans="1:15" s="38" customFormat="1" ht="16.5" customHeight="1" x14ac:dyDescent="0.2">
      <c r="A15" s="187" t="s">
        <v>16</v>
      </c>
      <c r="B15" s="30">
        <v>373</v>
      </c>
      <c r="C15" s="30">
        <v>171</v>
      </c>
      <c r="D15" s="36">
        <v>45.844504021447698</v>
      </c>
      <c r="E15" s="30">
        <v>123</v>
      </c>
      <c r="F15" s="36">
        <v>32.975871313672897</v>
      </c>
      <c r="G15" s="30">
        <v>79</v>
      </c>
      <c r="H15" s="36">
        <v>21.179624664879402</v>
      </c>
      <c r="I15" s="460">
        <v>49997.011111111096</v>
      </c>
      <c r="J15" s="460">
        <v>46297.1111111106</v>
      </c>
      <c r="K15" s="460">
        <v>2199.6388888885999</v>
      </c>
      <c r="L15" s="460">
        <v>1750.5833333331</v>
      </c>
      <c r="M15" s="460">
        <v>449.05555555550001</v>
      </c>
      <c r="N15" s="460">
        <v>653.41666666649996</v>
      </c>
    </row>
    <row r="16" spans="1:15" s="38" customFormat="1" ht="16.5" customHeight="1" x14ac:dyDescent="0.2">
      <c r="A16" s="186" t="s">
        <v>17</v>
      </c>
      <c r="B16" s="30">
        <v>35921</v>
      </c>
      <c r="C16" s="30">
        <v>14837</v>
      </c>
      <c r="D16" s="36">
        <v>41.304529383925797</v>
      </c>
      <c r="E16" s="30">
        <v>14338</v>
      </c>
      <c r="F16" s="36">
        <v>39.915369839369703</v>
      </c>
      <c r="G16" s="30">
        <v>6746</v>
      </c>
      <c r="H16" s="36">
        <v>18.780100776704401</v>
      </c>
      <c r="I16" s="460">
        <v>6183899.5515151601</v>
      </c>
      <c r="J16" s="460">
        <v>5609100.53582252</v>
      </c>
      <c r="K16" s="460">
        <v>271795.75743145403</v>
      </c>
      <c r="L16" s="460">
        <v>206847.175036072</v>
      </c>
      <c r="M16" s="460">
        <v>64948.582395382196</v>
      </c>
      <c r="N16" s="460">
        <v>44732.697330448696</v>
      </c>
    </row>
    <row r="17" spans="1:14" s="38" customFormat="1" ht="14.25" customHeight="1" x14ac:dyDescent="0.2">
      <c r="A17" s="208" t="s">
        <v>18</v>
      </c>
      <c r="B17" s="30">
        <v>3925</v>
      </c>
      <c r="C17" s="30">
        <v>1345</v>
      </c>
      <c r="D17" s="36">
        <v>34.267515923566897</v>
      </c>
      <c r="E17" s="30">
        <v>1745</v>
      </c>
      <c r="F17" s="36">
        <v>44.458598726114701</v>
      </c>
      <c r="G17" s="30">
        <v>835</v>
      </c>
      <c r="H17" s="36">
        <v>21.273885350318501</v>
      </c>
      <c r="I17" s="460">
        <v>630370.52294372499</v>
      </c>
      <c r="J17" s="460">
        <v>522259.96868687199</v>
      </c>
      <c r="K17" s="460">
        <v>25156.565043288199</v>
      </c>
      <c r="L17" s="460">
        <v>15787.961507936299</v>
      </c>
      <c r="M17" s="460">
        <v>9368.6035353518891</v>
      </c>
      <c r="N17" s="460">
        <v>1830.5068903311001</v>
      </c>
    </row>
    <row r="18" spans="1:14" s="38" customFormat="1" ht="15" customHeight="1" x14ac:dyDescent="0.2">
      <c r="A18" s="208" t="s">
        <v>19</v>
      </c>
      <c r="B18" s="30">
        <v>472</v>
      </c>
      <c r="C18" s="30">
        <v>203</v>
      </c>
      <c r="D18" s="36">
        <v>43.008474576271198</v>
      </c>
      <c r="E18" s="30">
        <v>171</v>
      </c>
      <c r="F18" s="36">
        <v>36.228813559321999</v>
      </c>
      <c r="G18" s="30">
        <v>98</v>
      </c>
      <c r="H18" s="36">
        <v>20.7627118644068</v>
      </c>
      <c r="I18" s="460">
        <v>57859.676190478101</v>
      </c>
      <c r="J18" s="460">
        <v>50161.892857142797</v>
      </c>
      <c r="K18" s="460">
        <v>2378.4999999992001</v>
      </c>
      <c r="L18" s="460">
        <v>1770.1666666663</v>
      </c>
      <c r="M18" s="460">
        <v>608.3333333329</v>
      </c>
      <c r="N18" s="460">
        <v>444.49999999980002</v>
      </c>
    </row>
    <row r="19" spans="1:14" s="38" customFormat="1" ht="15" customHeight="1" x14ac:dyDescent="0.2">
      <c r="A19" s="208" t="s">
        <v>20</v>
      </c>
      <c r="B19" s="30">
        <v>18</v>
      </c>
      <c r="C19" s="30" t="s">
        <v>427</v>
      </c>
      <c r="D19" s="36" t="s">
        <v>427</v>
      </c>
      <c r="E19" s="30">
        <v>9</v>
      </c>
      <c r="F19" s="36">
        <v>50</v>
      </c>
      <c r="G19" s="30" t="s">
        <v>427</v>
      </c>
      <c r="H19" s="36" t="s">
        <v>427</v>
      </c>
      <c r="I19" s="460">
        <v>7392.6666666667998</v>
      </c>
      <c r="J19" s="460">
        <v>7125.75</v>
      </c>
      <c r="K19" s="460">
        <v>354</v>
      </c>
      <c r="L19" s="460">
        <v>282</v>
      </c>
      <c r="M19" s="460">
        <v>72</v>
      </c>
      <c r="N19" s="460">
        <v>19.250000000099998</v>
      </c>
    </row>
    <row r="20" spans="1:14" s="38" customFormat="1" ht="15" customHeight="1" x14ac:dyDescent="0.2">
      <c r="A20" s="208" t="s">
        <v>21</v>
      </c>
      <c r="B20" s="30">
        <v>619</v>
      </c>
      <c r="C20" s="30">
        <v>302</v>
      </c>
      <c r="D20" s="36">
        <v>48.788368336025798</v>
      </c>
      <c r="E20" s="30">
        <v>209</v>
      </c>
      <c r="F20" s="36">
        <v>33.764135702746401</v>
      </c>
      <c r="G20" s="35">
        <v>108</v>
      </c>
      <c r="H20" s="36">
        <v>17.447495961227801</v>
      </c>
      <c r="I20" s="460">
        <v>55377.305555555402</v>
      </c>
      <c r="J20" s="460">
        <v>50701.972222221098</v>
      </c>
      <c r="K20" s="460">
        <v>2369.2777777771998</v>
      </c>
      <c r="L20" s="460">
        <v>1758.7499999995</v>
      </c>
      <c r="M20" s="460">
        <v>610.52777777769995</v>
      </c>
      <c r="N20" s="460">
        <v>454.9166666671</v>
      </c>
    </row>
    <row r="21" spans="1:14" s="38" customFormat="1" ht="15" customHeight="1" x14ac:dyDescent="0.2">
      <c r="A21" s="208" t="s">
        <v>22</v>
      </c>
      <c r="B21" s="30">
        <v>203</v>
      </c>
      <c r="C21" s="30">
        <v>100</v>
      </c>
      <c r="D21" s="36">
        <v>49.261083743842399</v>
      </c>
      <c r="E21" s="30">
        <v>80</v>
      </c>
      <c r="F21" s="36">
        <v>39.4088669950739</v>
      </c>
      <c r="G21" s="30">
        <v>23</v>
      </c>
      <c r="H21" s="36">
        <v>11.330049261083699</v>
      </c>
      <c r="I21" s="460">
        <v>32156.851190476398</v>
      </c>
      <c r="J21" s="460">
        <v>28981.1249999998</v>
      </c>
      <c r="K21" s="460">
        <v>1393.7500000001</v>
      </c>
      <c r="L21" s="460">
        <v>981.08333333339999</v>
      </c>
      <c r="M21" s="460">
        <v>412.6666666667</v>
      </c>
      <c r="N21" s="460">
        <v>128.0833333333</v>
      </c>
    </row>
    <row r="22" spans="1:14" s="38" customFormat="1" ht="15" customHeight="1" x14ac:dyDescent="0.2">
      <c r="A22" s="208" t="s">
        <v>23</v>
      </c>
      <c r="B22" s="30">
        <v>106</v>
      </c>
      <c r="C22" s="30">
        <v>51</v>
      </c>
      <c r="D22" s="36">
        <v>48.1132075471698</v>
      </c>
      <c r="E22" s="30">
        <v>35</v>
      </c>
      <c r="F22" s="36">
        <v>33.018867924528301</v>
      </c>
      <c r="G22" s="30">
        <v>20</v>
      </c>
      <c r="H22" s="36">
        <v>18.867924528301899</v>
      </c>
      <c r="I22" s="460">
        <v>14016.833333333099</v>
      </c>
      <c r="J22" s="460">
        <v>13040.166666666901</v>
      </c>
      <c r="K22" s="460">
        <v>630.58333333329995</v>
      </c>
      <c r="L22" s="460">
        <v>411.08333333299998</v>
      </c>
      <c r="M22" s="460">
        <v>219.50000000029999</v>
      </c>
      <c r="N22" s="460">
        <v>104.7500000001</v>
      </c>
    </row>
    <row r="23" spans="1:14" s="38" customFormat="1" ht="15" customHeight="1" x14ac:dyDescent="0.2">
      <c r="A23" s="208" t="s">
        <v>24</v>
      </c>
      <c r="B23" s="30">
        <v>882</v>
      </c>
      <c r="C23" s="30">
        <v>370</v>
      </c>
      <c r="D23" s="36">
        <v>41.950113378684797</v>
      </c>
      <c r="E23" s="30">
        <v>316</v>
      </c>
      <c r="F23" s="36">
        <v>35.827664399093003</v>
      </c>
      <c r="G23" s="30">
        <v>196</v>
      </c>
      <c r="H23" s="36">
        <v>22.2222222222222</v>
      </c>
      <c r="I23" s="460">
        <v>87262.244949494503</v>
      </c>
      <c r="J23" s="460">
        <v>79124.012626262498</v>
      </c>
      <c r="K23" s="460">
        <v>3703.1999999994</v>
      </c>
      <c r="L23" s="460">
        <v>2497.2499999992001</v>
      </c>
      <c r="M23" s="460">
        <v>1205.9500000001999</v>
      </c>
      <c r="N23" s="460">
        <v>460.16666666690003</v>
      </c>
    </row>
    <row r="24" spans="1:14" s="38" customFormat="1" ht="15" customHeight="1" x14ac:dyDescent="0.2">
      <c r="A24" s="208" t="s">
        <v>25</v>
      </c>
      <c r="B24" s="30">
        <v>630</v>
      </c>
      <c r="C24" s="30">
        <v>297</v>
      </c>
      <c r="D24" s="36">
        <v>47.142857142857103</v>
      </c>
      <c r="E24" s="30">
        <v>266</v>
      </c>
      <c r="F24" s="36">
        <v>42.2222222222222</v>
      </c>
      <c r="G24" s="30">
        <v>67</v>
      </c>
      <c r="H24" s="36">
        <v>10.634920634920601</v>
      </c>
      <c r="I24" s="460">
        <v>118023.656060607</v>
      </c>
      <c r="J24" s="460">
        <v>109325.942424241</v>
      </c>
      <c r="K24" s="460">
        <v>5362.3681818188998</v>
      </c>
      <c r="L24" s="460">
        <v>4401.3681818188998</v>
      </c>
      <c r="M24" s="460">
        <v>961</v>
      </c>
      <c r="N24" s="460">
        <v>871.23181818160003</v>
      </c>
    </row>
    <row r="25" spans="1:14" s="38" customFormat="1" ht="15" customHeight="1" x14ac:dyDescent="0.2">
      <c r="A25" s="209" t="s">
        <v>26</v>
      </c>
      <c r="B25" s="30">
        <v>998</v>
      </c>
      <c r="C25" s="30">
        <v>485</v>
      </c>
      <c r="D25" s="36">
        <v>48.597194388777602</v>
      </c>
      <c r="E25" s="30">
        <v>330</v>
      </c>
      <c r="F25" s="36">
        <v>33.066132264529102</v>
      </c>
      <c r="G25" s="30">
        <v>183</v>
      </c>
      <c r="H25" s="36">
        <v>18.336673346693399</v>
      </c>
      <c r="I25" s="460">
        <v>91473.548124098699</v>
      </c>
      <c r="J25" s="460">
        <v>76294.491738816694</v>
      </c>
      <c r="K25" s="460">
        <v>3534.7180735920001</v>
      </c>
      <c r="L25" s="460">
        <v>2629.0240259737998</v>
      </c>
      <c r="M25" s="460">
        <v>905.69404761819999</v>
      </c>
      <c r="N25" s="460">
        <v>708.62121212169995</v>
      </c>
    </row>
    <row r="26" spans="1:14" s="38" customFormat="1" ht="15" customHeight="1" x14ac:dyDescent="0.2">
      <c r="A26" s="210" t="s">
        <v>27</v>
      </c>
      <c r="B26" s="30">
        <v>77</v>
      </c>
      <c r="C26" s="30" t="s">
        <v>427</v>
      </c>
      <c r="D26" s="36" t="s">
        <v>427</v>
      </c>
      <c r="E26" s="30">
        <v>39</v>
      </c>
      <c r="F26" s="36">
        <v>50.649350649350602</v>
      </c>
      <c r="G26" s="30" t="s">
        <v>427</v>
      </c>
      <c r="H26" s="36" t="s">
        <v>427</v>
      </c>
      <c r="I26" s="460">
        <v>19588.5075757575</v>
      </c>
      <c r="J26" s="460">
        <v>18533.060606060499</v>
      </c>
      <c r="K26" s="460">
        <v>912.74999999980002</v>
      </c>
      <c r="L26" s="460">
        <v>698.10606060570001</v>
      </c>
      <c r="M26" s="460">
        <v>214.64393939409999</v>
      </c>
      <c r="N26" s="460">
        <v>61.916666666600001</v>
      </c>
    </row>
    <row r="27" spans="1:14" s="38" customFormat="1" ht="15" customHeight="1" x14ac:dyDescent="0.2">
      <c r="A27" s="208" t="s">
        <v>28</v>
      </c>
      <c r="B27" s="30">
        <v>1338</v>
      </c>
      <c r="C27" s="30">
        <v>534</v>
      </c>
      <c r="D27" s="36">
        <v>39.910313901345297</v>
      </c>
      <c r="E27" s="30">
        <v>602</v>
      </c>
      <c r="F27" s="36">
        <v>44.992526158445401</v>
      </c>
      <c r="G27" s="30">
        <v>202</v>
      </c>
      <c r="H27" s="36">
        <v>15.0971599402093</v>
      </c>
      <c r="I27" s="460">
        <v>316465.594444444</v>
      </c>
      <c r="J27" s="460">
        <v>295828.79246031702</v>
      </c>
      <c r="K27" s="460">
        <v>14522.397619046</v>
      </c>
      <c r="L27" s="460">
        <v>11647.6317460298</v>
      </c>
      <c r="M27" s="460">
        <v>2874.7658730162002</v>
      </c>
      <c r="N27" s="460">
        <v>2002.8809523815</v>
      </c>
    </row>
    <row r="28" spans="1:14" s="38" customFormat="1" ht="15" customHeight="1" x14ac:dyDescent="0.2">
      <c r="A28" s="208" t="s">
        <v>29</v>
      </c>
      <c r="B28" s="30">
        <v>400</v>
      </c>
      <c r="C28" s="30">
        <v>110</v>
      </c>
      <c r="D28" s="36">
        <v>27.5</v>
      </c>
      <c r="E28" s="30">
        <v>229</v>
      </c>
      <c r="F28" s="36">
        <v>57.25</v>
      </c>
      <c r="G28" s="30">
        <v>61</v>
      </c>
      <c r="H28" s="36">
        <v>15.25</v>
      </c>
      <c r="I28" s="460">
        <v>167207.030303031</v>
      </c>
      <c r="J28" s="460">
        <v>158321.02727272801</v>
      </c>
      <c r="K28" s="460">
        <v>7855.7712121217</v>
      </c>
      <c r="L28" s="460">
        <v>5832.6666666668998</v>
      </c>
      <c r="M28" s="460">
        <v>2023.1045454548</v>
      </c>
      <c r="N28" s="460">
        <v>332.16666666719999</v>
      </c>
    </row>
    <row r="29" spans="1:14" s="38" customFormat="1" ht="15" customHeight="1" x14ac:dyDescent="0.2">
      <c r="A29" s="208" t="s">
        <v>30</v>
      </c>
      <c r="B29" s="30">
        <v>2563</v>
      </c>
      <c r="C29" s="30">
        <v>1021</v>
      </c>
      <c r="D29" s="36">
        <v>39.836129535700401</v>
      </c>
      <c r="E29" s="30">
        <v>1129</v>
      </c>
      <c r="F29" s="36">
        <v>44.049941474834199</v>
      </c>
      <c r="G29" s="30">
        <v>413</v>
      </c>
      <c r="H29" s="36">
        <v>16.113928989465499</v>
      </c>
      <c r="I29" s="460">
        <v>365197.81572871702</v>
      </c>
      <c r="J29" s="460">
        <v>337999.13037518098</v>
      </c>
      <c r="K29" s="460">
        <v>16325.8838383825</v>
      </c>
      <c r="L29" s="460">
        <v>12076.5591630586</v>
      </c>
      <c r="M29" s="460">
        <v>4249.3246753239</v>
      </c>
      <c r="N29" s="460">
        <v>2602.4687950944999</v>
      </c>
    </row>
    <row r="30" spans="1:14" s="38" customFormat="1" ht="15" customHeight="1" x14ac:dyDescent="0.2">
      <c r="A30" s="208" t="s">
        <v>31</v>
      </c>
      <c r="B30" s="30">
        <v>1334</v>
      </c>
      <c r="C30" s="30">
        <v>543</v>
      </c>
      <c r="D30" s="36">
        <v>40.704647676161898</v>
      </c>
      <c r="E30" s="30">
        <v>535</v>
      </c>
      <c r="F30" s="36">
        <v>40.104947526236899</v>
      </c>
      <c r="G30" s="30">
        <v>256</v>
      </c>
      <c r="H30" s="36">
        <v>19.1904047976012</v>
      </c>
      <c r="I30" s="460">
        <v>169513.29166666701</v>
      </c>
      <c r="J30" s="460">
        <v>157826.54761904801</v>
      </c>
      <c r="K30" s="460">
        <v>7548.1488095245004</v>
      </c>
      <c r="L30" s="460">
        <v>5535.5773809537004</v>
      </c>
      <c r="M30" s="460">
        <v>2012.5714285708</v>
      </c>
      <c r="N30" s="460">
        <v>884.60119047579997</v>
      </c>
    </row>
    <row r="31" spans="1:14" s="38" customFormat="1" ht="15" customHeight="1" x14ac:dyDescent="0.2">
      <c r="A31" s="208" t="s">
        <v>32</v>
      </c>
      <c r="B31" s="30">
        <v>1151</v>
      </c>
      <c r="C31" s="30">
        <v>577</v>
      </c>
      <c r="D31" s="36">
        <v>50.130321459600303</v>
      </c>
      <c r="E31" s="30">
        <v>429</v>
      </c>
      <c r="F31" s="36">
        <v>37.2719374456994</v>
      </c>
      <c r="G31" s="30">
        <v>145</v>
      </c>
      <c r="H31" s="36">
        <v>12.5977410947003</v>
      </c>
      <c r="I31" s="460">
        <v>257358.02976190401</v>
      </c>
      <c r="J31" s="460">
        <v>238528.487012987</v>
      </c>
      <c r="K31" s="460">
        <v>11694.2246031741</v>
      </c>
      <c r="L31" s="460">
        <v>10225.2690476186</v>
      </c>
      <c r="M31" s="460">
        <v>1468.9555555555</v>
      </c>
      <c r="N31" s="460">
        <v>4159.4093073597996</v>
      </c>
    </row>
    <row r="32" spans="1:14" s="38" customFormat="1" ht="15" customHeight="1" x14ac:dyDescent="0.2">
      <c r="A32" s="208" t="s">
        <v>33</v>
      </c>
      <c r="B32" s="30">
        <v>6837</v>
      </c>
      <c r="C32" s="30">
        <v>3049</v>
      </c>
      <c r="D32" s="36">
        <v>44.595582857978599</v>
      </c>
      <c r="E32" s="30">
        <v>2300</v>
      </c>
      <c r="F32" s="36">
        <v>33.6404855930964</v>
      </c>
      <c r="G32" s="30">
        <v>1488</v>
      </c>
      <c r="H32" s="36">
        <v>21.763931548925001</v>
      </c>
      <c r="I32" s="460">
        <v>656724.78614718397</v>
      </c>
      <c r="J32" s="460">
        <v>597280.35111832898</v>
      </c>
      <c r="K32" s="460">
        <v>27992.466810968999</v>
      </c>
      <c r="L32" s="460">
        <v>20205.923304475102</v>
      </c>
      <c r="M32" s="460">
        <v>7786.5435064939002</v>
      </c>
      <c r="N32" s="460">
        <v>4561.4430375174998</v>
      </c>
    </row>
    <row r="33" spans="1:14" s="38" customFormat="1" ht="15" customHeight="1" x14ac:dyDescent="0.2">
      <c r="A33" s="208" t="s">
        <v>34</v>
      </c>
      <c r="B33" s="30">
        <v>2234</v>
      </c>
      <c r="C33" s="30">
        <v>827</v>
      </c>
      <c r="D33" s="36">
        <v>37.018800358102098</v>
      </c>
      <c r="E33" s="30">
        <v>991</v>
      </c>
      <c r="F33" s="36">
        <v>44.359892569382303</v>
      </c>
      <c r="G33" s="30">
        <v>416</v>
      </c>
      <c r="H33" s="36">
        <v>18.621307072515702</v>
      </c>
      <c r="I33" s="460">
        <v>395192.56666666799</v>
      </c>
      <c r="J33" s="460">
        <v>366424.84116161801</v>
      </c>
      <c r="K33" s="460">
        <v>17817.700505050201</v>
      </c>
      <c r="L33" s="460">
        <v>12072.123232321501</v>
      </c>
      <c r="M33" s="460">
        <v>5745.5772727287003</v>
      </c>
      <c r="N33" s="460">
        <v>1276.2767676762001</v>
      </c>
    </row>
    <row r="34" spans="1:14" s="38" customFormat="1" ht="15" customHeight="1" x14ac:dyDescent="0.2">
      <c r="A34" s="208" t="s">
        <v>35</v>
      </c>
      <c r="B34" s="30">
        <v>1558</v>
      </c>
      <c r="C34" s="30">
        <v>679</v>
      </c>
      <c r="D34" s="36">
        <v>43.581514762516001</v>
      </c>
      <c r="E34" s="30">
        <v>618</v>
      </c>
      <c r="F34" s="36">
        <v>39.666238767650803</v>
      </c>
      <c r="G34" s="30">
        <v>261</v>
      </c>
      <c r="H34" s="36">
        <v>16.7522464698331</v>
      </c>
      <c r="I34" s="460">
        <v>284939.37222222198</v>
      </c>
      <c r="J34" s="460">
        <v>261310.97499999899</v>
      </c>
      <c r="K34" s="460">
        <v>12699.794444445601</v>
      </c>
      <c r="L34" s="460">
        <v>9848.9833333327006</v>
      </c>
      <c r="M34" s="460">
        <v>2850.8111111129001</v>
      </c>
      <c r="N34" s="460">
        <v>1904.7694444445001</v>
      </c>
    </row>
    <row r="35" spans="1:14" s="38" customFormat="1" ht="15" customHeight="1" x14ac:dyDescent="0.2">
      <c r="A35" s="208" t="s">
        <v>36</v>
      </c>
      <c r="B35" s="30">
        <v>5544</v>
      </c>
      <c r="C35" s="30">
        <v>2157</v>
      </c>
      <c r="D35" s="36">
        <v>38.906926406926402</v>
      </c>
      <c r="E35" s="30">
        <v>2483</v>
      </c>
      <c r="F35" s="36">
        <v>44.787157287157299</v>
      </c>
      <c r="G35" s="30">
        <v>904</v>
      </c>
      <c r="H35" s="36">
        <v>16.305916305916298</v>
      </c>
      <c r="I35" s="460">
        <v>1046272.90818903</v>
      </c>
      <c r="J35" s="460">
        <v>952114.53683261701</v>
      </c>
      <c r="K35" s="460">
        <v>46371.398593073398</v>
      </c>
      <c r="L35" s="460">
        <v>35412.715836939999</v>
      </c>
      <c r="M35" s="460">
        <v>10958.682756133399</v>
      </c>
      <c r="N35" s="460">
        <v>5623.1134199146099</v>
      </c>
    </row>
    <row r="36" spans="1:14" s="38" customFormat="1" ht="15" customHeight="1" x14ac:dyDescent="0.2">
      <c r="A36" s="208" t="s">
        <v>37</v>
      </c>
      <c r="B36" s="30">
        <v>1097</v>
      </c>
      <c r="C36" s="30">
        <v>448</v>
      </c>
      <c r="D36" s="36">
        <v>40.838650865998197</v>
      </c>
      <c r="E36" s="30">
        <v>490</v>
      </c>
      <c r="F36" s="36">
        <v>44.667274384685498</v>
      </c>
      <c r="G36" s="30">
        <v>159</v>
      </c>
      <c r="H36" s="36">
        <v>14.494074749316299</v>
      </c>
      <c r="I36" s="460">
        <v>838889.76038960903</v>
      </c>
      <c r="J36" s="460">
        <v>768899.65133477701</v>
      </c>
      <c r="K36" s="460">
        <v>38271.732828282402</v>
      </c>
      <c r="L36" s="460">
        <v>34629.723989898899</v>
      </c>
      <c r="M36" s="460">
        <v>3642.0088383835</v>
      </c>
      <c r="N36" s="460">
        <v>12822.0555555558</v>
      </c>
    </row>
    <row r="37" spans="1:14" s="38" customFormat="1" ht="15" customHeight="1" x14ac:dyDescent="0.2">
      <c r="A37" s="208" t="s">
        <v>38</v>
      </c>
      <c r="B37" s="30">
        <v>322</v>
      </c>
      <c r="C37" s="30">
        <v>116</v>
      </c>
      <c r="D37" s="36">
        <v>36.024844720496901</v>
      </c>
      <c r="E37" s="30">
        <v>136</v>
      </c>
      <c r="F37" s="36">
        <v>42.236024844720497</v>
      </c>
      <c r="G37" s="30">
        <v>70</v>
      </c>
      <c r="H37" s="36">
        <v>21.739130434782599</v>
      </c>
      <c r="I37" s="460">
        <v>167442.191558441</v>
      </c>
      <c r="J37" s="460">
        <v>154437.246103896</v>
      </c>
      <c r="K37" s="460">
        <v>7659.1477272728998</v>
      </c>
      <c r="L37" s="460">
        <v>6412.7954545455996</v>
      </c>
      <c r="M37" s="460">
        <v>1246.3522727273</v>
      </c>
      <c r="N37" s="460">
        <v>888.49999999989996</v>
      </c>
    </row>
    <row r="38" spans="1:14" s="38" customFormat="1" ht="15" customHeight="1" x14ac:dyDescent="0.2">
      <c r="A38" s="208" t="s">
        <v>39</v>
      </c>
      <c r="B38" s="30">
        <v>759</v>
      </c>
      <c r="C38" s="30">
        <v>360</v>
      </c>
      <c r="D38" s="36">
        <v>47.430830039525702</v>
      </c>
      <c r="E38" s="30">
        <v>233</v>
      </c>
      <c r="F38" s="36">
        <v>30.698287220026302</v>
      </c>
      <c r="G38" s="30">
        <v>166</v>
      </c>
      <c r="H38" s="36">
        <v>21.870882740448</v>
      </c>
      <c r="I38" s="460">
        <v>85374.594660895105</v>
      </c>
      <c r="J38" s="460">
        <v>77509.053354978794</v>
      </c>
      <c r="K38" s="460">
        <v>3668.3472943730999</v>
      </c>
      <c r="L38" s="460">
        <v>2553.899891776</v>
      </c>
      <c r="M38" s="460">
        <v>1114.4474025971001</v>
      </c>
      <c r="N38" s="460">
        <v>671.87499999950001</v>
      </c>
    </row>
    <row r="39" spans="1:14" s="38" customFormat="1" ht="15" customHeight="1" x14ac:dyDescent="0.2">
      <c r="A39" s="208" t="s">
        <v>40</v>
      </c>
      <c r="B39" s="30">
        <v>1592</v>
      </c>
      <c r="C39" s="30">
        <v>808</v>
      </c>
      <c r="D39" s="36">
        <v>50.753768844221099</v>
      </c>
      <c r="E39" s="30">
        <v>511</v>
      </c>
      <c r="F39" s="36">
        <v>32.097989949748701</v>
      </c>
      <c r="G39" s="30">
        <v>273</v>
      </c>
      <c r="H39" s="36">
        <v>17.1482412060301</v>
      </c>
      <c r="I39" s="460">
        <v>202739.67265512201</v>
      </c>
      <c r="J39" s="460">
        <v>182099.013816739</v>
      </c>
      <c r="K39" s="460">
        <v>8682.3474025967007</v>
      </c>
      <c r="L39" s="460">
        <v>6466.7045454543004</v>
      </c>
      <c r="M39" s="460">
        <v>2215.6428571423999</v>
      </c>
      <c r="N39" s="460">
        <v>1513.5439393935001</v>
      </c>
    </row>
    <row r="40" spans="1:14" s="38" customFormat="1" ht="15" customHeight="1" x14ac:dyDescent="0.2">
      <c r="A40" s="208" t="s">
        <v>41</v>
      </c>
      <c r="B40" s="30">
        <v>1262</v>
      </c>
      <c r="C40" s="30">
        <v>418</v>
      </c>
      <c r="D40" s="36">
        <v>33.122028526149002</v>
      </c>
      <c r="E40" s="30">
        <v>452</v>
      </c>
      <c r="F40" s="36">
        <v>35.816164817749602</v>
      </c>
      <c r="G40" s="30">
        <v>392</v>
      </c>
      <c r="H40" s="36">
        <v>31.0618066561014</v>
      </c>
      <c r="I40" s="460">
        <v>117060.12453102499</v>
      </c>
      <c r="J40" s="460">
        <v>104972.499531024</v>
      </c>
      <c r="K40" s="460">
        <v>4890.6833333335999</v>
      </c>
      <c r="L40" s="460">
        <v>2709.8083333338</v>
      </c>
      <c r="M40" s="460">
        <v>2180.8749999997999</v>
      </c>
      <c r="N40" s="460">
        <v>405.65000000010002</v>
      </c>
    </row>
    <row r="41" spans="1:14" s="38" customFormat="1" ht="15" customHeight="1" x14ac:dyDescent="0.2">
      <c r="A41" s="186" t="s">
        <v>42</v>
      </c>
      <c r="B41" s="30">
        <v>1055</v>
      </c>
      <c r="C41" s="30">
        <v>414</v>
      </c>
      <c r="D41" s="36">
        <v>39.241706161137401</v>
      </c>
      <c r="E41" s="30">
        <v>483</v>
      </c>
      <c r="F41" s="36">
        <v>45.781990521327003</v>
      </c>
      <c r="G41" s="30">
        <v>158</v>
      </c>
      <c r="H41" s="36">
        <v>14.9763033175355</v>
      </c>
      <c r="I41" s="460">
        <v>227904.073196249</v>
      </c>
      <c r="J41" s="460">
        <v>207981.523304473</v>
      </c>
      <c r="K41" s="460">
        <v>10193.8501082241</v>
      </c>
      <c r="L41" s="460">
        <v>8030.9297979794001</v>
      </c>
      <c r="M41" s="460">
        <v>2162.9203102447</v>
      </c>
      <c r="N41" s="460">
        <v>1795.0833333343001</v>
      </c>
    </row>
    <row r="42" spans="1:14" s="38" customFormat="1" ht="15" customHeight="1" x14ac:dyDescent="0.2">
      <c r="A42" s="186" t="s">
        <v>43</v>
      </c>
      <c r="B42" s="30">
        <v>1938</v>
      </c>
      <c r="C42" s="30">
        <v>901</v>
      </c>
      <c r="D42" s="36">
        <v>46.491228070175403</v>
      </c>
      <c r="E42" s="30">
        <v>678</v>
      </c>
      <c r="F42" s="36">
        <v>34.984520123838998</v>
      </c>
      <c r="G42" s="30">
        <v>359</v>
      </c>
      <c r="H42" s="36">
        <v>18.5242518059856</v>
      </c>
      <c r="I42" s="460">
        <v>217329.492063493</v>
      </c>
      <c r="J42" s="460">
        <v>200425.839285714</v>
      </c>
      <c r="K42" s="460">
        <v>9516.1666666669007</v>
      </c>
      <c r="L42" s="460">
        <v>7460.3333333349001</v>
      </c>
      <c r="M42" s="460">
        <v>2055.8333333320002</v>
      </c>
      <c r="N42" s="460">
        <v>3151.7777777772999</v>
      </c>
    </row>
    <row r="43" spans="1:14" s="38" customFormat="1" ht="15" customHeight="1" x14ac:dyDescent="0.2">
      <c r="A43" s="208" t="s">
        <v>44</v>
      </c>
      <c r="B43" s="30">
        <v>288</v>
      </c>
      <c r="C43" s="30">
        <v>163</v>
      </c>
      <c r="D43" s="36">
        <v>56.5972222222222</v>
      </c>
      <c r="E43" s="30">
        <v>90</v>
      </c>
      <c r="F43" s="36">
        <v>31.25</v>
      </c>
      <c r="G43" s="30">
        <v>35</v>
      </c>
      <c r="H43" s="36">
        <v>12.1527777777778</v>
      </c>
      <c r="I43" s="460">
        <v>37232.750000000298</v>
      </c>
      <c r="J43" s="460">
        <v>34203.083333333401</v>
      </c>
      <c r="K43" s="460">
        <v>1645.3333333338001</v>
      </c>
      <c r="L43" s="460">
        <v>1434.6666666671999</v>
      </c>
      <c r="M43" s="460">
        <v>210.66666666660001</v>
      </c>
      <c r="N43" s="460">
        <v>532.99999999980002</v>
      </c>
    </row>
    <row r="44" spans="1:14" s="38" customFormat="1" ht="15" customHeight="1" x14ac:dyDescent="0.2">
      <c r="A44" s="209" t="s">
        <v>45</v>
      </c>
      <c r="B44" s="30">
        <v>259</v>
      </c>
      <c r="C44" s="30">
        <v>125</v>
      </c>
      <c r="D44" s="36">
        <v>48.2625482625483</v>
      </c>
      <c r="E44" s="30">
        <v>64</v>
      </c>
      <c r="F44" s="36">
        <v>24.7104247104247</v>
      </c>
      <c r="G44" s="30">
        <v>70</v>
      </c>
      <c r="H44" s="36">
        <v>27.027027027027</v>
      </c>
      <c r="I44" s="460">
        <v>20838.527777778199</v>
      </c>
      <c r="J44" s="460">
        <v>19121.2499999998</v>
      </c>
      <c r="K44" s="460">
        <v>873.41666666670005</v>
      </c>
      <c r="L44" s="460">
        <v>673.50000000010004</v>
      </c>
      <c r="M44" s="460">
        <v>199.91666666660001</v>
      </c>
      <c r="N44" s="460">
        <v>251.36111111100001</v>
      </c>
    </row>
    <row r="45" spans="1:14" s="38" customFormat="1" ht="15" customHeight="1" x14ac:dyDescent="0.2">
      <c r="A45" s="210" t="s">
        <v>46</v>
      </c>
      <c r="B45" s="30">
        <v>1349</v>
      </c>
      <c r="C45" s="30">
        <v>601</v>
      </c>
      <c r="D45" s="36">
        <v>44.5515196441809</v>
      </c>
      <c r="E45" s="30">
        <v>508</v>
      </c>
      <c r="F45" s="36">
        <v>37.657524091919903</v>
      </c>
      <c r="G45" s="30">
        <v>240</v>
      </c>
      <c r="H45" s="36">
        <v>17.790956263899201</v>
      </c>
      <c r="I45" s="460">
        <v>154725.21428571499</v>
      </c>
      <c r="J45" s="460">
        <v>142769.42261904699</v>
      </c>
      <c r="K45" s="460">
        <v>6795.6666666663004</v>
      </c>
      <c r="L45" s="460">
        <v>5203.0000000008004</v>
      </c>
      <c r="M45" s="460">
        <v>1592.6666666655001</v>
      </c>
      <c r="N45" s="460">
        <v>2346.4999999997999</v>
      </c>
    </row>
    <row r="46" spans="1:14" s="38" customFormat="1" ht="15" customHeight="1" x14ac:dyDescent="0.2">
      <c r="A46" s="208" t="s">
        <v>47</v>
      </c>
      <c r="B46" s="30">
        <v>42</v>
      </c>
      <c r="C46" s="30">
        <v>12</v>
      </c>
      <c r="D46" s="36">
        <v>28.571428571428601</v>
      </c>
      <c r="E46" s="30">
        <v>16</v>
      </c>
      <c r="F46" s="36">
        <v>38.095238095238102</v>
      </c>
      <c r="G46" s="30">
        <v>14</v>
      </c>
      <c r="H46" s="36">
        <v>33.3333333333333</v>
      </c>
      <c r="I46" s="460">
        <v>4533.0000000004002</v>
      </c>
      <c r="J46" s="460">
        <v>4332.0833333335004</v>
      </c>
      <c r="K46" s="460">
        <v>201.75000000009999</v>
      </c>
      <c r="L46" s="460">
        <v>149.16666666680001</v>
      </c>
      <c r="M46" s="460">
        <v>52.583333333299997</v>
      </c>
      <c r="N46" s="460">
        <v>20.916666666699999</v>
      </c>
    </row>
    <row r="47" spans="1:14" s="38" customFormat="1" ht="15" customHeight="1" x14ac:dyDescent="0.2">
      <c r="A47" s="186" t="s">
        <v>48</v>
      </c>
      <c r="B47" s="30">
        <v>14433</v>
      </c>
      <c r="C47" s="30">
        <v>5190</v>
      </c>
      <c r="D47" s="36">
        <v>35.959260029100001</v>
      </c>
      <c r="E47" s="30">
        <v>3861</v>
      </c>
      <c r="F47" s="36">
        <v>26.751195177717701</v>
      </c>
      <c r="G47" s="30">
        <v>5382</v>
      </c>
      <c r="H47" s="36">
        <v>37.289544793182301</v>
      </c>
      <c r="I47" s="460">
        <v>921356.23878065799</v>
      </c>
      <c r="J47" s="460">
        <v>812083.26659451704</v>
      </c>
      <c r="K47" s="460">
        <v>36019.4071428557</v>
      </c>
      <c r="L47" s="460">
        <v>19635.765548341598</v>
      </c>
      <c r="M47" s="460">
        <v>16383.6415945141</v>
      </c>
      <c r="N47" s="460">
        <v>3115.9500000001999</v>
      </c>
    </row>
    <row r="48" spans="1:14" s="38" customFormat="1" ht="15" customHeight="1" x14ac:dyDescent="0.2">
      <c r="A48" s="208" t="s">
        <v>49</v>
      </c>
      <c r="B48" s="30">
        <v>2579</v>
      </c>
      <c r="C48" s="30">
        <v>976</v>
      </c>
      <c r="D48" s="36">
        <v>37.844125630089202</v>
      </c>
      <c r="E48" s="30">
        <v>712</v>
      </c>
      <c r="F48" s="36">
        <v>27.607599844901099</v>
      </c>
      <c r="G48" s="30">
        <v>891</v>
      </c>
      <c r="H48" s="36">
        <v>34.548274525009703</v>
      </c>
      <c r="I48" s="460">
        <v>168498.61201298499</v>
      </c>
      <c r="J48" s="460">
        <v>152280.27489177501</v>
      </c>
      <c r="K48" s="460">
        <v>6794.7083333330002</v>
      </c>
      <c r="L48" s="460">
        <v>3972.0389610389998</v>
      </c>
      <c r="M48" s="460">
        <v>2822.6693722939999</v>
      </c>
      <c r="N48" s="460">
        <v>666.41666666690003</v>
      </c>
    </row>
    <row r="49" spans="1:14" s="38" customFormat="1" ht="15" customHeight="1" x14ac:dyDescent="0.2">
      <c r="A49" s="208" t="s">
        <v>50</v>
      </c>
      <c r="B49" s="30">
        <v>2282</v>
      </c>
      <c r="C49" s="30">
        <v>788</v>
      </c>
      <c r="D49" s="36">
        <v>34.5311130587204</v>
      </c>
      <c r="E49" s="30">
        <v>832</v>
      </c>
      <c r="F49" s="36">
        <v>36.459246275197202</v>
      </c>
      <c r="G49" s="30">
        <v>662</v>
      </c>
      <c r="H49" s="36">
        <v>29.009640666082401</v>
      </c>
      <c r="I49" s="460">
        <v>193332.81507936199</v>
      </c>
      <c r="J49" s="460">
        <v>177246.97103174799</v>
      </c>
      <c r="K49" s="460">
        <v>8189.4988095229</v>
      </c>
      <c r="L49" s="460">
        <v>4711.8527777776999</v>
      </c>
      <c r="M49" s="460">
        <v>3477.6460317452002</v>
      </c>
      <c r="N49" s="460">
        <v>584.58333333309997</v>
      </c>
    </row>
    <row r="50" spans="1:14" s="38" customFormat="1" ht="15" customHeight="1" x14ac:dyDescent="0.2">
      <c r="A50" s="208" t="s">
        <v>51</v>
      </c>
      <c r="B50" s="30">
        <v>9572</v>
      </c>
      <c r="C50" s="30">
        <v>3426</v>
      </c>
      <c r="D50" s="36">
        <v>35.791893021312198</v>
      </c>
      <c r="E50" s="30">
        <v>2317</v>
      </c>
      <c r="F50" s="36">
        <v>24.206017551191</v>
      </c>
      <c r="G50" s="30">
        <v>3829</v>
      </c>
      <c r="H50" s="36">
        <v>40.002089427496898</v>
      </c>
      <c r="I50" s="460">
        <v>559524.81168831</v>
      </c>
      <c r="J50" s="460">
        <v>482556.02067099401</v>
      </c>
      <c r="K50" s="460">
        <v>21035.199999999801</v>
      </c>
      <c r="L50" s="460">
        <v>10951.873809524899</v>
      </c>
      <c r="M50" s="460">
        <v>10083.3261904749</v>
      </c>
      <c r="N50" s="460">
        <v>1864.9500000001999</v>
      </c>
    </row>
    <row r="51" spans="1:14" s="38" customFormat="1" ht="15" customHeight="1" x14ac:dyDescent="0.2">
      <c r="A51" s="186" t="s">
        <v>52</v>
      </c>
      <c r="B51" s="30">
        <v>27555</v>
      </c>
      <c r="C51" s="30">
        <v>10538</v>
      </c>
      <c r="D51" s="36">
        <v>38.243512974051903</v>
      </c>
      <c r="E51" s="30">
        <v>9600</v>
      </c>
      <c r="F51" s="36">
        <v>34.839412084921101</v>
      </c>
      <c r="G51" s="30">
        <v>7417</v>
      </c>
      <c r="H51" s="36">
        <v>26.917074941027</v>
      </c>
      <c r="I51" s="460">
        <v>3017809.2218253999</v>
      </c>
      <c r="J51" s="460">
        <v>2420357.02990621</v>
      </c>
      <c r="K51" s="460">
        <v>112824.36944444</v>
      </c>
      <c r="L51" s="460">
        <v>70547.6763347776</v>
      </c>
      <c r="M51" s="460">
        <v>42276.693109662301</v>
      </c>
      <c r="N51" s="460">
        <v>10479.708982686199</v>
      </c>
    </row>
    <row r="52" spans="1:14" s="38" customFormat="1" ht="15" customHeight="1" x14ac:dyDescent="0.2">
      <c r="A52" s="208" t="s">
        <v>53</v>
      </c>
      <c r="B52" s="30">
        <v>4230</v>
      </c>
      <c r="C52" s="30">
        <v>1604</v>
      </c>
      <c r="D52" s="36">
        <v>37.919621749409004</v>
      </c>
      <c r="E52" s="30">
        <v>1426</v>
      </c>
      <c r="F52" s="36">
        <v>33.711583924349902</v>
      </c>
      <c r="G52" s="30">
        <v>1200</v>
      </c>
      <c r="H52" s="36">
        <v>28.368794326241101</v>
      </c>
      <c r="I52" s="460">
        <v>388770.18495671102</v>
      </c>
      <c r="J52" s="460">
        <v>308802.59246031602</v>
      </c>
      <c r="K52" s="460">
        <v>14165.8218253959</v>
      </c>
      <c r="L52" s="460">
        <v>8687.5416666653</v>
      </c>
      <c r="M52" s="460">
        <v>5478.2801587306003</v>
      </c>
      <c r="N52" s="460">
        <v>1213.1726190480999</v>
      </c>
    </row>
    <row r="53" spans="1:14" s="38" customFormat="1" ht="15" customHeight="1" x14ac:dyDescent="0.2">
      <c r="A53" s="208" t="s">
        <v>54</v>
      </c>
      <c r="B53" s="30">
        <v>11265</v>
      </c>
      <c r="C53" s="30">
        <v>4094</v>
      </c>
      <c r="D53" s="36">
        <v>36.342654238792697</v>
      </c>
      <c r="E53" s="30">
        <v>4293</v>
      </c>
      <c r="F53" s="36">
        <v>38.1091877496671</v>
      </c>
      <c r="G53" s="30">
        <v>2878</v>
      </c>
      <c r="H53" s="36">
        <v>25.548158011540199</v>
      </c>
      <c r="I53" s="460">
        <v>1190380.13214286</v>
      </c>
      <c r="J53" s="460">
        <v>1044287.81046176</v>
      </c>
      <c r="K53" s="460">
        <v>49145.702669550403</v>
      </c>
      <c r="L53" s="460">
        <v>30877.616522367902</v>
      </c>
      <c r="M53" s="460">
        <v>18268.086147182501</v>
      </c>
      <c r="N53" s="460">
        <v>3969.9661616170001</v>
      </c>
    </row>
    <row r="54" spans="1:14" s="38" customFormat="1" ht="15" customHeight="1" x14ac:dyDescent="0.2">
      <c r="A54" s="208" t="s">
        <v>55</v>
      </c>
      <c r="B54" s="30">
        <v>12060</v>
      </c>
      <c r="C54" s="30">
        <v>4840</v>
      </c>
      <c r="D54" s="36">
        <v>40.1326699834162</v>
      </c>
      <c r="E54" s="30">
        <v>3881</v>
      </c>
      <c r="F54" s="36">
        <v>32.180762852404598</v>
      </c>
      <c r="G54" s="30">
        <v>3339</v>
      </c>
      <c r="H54" s="36">
        <v>27.686567164179099</v>
      </c>
      <c r="I54" s="460">
        <v>1438658.9047258301</v>
      </c>
      <c r="J54" s="460">
        <v>1067266.6269841299</v>
      </c>
      <c r="K54" s="460">
        <v>49512.844949493599</v>
      </c>
      <c r="L54" s="460">
        <v>30982.518145744401</v>
      </c>
      <c r="M54" s="460">
        <v>18530.326803749202</v>
      </c>
      <c r="N54" s="460">
        <v>5296.5702020211002</v>
      </c>
    </row>
    <row r="55" spans="1:14" s="38" customFormat="1" ht="15" customHeight="1" x14ac:dyDescent="0.2">
      <c r="A55" s="186" t="s">
        <v>56</v>
      </c>
      <c r="B55" s="30">
        <v>10654</v>
      </c>
      <c r="C55" s="30">
        <v>3965</v>
      </c>
      <c r="D55" s="36">
        <v>37.216069082034899</v>
      </c>
      <c r="E55" s="30">
        <v>3586</v>
      </c>
      <c r="F55" s="36">
        <v>33.658719729678999</v>
      </c>
      <c r="G55" s="30">
        <v>3103</v>
      </c>
      <c r="H55" s="36">
        <v>29.125211188286102</v>
      </c>
      <c r="I55" s="460">
        <v>1592937.8034632001</v>
      </c>
      <c r="J55" s="460">
        <v>1325593.21028138</v>
      </c>
      <c r="K55" s="460">
        <v>63221.084668108902</v>
      </c>
      <c r="L55" s="460">
        <v>42821.847113995202</v>
      </c>
      <c r="M55" s="460">
        <v>20399.237554113701</v>
      </c>
      <c r="N55" s="460">
        <v>11122.134271282801</v>
      </c>
    </row>
    <row r="56" spans="1:14" s="38" customFormat="1" ht="15" customHeight="1" x14ac:dyDescent="0.2">
      <c r="A56" s="208" t="s">
        <v>57</v>
      </c>
      <c r="B56" s="30">
        <v>5033</v>
      </c>
      <c r="C56" s="30">
        <v>2101</v>
      </c>
      <c r="D56" s="36">
        <v>41.744486389827102</v>
      </c>
      <c r="E56" s="30">
        <v>1511</v>
      </c>
      <c r="F56" s="36">
        <v>30.021855752036601</v>
      </c>
      <c r="G56" s="30">
        <v>1421</v>
      </c>
      <c r="H56" s="36">
        <v>28.233657858136301</v>
      </c>
      <c r="I56" s="460">
        <v>594840.87968975399</v>
      </c>
      <c r="J56" s="460">
        <v>507650.90934343397</v>
      </c>
      <c r="K56" s="460">
        <v>23821.651010100501</v>
      </c>
      <c r="L56" s="460">
        <v>17612.4412337662</v>
      </c>
      <c r="M56" s="460">
        <v>6209.2097763342999</v>
      </c>
      <c r="N56" s="460">
        <v>5769.6397907643004</v>
      </c>
    </row>
    <row r="57" spans="1:14" s="38" customFormat="1" ht="15" customHeight="1" x14ac:dyDescent="0.2">
      <c r="A57" s="208" t="s">
        <v>58</v>
      </c>
      <c r="B57" s="30">
        <v>121</v>
      </c>
      <c r="C57" s="30">
        <v>32</v>
      </c>
      <c r="D57" s="36">
        <v>26.446280991735499</v>
      </c>
      <c r="E57" s="30">
        <v>52</v>
      </c>
      <c r="F57" s="36">
        <v>42.9752066115703</v>
      </c>
      <c r="G57" s="30">
        <v>37</v>
      </c>
      <c r="H57" s="36">
        <v>30.578512396694201</v>
      </c>
      <c r="I57" s="460">
        <v>13423.916666667001</v>
      </c>
      <c r="J57" s="460">
        <v>11886.9999999998</v>
      </c>
      <c r="K57" s="460">
        <v>562.58333333329995</v>
      </c>
      <c r="L57" s="460">
        <v>304.3333333333</v>
      </c>
      <c r="M57" s="460">
        <v>258.25</v>
      </c>
      <c r="N57" s="460">
        <v>44.416666666600001</v>
      </c>
    </row>
    <row r="58" spans="1:14" s="38" customFormat="1" ht="15" customHeight="1" x14ac:dyDescent="0.2">
      <c r="A58" s="208" t="s">
        <v>59</v>
      </c>
      <c r="B58" s="30">
        <v>96</v>
      </c>
      <c r="C58" s="30">
        <v>22</v>
      </c>
      <c r="D58" s="36">
        <v>22.9166666666667</v>
      </c>
      <c r="E58" s="30">
        <v>36</v>
      </c>
      <c r="F58" s="36">
        <v>37.5</v>
      </c>
      <c r="G58" s="30">
        <v>38</v>
      </c>
      <c r="H58" s="36">
        <v>39.5833333333333</v>
      </c>
      <c r="I58" s="460">
        <v>26717.402777778301</v>
      </c>
      <c r="J58" s="460">
        <v>24579.652777777999</v>
      </c>
      <c r="K58" s="460">
        <v>1206.2083333333001</v>
      </c>
      <c r="L58" s="460">
        <v>488.12499999980002</v>
      </c>
      <c r="M58" s="460">
        <v>718.08333333350004</v>
      </c>
      <c r="N58" s="460">
        <v>146.75</v>
      </c>
    </row>
    <row r="59" spans="1:14" s="38" customFormat="1" ht="15" customHeight="1" x14ac:dyDescent="0.2">
      <c r="A59" s="208" t="s">
        <v>60</v>
      </c>
      <c r="B59" s="30">
        <v>4231</v>
      </c>
      <c r="C59" s="30">
        <v>1491</v>
      </c>
      <c r="D59" s="36">
        <v>35.239896005672399</v>
      </c>
      <c r="E59" s="30">
        <v>1716</v>
      </c>
      <c r="F59" s="36">
        <v>40.557787757031399</v>
      </c>
      <c r="G59" s="30">
        <v>1024</v>
      </c>
      <c r="H59" s="36">
        <v>24.202316237296099</v>
      </c>
      <c r="I59" s="460">
        <v>751786.22132034495</v>
      </c>
      <c r="J59" s="460">
        <v>666055.27290764695</v>
      </c>
      <c r="K59" s="460">
        <v>32246.2244588744</v>
      </c>
      <c r="L59" s="460">
        <v>21401.477633476199</v>
      </c>
      <c r="M59" s="460">
        <v>10844.746825398201</v>
      </c>
      <c r="N59" s="460">
        <v>4350.5299783538003</v>
      </c>
    </row>
    <row r="60" spans="1:14" s="38" customFormat="1" ht="15" customHeight="1" x14ac:dyDescent="0.2">
      <c r="A60" s="208" t="s">
        <v>61</v>
      </c>
      <c r="B60" s="30">
        <v>1173</v>
      </c>
      <c r="C60" s="30">
        <v>319</v>
      </c>
      <c r="D60" s="36">
        <v>27.195225916453499</v>
      </c>
      <c r="E60" s="30">
        <v>271</v>
      </c>
      <c r="F60" s="36">
        <v>23.103154305200299</v>
      </c>
      <c r="G60" s="30">
        <v>583</v>
      </c>
      <c r="H60" s="36">
        <v>49.7016197783461</v>
      </c>
      <c r="I60" s="460">
        <v>206169.38300865801</v>
      </c>
      <c r="J60" s="460">
        <v>115420.37525252601</v>
      </c>
      <c r="K60" s="460">
        <v>5384.4175324673997</v>
      </c>
      <c r="L60" s="460">
        <v>3015.4699134196999</v>
      </c>
      <c r="M60" s="460">
        <v>2368.9476190476998</v>
      </c>
      <c r="N60" s="460">
        <v>810.79783549809997</v>
      </c>
    </row>
    <row r="61" spans="1:14" s="38" customFormat="1" ht="15" customHeight="1" x14ac:dyDescent="0.2">
      <c r="A61" s="186" t="s">
        <v>62</v>
      </c>
      <c r="B61" s="30">
        <v>6421</v>
      </c>
      <c r="C61" s="30">
        <v>1766</v>
      </c>
      <c r="D61" s="36">
        <v>27.503504127083001</v>
      </c>
      <c r="E61" s="30">
        <v>1735</v>
      </c>
      <c r="F61" s="36">
        <v>27.020713284535098</v>
      </c>
      <c r="G61" s="30">
        <v>2920</v>
      </c>
      <c r="H61" s="36">
        <v>45.475782588381897</v>
      </c>
      <c r="I61" s="460">
        <v>556716.14884559903</v>
      </c>
      <c r="J61" s="460">
        <v>378615.63719335798</v>
      </c>
      <c r="K61" s="460">
        <v>16844.827272726499</v>
      </c>
      <c r="L61" s="460">
        <v>8436.2643939381996</v>
      </c>
      <c r="M61" s="460">
        <v>8408.5628787882997</v>
      </c>
      <c r="N61" s="460">
        <v>2821.7434704185998</v>
      </c>
    </row>
    <row r="62" spans="1:14" s="38" customFormat="1" ht="15" customHeight="1" x14ac:dyDescent="0.2">
      <c r="A62" s="208" t="s">
        <v>63</v>
      </c>
      <c r="B62" s="30">
        <v>2613</v>
      </c>
      <c r="C62" s="30">
        <v>718</v>
      </c>
      <c r="D62" s="36">
        <v>27.477994642173702</v>
      </c>
      <c r="E62" s="30">
        <v>818</v>
      </c>
      <c r="F62" s="36">
        <v>31.305013394565599</v>
      </c>
      <c r="G62" s="30">
        <v>1077</v>
      </c>
      <c r="H62" s="36">
        <v>41.216991963260597</v>
      </c>
      <c r="I62" s="460">
        <v>193505.87626262699</v>
      </c>
      <c r="J62" s="460">
        <v>137589.18582250801</v>
      </c>
      <c r="K62" s="460">
        <v>6031.5595238088999</v>
      </c>
      <c r="L62" s="460">
        <v>2597.1261904751</v>
      </c>
      <c r="M62" s="460">
        <v>3434.4333333338</v>
      </c>
      <c r="N62" s="460">
        <v>746.32738095249999</v>
      </c>
    </row>
    <row r="63" spans="1:14" s="38" customFormat="1" ht="15" customHeight="1" x14ac:dyDescent="0.2">
      <c r="A63" s="208" t="s">
        <v>64</v>
      </c>
      <c r="B63" s="30">
        <v>3808</v>
      </c>
      <c r="C63" s="30">
        <v>1048</v>
      </c>
      <c r="D63" s="36">
        <v>27.5210084033613</v>
      </c>
      <c r="E63" s="30">
        <v>917</v>
      </c>
      <c r="F63" s="36">
        <v>24.080882352941199</v>
      </c>
      <c r="G63" s="30">
        <v>1843</v>
      </c>
      <c r="H63" s="36">
        <v>48.398109243697498</v>
      </c>
      <c r="I63" s="460">
        <v>363210.27258297201</v>
      </c>
      <c r="J63" s="460">
        <v>241026.45137085</v>
      </c>
      <c r="K63" s="460">
        <v>10813.2677489176</v>
      </c>
      <c r="L63" s="460">
        <v>5839.1382034630997</v>
      </c>
      <c r="M63" s="460">
        <v>4974.1295454544997</v>
      </c>
      <c r="N63" s="460">
        <v>2075.4160894660999</v>
      </c>
    </row>
    <row r="64" spans="1:14" s="38" customFormat="1" ht="15" customHeight="1" x14ac:dyDescent="0.2">
      <c r="A64" s="187" t="s">
        <v>65</v>
      </c>
      <c r="B64" s="30">
        <v>8519</v>
      </c>
      <c r="C64" s="30">
        <v>2001</v>
      </c>
      <c r="D64" s="36">
        <v>23.4886723793872</v>
      </c>
      <c r="E64" s="30">
        <v>3341</v>
      </c>
      <c r="F64" s="36">
        <v>39.218218100716001</v>
      </c>
      <c r="G64" s="30">
        <v>3177</v>
      </c>
      <c r="H64" s="36">
        <v>37.293109519896703</v>
      </c>
      <c r="I64" s="460">
        <v>1109858.8173881599</v>
      </c>
      <c r="J64" s="460">
        <v>1022900.47009379</v>
      </c>
      <c r="K64" s="460">
        <v>48857.1509740252</v>
      </c>
      <c r="L64" s="460">
        <v>24930.125685426901</v>
      </c>
      <c r="M64" s="460">
        <v>23927.025288598299</v>
      </c>
      <c r="N64" s="460">
        <v>3343.3365079355999</v>
      </c>
    </row>
    <row r="65" spans="1:14" s="38" customFormat="1" ht="15" customHeight="1" x14ac:dyDescent="0.2">
      <c r="A65" s="208" t="s">
        <v>66</v>
      </c>
      <c r="B65" s="30">
        <v>1068</v>
      </c>
      <c r="C65" s="30">
        <v>362</v>
      </c>
      <c r="D65" s="36">
        <v>33.8951310861423</v>
      </c>
      <c r="E65" s="30">
        <v>406</v>
      </c>
      <c r="F65" s="36">
        <v>38.014981273408203</v>
      </c>
      <c r="G65" s="30">
        <v>300</v>
      </c>
      <c r="H65" s="36">
        <v>28.089887640449401</v>
      </c>
      <c r="I65" s="460">
        <v>115193.588095238</v>
      </c>
      <c r="J65" s="460">
        <v>99553.024206348593</v>
      </c>
      <c r="K65" s="460">
        <v>4695.0523809529996</v>
      </c>
      <c r="L65" s="460">
        <v>2719.5357142867001</v>
      </c>
      <c r="M65" s="460">
        <v>1975.5166666662999</v>
      </c>
      <c r="N65" s="460">
        <v>395.69999999980001</v>
      </c>
    </row>
    <row r="66" spans="1:14" s="38" customFormat="1" ht="15" customHeight="1" x14ac:dyDescent="0.2">
      <c r="A66" s="208" t="s">
        <v>67</v>
      </c>
      <c r="B66" s="30">
        <v>371</v>
      </c>
      <c r="C66" s="30">
        <v>59</v>
      </c>
      <c r="D66" s="36">
        <v>15.902964959568701</v>
      </c>
      <c r="E66" s="30">
        <v>122</v>
      </c>
      <c r="F66" s="36">
        <v>32.884097035040398</v>
      </c>
      <c r="G66" s="30">
        <v>190</v>
      </c>
      <c r="H66" s="36">
        <v>51.212938005390797</v>
      </c>
      <c r="I66" s="460">
        <v>34833.219444444403</v>
      </c>
      <c r="J66" s="460">
        <v>26734.742857141999</v>
      </c>
      <c r="K66" s="460">
        <v>1224.6666666668</v>
      </c>
      <c r="L66" s="460">
        <v>354.66666666679998</v>
      </c>
      <c r="M66" s="460">
        <v>870</v>
      </c>
      <c r="N66" s="460">
        <v>26.583333333199999</v>
      </c>
    </row>
    <row r="67" spans="1:14" s="48" customFormat="1" ht="15" customHeight="1" x14ac:dyDescent="0.2">
      <c r="A67" s="208" t="s">
        <v>68</v>
      </c>
      <c r="B67" s="30">
        <v>115</v>
      </c>
      <c r="C67" s="30">
        <v>34</v>
      </c>
      <c r="D67" s="36">
        <v>29.565217391304301</v>
      </c>
      <c r="E67" s="30">
        <v>44</v>
      </c>
      <c r="F67" s="36">
        <v>38.260869565217398</v>
      </c>
      <c r="G67" s="30">
        <v>37</v>
      </c>
      <c r="H67" s="36">
        <v>32.173913043478301</v>
      </c>
      <c r="I67" s="460">
        <v>45017.6666666663</v>
      </c>
      <c r="J67" s="460">
        <v>41990.333333333401</v>
      </c>
      <c r="K67" s="460">
        <v>2071.1666666667002</v>
      </c>
      <c r="L67" s="460">
        <v>1717.5833333334001</v>
      </c>
      <c r="M67" s="460">
        <v>353.5833333333</v>
      </c>
      <c r="N67" s="460">
        <v>315.91666666660001</v>
      </c>
    </row>
    <row r="68" spans="1:14" s="38" customFormat="1" ht="15" customHeight="1" x14ac:dyDescent="0.2">
      <c r="A68" s="208" t="s">
        <v>69</v>
      </c>
      <c r="B68" s="30">
        <v>267</v>
      </c>
      <c r="C68" s="30">
        <v>80</v>
      </c>
      <c r="D68" s="36">
        <v>29.962546816479399</v>
      </c>
      <c r="E68" s="30">
        <v>117</v>
      </c>
      <c r="F68" s="36">
        <v>43.820224719101098</v>
      </c>
      <c r="G68" s="30">
        <v>70</v>
      </c>
      <c r="H68" s="36">
        <v>26.217228464419499</v>
      </c>
      <c r="I68" s="460">
        <v>63322.911111110901</v>
      </c>
      <c r="J68" s="460">
        <v>60959.700000000303</v>
      </c>
      <c r="K68" s="460">
        <v>2980.8333333332998</v>
      </c>
      <c r="L68" s="460">
        <v>2343.5833333331998</v>
      </c>
      <c r="M68" s="460">
        <v>637.25000000010004</v>
      </c>
      <c r="N68" s="460">
        <v>725.41666666649996</v>
      </c>
    </row>
    <row r="69" spans="1:14" s="38" customFormat="1" ht="15" customHeight="1" x14ac:dyDescent="0.2">
      <c r="A69" s="208" t="s">
        <v>70</v>
      </c>
      <c r="B69" s="30">
        <v>6081</v>
      </c>
      <c r="C69" s="30">
        <v>1346</v>
      </c>
      <c r="D69" s="36">
        <v>22.134517349120198</v>
      </c>
      <c r="E69" s="30">
        <v>2403</v>
      </c>
      <c r="F69" s="36">
        <v>39.516526887025201</v>
      </c>
      <c r="G69" s="30">
        <v>2332</v>
      </c>
      <c r="H69" s="36">
        <v>38.348955763854597</v>
      </c>
      <c r="I69" s="460">
        <v>784623.50072149595</v>
      </c>
      <c r="J69" s="460">
        <v>732026.57990620297</v>
      </c>
      <c r="K69" s="460">
        <v>34959.9436507926</v>
      </c>
      <c r="L69" s="460">
        <v>16720.817243867601</v>
      </c>
      <c r="M69" s="460">
        <v>18239.126406924999</v>
      </c>
      <c r="N69" s="460">
        <v>1731.5055555554</v>
      </c>
    </row>
    <row r="70" spans="1:14" s="38" customFormat="1" ht="15" customHeight="1" x14ac:dyDescent="0.2">
      <c r="A70" s="208" t="s">
        <v>71</v>
      </c>
      <c r="B70" s="30">
        <v>617</v>
      </c>
      <c r="C70" s="30">
        <v>120</v>
      </c>
      <c r="D70" s="36">
        <v>19.4489465153971</v>
      </c>
      <c r="E70" s="30">
        <v>249</v>
      </c>
      <c r="F70" s="36">
        <v>40.356564019448903</v>
      </c>
      <c r="G70" s="30">
        <v>248</v>
      </c>
      <c r="H70" s="36">
        <v>40.194489465154</v>
      </c>
      <c r="I70" s="460">
        <v>66867.931349206701</v>
      </c>
      <c r="J70" s="460">
        <v>61636.089790765996</v>
      </c>
      <c r="K70" s="460">
        <v>2925.4882756128</v>
      </c>
      <c r="L70" s="460">
        <v>1073.9393939392</v>
      </c>
      <c r="M70" s="460">
        <v>1851.5488816735999</v>
      </c>
      <c r="N70" s="460">
        <v>148.21428571409999</v>
      </c>
    </row>
    <row r="71" spans="1:14" s="38" customFormat="1" ht="15" customHeight="1" x14ac:dyDescent="0.2">
      <c r="A71" s="186" t="s">
        <v>72</v>
      </c>
      <c r="B71" s="30">
        <v>2929</v>
      </c>
      <c r="C71" s="30">
        <v>971</v>
      </c>
      <c r="D71" s="36">
        <v>33.151246159098697</v>
      </c>
      <c r="E71" s="30">
        <v>1341</v>
      </c>
      <c r="F71" s="36">
        <v>45.783543871628503</v>
      </c>
      <c r="G71" s="30">
        <v>617</v>
      </c>
      <c r="H71" s="36">
        <v>21.0652099692728</v>
      </c>
      <c r="I71" s="460">
        <v>901081.78744588699</v>
      </c>
      <c r="J71" s="460">
        <v>816136.53452380805</v>
      </c>
      <c r="K71" s="460">
        <v>40425.310569985697</v>
      </c>
      <c r="L71" s="460">
        <v>32538.6340187594</v>
      </c>
      <c r="M71" s="460">
        <v>7886.6765512263</v>
      </c>
      <c r="N71" s="460">
        <v>5075.3849206345003</v>
      </c>
    </row>
    <row r="72" spans="1:14" s="38" customFormat="1" ht="15" customHeight="1" x14ac:dyDescent="0.2">
      <c r="A72" s="208" t="s">
        <v>73</v>
      </c>
      <c r="B72" s="30">
        <v>1872</v>
      </c>
      <c r="C72" s="30">
        <v>673</v>
      </c>
      <c r="D72" s="36">
        <v>35.950854700854698</v>
      </c>
      <c r="E72" s="30">
        <v>892</v>
      </c>
      <c r="F72" s="36">
        <v>47.649572649572598</v>
      </c>
      <c r="G72" s="30">
        <v>307</v>
      </c>
      <c r="H72" s="36">
        <v>16.399572649572701</v>
      </c>
      <c r="I72" s="460">
        <v>623192.592460318</v>
      </c>
      <c r="J72" s="460">
        <v>557586.25674603099</v>
      </c>
      <c r="K72" s="460">
        <v>27709.7992063489</v>
      </c>
      <c r="L72" s="460">
        <v>22915.2817460312</v>
      </c>
      <c r="M72" s="460">
        <v>4794.5174603177002</v>
      </c>
      <c r="N72" s="460">
        <v>3579.5515873012</v>
      </c>
    </row>
    <row r="73" spans="1:14" s="38" customFormat="1" ht="15" customHeight="1" x14ac:dyDescent="0.2">
      <c r="A73" s="208" t="s">
        <v>74</v>
      </c>
      <c r="B73" s="30">
        <v>255</v>
      </c>
      <c r="C73" s="30">
        <v>95</v>
      </c>
      <c r="D73" s="36">
        <v>37.254901960784302</v>
      </c>
      <c r="E73" s="30">
        <v>128</v>
      </c>
      <c r="F73" s="36">
        <v>50.196078431372499</v>
      </c>
      <c r="G73" s="30">
        <v>32</v>
      </c>
      <c r="H73" s="36">
        <v>12.5490196078431</v>
      </c>
      <c r="I73" s="460">
        <v>161700.79166666701</v>
      </c>
      <c r="J73" s="460">
        <v>149714.41666666701</v>
      </c>
      <c r="K73" s="460">
        <v>7461.6250000002001</v>
      </c>
      <c r="L73" s="460">
        <v>6338.5416666666997</v>
      </c>
      <c r="M73" s="460">
        <v>1123.0833333334999</v>
      </c>
      <c r="N73" s="460">
        <v>628.91666666699996</v>
      </c>
    </row>
    <row r="74" spans="1:14" s="38" customFormat="1" ht="15" customHeight="1" x14ac:dyDescent="0.2">
      <c r="A74" s="208" t="s">
        <v>75</v>
      </c>
      <c r="B74" s="30">
        <v>802</v>
      </c>
      <c r="C74" s="30">
        <v>203</v>
      </c>
      <c r="D74" s="36">
        <v>25.311720698254401</v>
      </c>
      <c r="E74" s="30">
        <v>321</v>
      </c>
      <c r="F74" s="36">
        <v>40.024937655860299</v>
      </c>
      <c r="G74" s="30">
        <v>278</v>
      </c>
      <c r="H74" s="36">
        <v>34.663341645885303</v>
      </c>
      <c r="I74" s="460">
        <v>116188.403318902</v>
      </c>
      <c r="J74" s="460">
        <v>108835.86111111099</v>
      </c>
      <c r="K74" s="460">
        <v>5253.8863636366004</v>
      </c>
      <c r="L74" s="460">
        <v>3284.8106060615</v>
      </c>
      <c r="M74" s="460">
        <v>1969.0757575750999</v>
      </c>
      <c r="N74" s="460">
        <v>866.91666666629897</v>
      </c>
    </row>
    <row r="75" spans="1:14" s="38" customFormat="1" ht="15" customHeight="1" x14ac:dyDescent="0.2">
      <c r="A75" s="186" t="s">
        <v>76</v>
      </c>
      <c r="B75" s="30">
        <v>1715</v>
      </c>
      <c r="C75" s="30">
        <v>716</v>
      </c>
      <c r="D75" s="36">
        <v>41.749271137026199</v>
      </c>
      <c r="E75" s="30">
        <v>512</v>
      </c>
      <c r="F75" s="36">
        <v>29.854227405247801</v>
      </c>
      <c r="G75" s="30">
        <v>487</v>
      </c>
      <c r="H75" s="36">
        <v>28.396501457725901</v>
      </c>
      <c r="I75" s="460">
        <v>144604.42124819799</v>
      </c>
      <c r="J75" s="460">
        <v>128019.182756133</v>
      </c>
      <c r="K75" s="460">
        <v>5902.6202020198998</v>
      </c>
      <c r="L75" s="460">
        <v>3819.9416666661</v>
      </c>
      <c r="M75" s="460">
        <v>2082.6785353537998</v>
      </c>
      <c r="N75" s="460">
        <v>891.75000000060004</v>
      </c>
    </row>
    <row r="76" spans="1:14" s="38" customFormat="1" ht="15" customHeight="1" x14ac:dyDescent="0.2">
      <c r="A76" s="208" t="s">
        <v>77</v>
      </c>
      <c r="B76" s="30">
        <v>1715</v>
      </c>
      <c r="C76" s="30">
        <v>716</v>
      </c>
      <c r="D76" s="36">
        <v>41.749271137026199</v>
      </c>
      <c r="E76" s="30">
        <v>512</v>
      </c>
      <c r="F76" s="36">
        <v>29.854227405247801</v>
      </c>
      <c r="G76" s="30">
        <v>487</v>
      </c>
      <c r="H76" s="36">
        <v>28.396501457725901</v>
      </c>
      <c r="I76" s="460">
        <v>144604.42124819799</v>
      </c>
      <c r="J76" s="460">
        <v>128019.182756133</v>
      </c>
      <c r="K76" s="460">
        <v>5902.6202020198998</v>
      </c>
      <c r="L76" s="460">
        <v>3819.9416666661</v>
      </c>
      <c r="M76" s="460">
        <v>2082.6785353537998</v>
      </c>
      <c r="N76" s="460">
        <v>891.75000000060004</v>
      </c>
    </row>
    <row r="77" spans="1:14" s="38" customFormat="1" ht="15" customHeight="1" x14ac:dyDescent="0.2">
      <c r="A77" s="186" t="s">
        <v>78</v>
      </c>
      <c r="B77" s="30">
        <v>15564</v>
      </c>
      <c r="C77" s="30">
        <v>4584</v>
      </c>
      <c r="D77" s="36">
        <v>29.452582883577499</v>
      </c>
      <c r="E77" s="30">
        <v>5879</v>
      </c>
      <c r="F77" s="36">
        <v>37.773066049858599</v>
      </c>
      <c r="G77" s="30">
        <v>5101</v>
      </c>
      <c r="H77" s="36">
        <v>32.774351066563902</v>
      </c>
      <c r="I77" s="460">
        <v>3728465.1578643601</v>
      </c>
      <c r="J77" s="460">
        <v>3120912.9174963902</v>
      </c>
      <c r="K77" s="460">
        <v>151976.68275613201</v>
      </c>
      <c r="L77" s="460">
        <v>101782.65829725801</v>
      </c>
      <c r="M77" s="460">
        <v>50194.024458873602</v>
      </c>
      <c r="N77" s="460">
        <v>18444.922186144398</v>
      </c>
    </row>
    <row r="78" spans="1:14" s="38" customFormat="1" ht="15" customHeight="1" x14ac:dyDescent="0.2">
      <c r="A78" s="208" t="s">
        <v>79</v>
      </c>
      <c r="B78" s="30">
        <v>2775</v>
      </c>
      <c r="C78" s="30">
        <v>1096</v>
      </c>
      <c r="D78" s="36">
        <v>39.495495495495497</v>
      </c>
      <c r="E78" s="30">
        <v>764</v>
      </c>
      <c r="F78" s="36">
        <v>27.531531531531499</v>
      </c>
      <c r="G78" s="30">
        <v>915</v>
      </c>
      <c r="H78" s="36">
        <v>32.972972972972997</v>
      </c>
      <c r="I78" s="460">
        <v>254848.38207070701</v>
      </c>
      <c r="J78" s="460">
        <v>211065.85252525401</v>
      </c>
      <c r="K78" s="460">
        <v>9723.9166666673991</v>
      </c>
      <c r="L78" s="460">
        <v>4121.2500000004002</v>
      </c>
      <c r="M78" s="460">
        <v>5602.6666666669998</v>
      </c>
      <c r="N78" s="460">
        <v>747.39999999940005</v>
      </c>
    </row>
    <row r="79" spans="1:14" s="38" customFormat="1" ht="15" customHeight="1" x14ac:dyDescent="0.2">
      <c r="A79" s="208" t="s">
        <v>80</v>
      </c>
      <c r="B79" s="30">
        <v>5457</v>
      </c>
      <c r="C79" s="30">
        <v>1447</v>
      </c>
      <c r="D79" s="36">
        <v>26.516400952904501</v>
      </c>
      <c r="E79" s="30">
        <v>2554</v>
      </c>
      <c r="F79" s="36">
        <v>46.802272310793498</v>
      </c>
      <c r="G79" s="30">
        <v>1456</v>
      </c>
      <c r="H79" s="36">
        <v>26.681326736302001</v>
      </c>
      <c r="I79" s="460">
        <v>2663975.4810605999</v>
      </c>
      <c r="J79" s="460">
        <v>2191208.95930736</v>
      </c>
      <c r="K79" s="460">
        <v>108463.20436508</v>
      </c>
      <c r="L79" s="460">
        <v>80730.029076481602</v>
      </c>
      <c r="M79" s="460">
        <v>27733.175288598799</v>
      </c>
      <c r="N79" s="460">
        <v>16251.661075034801</v>
      </c>
    </row>
    <row r="80" spans="1:14" s="38" customFormat="1" ht="15" customHeight="1" x14ac:dyDescent="0.2">
      <c r="A80" s="208" t="s">
        <v>81</v>
      </c>
      <c r="B80" s="30">
        <v>4442</v>
      </c>
      <c r="C80" s="30">
        <v>1325</v>
      </c>
      <c r="D80" s="36">
        <v>29.828905898243999</v>
      </c>
      <c r="E80" s="30">
        <v>1496</v>
      </c>
      <c r="F80" s="36">
        <v>33.678523187753299</v>
      </c>
      <c r="G80" s="30">
        <v>1621</v>
      </c>
      <c r="H80" s="36">
        <v>36.492570914002698</v>
      </c>
      <c r="I80" s="460">
        <v>442438.87081529998</v>
      </c>
      <c r="J80" s="460">
        <v>402368.71129148599</v>
      </c>
      <c r="K80" s="460">
        <v>18808.588095236599</v>
      </c>
      <c r="L80" s="460">
        <v>9572.6178571421005</v>
      </c>
      <c r="M80" s="460">
        <v>9235.9702380945</v>
      </c>
      <c r="N80" s="460">
        <v>945.27777777710003</v>
      </c>
    </row>
    <row r="81" spans="1:14" s="38" customFormat="1" ht="15" customHeight="1" x14ac:dyDescent="0.2">
      <c r="A81" s="208" t="s">
        <v>82</v>
      </c>
      <c r="B81" s="30">
        <v>988</v>
      </c>
      <c r="C81" s="30">
        <v>238</v>
      </c>
      <c r="D81" s="36">
        <v>24.0890688259109</v>
      </c>
      <c r="E81" s="30">
        <v>453</v>
      </c>
      <c r="F81" s="36">
        <v>45.850202429149803</v>
      </c>
      <c r="G81" s="30">
        <v>297</v>
      </c>
      <c r="H81" s="36">
        <v>30.060728744939301</v>
      </c>
      <c r="I81" s="460">
        <v>218916.36165223701</v>
      </c>
      <c r="J81" s="460">
        <v>193821.70508658001</v>
      </c>
      <c r="K81" s="460">
        <v>9439.0694444445999</v>
      </c>
      <c r="L81" s="460">
        <v>5194.0833333326</v>
      </c>
      <c r="M81" s="460">
        <v>4244.9861111119999</v>
      </c>
      <c r="N81" s="460">
        <v>193.16666666660001</v>
      </c>
    </row>
    <row r="82" spans="1:14" s="38" customFormat="1" ht="15" customHeight="1" x14ac:dyDescent="0.2">
      <c r="A82" s="208" t="s">
        <v>83</v>
      </c>
      <c r="B82" s="30">
        <v>1172</v>
      </c>
      <c r="C82" s="30">
        <v>266</v>
      </c>
      <c r="D82" s="36">
        <v>22.696245733788398</v>
      </c>
      <c r="E82" s="30">
        <v>405</v>
      </c>
      <c r="F82" s="36">
        <v>34.556313993174101</v>
      </c>
      <c r="G82" s="30">
        <v>501</v>
      </c>
      <c r="H82" s="36">
        <v>42.747440273037498</v>
      </c>
      <c r="I82" s="460">
        <v>99741.924458874797</v>
      </c>
      <c r="J82" s="460">
        <v>81280.034307358394</v>
      </c>
      <c r="K82" s="460">
        <v>3719.8868686862002</v>
      </c>
      <c r="L82" s="460">
        <v>1368.7613636354999</v>
      </c>
      <c r="M82" s="460">
        <v>2351.1255050507002</v>
      </c>
      <c r="N82" s="460">
        <v>177.49999999990001</v>
      </c>
    </row>
    <row r="83" spans="1:14" s="38" customFormat="1" ht="15" customHeight="1" x14ac:dyDescent="0.2">
      <c r="A83" s="209" t="s">
        <v>84</v>
      </c>
      <c r="B83" s="30">
        <v>520</v>
      </c>
      <c r="C83" s="30">
        <v>156</v>
      </c>
      <c r="D83" s="36">
        <v>30</v>
      </c>
      <c r="E83" s="30">
        <v>148</v>
      </c>
      <c r="F83" s="36">
        <v>28.461538461538499</v>
      </c>
      <c r="G83" s="30">
        <v>216</v>
      </c>
      <c r="H83" s="36">
        <v>41.538461538461497</v>
      </c>
      <c r="I83" s="460">
        <v>35638.042857143599</v>
      </c>
      <c r="J83" s="460">
        <v>31635.526190476201</v>
      </c>
      <c r="K83" s="460">
        <v>1412.6309523804</v>
      </c>
      <c r="L83" s="460">
        <v>639.91666666629999</v>
      </c>
      <c r="M83" s="460">
        <v>772.71428571410001</v>
      </c>
      <c r="N83" s="460">
        <v>104.66666666659999</v>
      </c>
    </row>
    <row r="84" spans="1:14" s="38" customFormat="1" ht="15" customHeight="1" x14ac:dyDescent="0.2">
      <c r="A84" s="210" t="s">
        <v>85</v>
      </c>
      <c r="B84" s="30">
        <v>210</v>
      </c>
      <c r="C84" s="30">
        <v>56</v>
      </c>
      <c r="D84" s="36">
        <v>26.6666666666667</v>
      </c>
      <c r="E84" s="30">
        <v>59</v>
      </c>
      <c r="F84" s="36">
        <v>28.095238095238098</v>
      </c>
      <c r="G84" s="30">
        <v>95</v>
      </c>
      <c r="H84" s="36">
        <v>45.238095238095198</v>
      </c>
      <c r="I84" s="460">
        <v>12906.0949494946</v>
      </c>
      <c r="J84" s="460">
        <v>9532.1287878792009</v>
      </c>
      <c r="K84" s="460">
        <v>409.38636363640001</v>
      </c>
      <c r="L84" s="460">
        <v>155.99999999990001</v>
      </c>
      <c r="M84" s="460">
        <v>253.38636363649999</v>
      </c>
      <c r="N84" s="460">
        <v>25.25</v>
      </c>
    </row>
    <row r="85" spans="1:14" s="38" customFormat="1" ht="15" customHeight="1" x14ac:dyDescent="0.2">
      <c r="A85" s="186" t="s">
        <v>86</v>
      </c>
      <c r="B85" s="30">
        <v>12194</v>
      </c>
      <c r="C85" s="30">
        <v>3803</v>
      </c>
      <c r="D85" s="36">
        <v>31.1874692471707</v>
      </c>
      <c r="E85" s="30">
        <v>4798</v>
      </c>
      <c r="F85" s="36">
        <v>39.347219944234901</v>
      </c>
      <c r="G85" s="30">
        <v>3593</v>
      </c>
      <c r="H85" s="36">
        <v>29.465310808594399</v>
      </c>
      <c r="I85" s="460">
        <v>2026498.0782467499</v>
      </c>
      <c r="J85" s="460">
        <v>1475237.43759019</v>
      </c>
      <c r="K85" s="460">
        <v>70510.890187593293</v>
      </c>
      <c r="L85" s="460">
        <v>38718.181349206803</v>
      </c>
      <c r="M85" s="460">
        <v>31792.708838386501</v>
      </c>
      <c r="N85" s="460">
        <v>8718.2996031742005</v>
      </c>
    </row>
    <row r="86" spans="1:14" s="38" customFormat="1" ht="15" customHeight="1" x14ac:dyDescent="0.2">
      <c r="A86" s="208" t="s">
        <v>87</v>
      </c>
      <c r="B86" s="30">
        <v>625</v>
      </c>
      <c r="C86" s="30">
        <v>184</v>
      </c>
      <c r="D86" s="36">
        <v>29.44</v>
      </c>
      <c r="E86" s="30">
        <v>219</v>
      </c>
      <c r="F86" s="36">
        <v>35.04</v>
      </c>
      <c r="G86" s="30">
        <v>222</v>
      </c>
      <c r="H86" s="36">
        <v>35.520000000000003</v>
      </c>
      <c r="I86" s="460">
        <v>66129.523809523496</v>
      </c>
      <c r="J86" s="460">
        <v>57093.648809523198</v>
      </c>
      <c r="K86" s="460">
        <v>2668.1345238094</v>
      </c>
      <c r="L86" s="460">
        <v>1338.6904761901999</v>
      </c>
      <c r="M86" s="460">
        <v>1329.4440476192001</v>
      </c>
      <c r="N86" s="460">
        <v>120.7499999998</v>
      </c>
    </row>
    <row r="87" spans="1:14" s="38" customFormat="1" ht="15" customHeight="1" x14ac:dyDescent="0.2">
      <c r="A87" s="208" t="s">
        <v>88</v>
      </c>
      <c r="B87" s="30">
        <v>3430</v>
      </c>
      <c r="C87" s="30">
        <v>492</v>
      </c>
      <c r="D87" s="36">
        <v>14.3440233236152</v>
      </c>
      <c r="E87" s="30">
        <v>1684</v>
      </c>
      <c r="F87" s="36">
        <v>49.096209912536402</v>
      </c>
      <c r="G87" s="30">
        <v>1254</v>
      </c>
      <c r="H87" s="36">
        <v>36.559766763848401</v>
      </c>
      <c r="I87" s="460">
        <v>591340.755303032</v>
      </c>
      <c r="J87" s="460">
        <v>499906.02831890603</v>
      </c>
      <c r="K87" s="460">
        <v>24146.630303031401</v>
      </c>
      <c r="L87" s="460">
        <v>7454.2145021650103</v>
      </c>
      <c r="M87" s="460">
        <v>16692.415800866402</v>
      </c>
      <c r="N87" s="460">
        <v>1013.458333333</v>
      </c>
    </row>
    <row r="88" spans="1:14" s="38" customFormat="1" ht="15" customHeight="1" x14ac:dyDescent="0.2">
      <c r="A88" s="243" t="s">
        <v>226</v>
      </c>
      <c r="B88" s="30">
        <v>3233</v>
      </c>
      <c r="C88" s="30">
        <v>460</v>
      </c>
      <c r="D88" s="36">
        <v>14.2282709557686</v>
      </c>
      <c r="E88" s="30">
        <v>1623</v>
      </c>
      <c r="F88" s="36">
        <v>50.201051654809802</v>
      </c>
      <c r="G88" s="30">
        <v>1150</v>
      </c>
      <c r="H88" s="36">
        <v>35.570677389421597</v>
      </c>
      <c r="I88" s="460">
        <v>560679.39141414303</v>
      </c>
      <c r="J88" s="460">
        <v>481898.59220779501</v>
      </c>
      <c r="K88" s="460">
        <v>23301.296969697902</v>
      </c>
      <c r="L88" s="460">
        <v>7119.2478354982104</v>
      </c>
      <c r="M88" s="460">
        <v>16182.0491341997</v>
      </c>
      <c r="N88" s="460">
        <v>442.04166666639998</v>
      </c>
    </row>
    <row r="89" spans="1:14" s="38" customFormat="1" ht="15" customHeight="1" x14ac:dyDescent="0.2">
      <c r="A89" s="208" t="s">
        <v>89</v>
      </c>
      <c r="B89" s="30">
        <v>413</v>
      </c>
      <c r="C89" s="30">
        <v>144</v>
      </c>
      <c r="D89" s="36">
        <v>34.8668280871671</v>
      </c>
      <c r="E89" s="30">
        <v>135</v>
      </c>
      <c r="F89" s="36">
        <v>32.687651331719103</v>
      </c>
      <c r="G89" s="30">
        <v>134</v>
      </c>
      <c r="H89" s="36">
        <v>32.445520581113797</v>
      </c>
      <c r="I89" s="460">
        <v>40908.316666666702</v>
      </c>
      <c r="J89" s="460">
        <v>33982.5333333335</v>
      </c>
      <c r="K89" s="460">
        <v>1579.1166666668</v>
      </c>
      <c r="L89" s="460">
        <v>920.24999999980002</v>
      </c>
      <c r="M89" s="460">
        <v>658.866666667</v>
      </c>
      <c r="N89" s="460">
        <v>134.5000000002</v>
      </c>
    </row>
    <row r="90" spans="1:14" s="38" customFormat="1" ht="15" customHeight="1" x14ac:dyDescent="0.2">
      <c r="A90" s="208" t="s">
        <v>90</v>
      </c>
      <c r="B90" s="30">
        <v>1002</v>
      </c>
      <c r="C90" s="30">
        <v>513</v>
      </c>
      <c r="D90" s="36">
        <v>51.197604790419199</v>
      </c>
      <c r="E90" s="30">
        <v>333</v>
      </c>
      <c r="F90" s="36">
        <v>33.233532934131702</v>
      </c>
      <c r="G90" s="30">
        <v>156</v>
      </c>
      <c r="H90" s="36">
        <v>15.568862275449099</v>
      </c>
      <c r="I90" s="460">
        <v>196319.35306637699</v>
      </c>
      <c r="J90" s="460">
        <v>154134.50454545399</v>
      </c>
      <c r="K90" s="460">
        <v>7445.6656565665999</v>
      </c>
      <c r="L90" s="460">
        <v>6252.6802308815004</v>
      </c>
      <c r="M90" s="460">
        <v>1192.9854256850999</v>
      </c>
      <c r="N90" s="460">
        <v>1589.7166666671001</v>
      </c>
    </row>
    <row r="91" spans="1:14" s="38" customFormat="1" ht="15" customHeight="1" x14ac:dyDescent="0.2">
      <c r="A91" s="208" t="s">
        <v>91</v>
      </c>
      <c r="B91" s="30">
        <v>4508</v>
      </c>
      <c r="C91" s="30">
        <v>1682</v>
      </c>
      <c r="D91" s="36">
        <v>37.311446317657499</v>
      </c>
      <c r="E91" s="30">
        <v>1572</v>
      </c>
      <c r="F91" s="36">
        <v>34.871339840283902</v>
      </c>
      <c r="G91" s="30">
        <v>1254</v>
      </c>
      <c r="H91" s="36">
        <v>27.817213842058599</v>
      </c>
      <c r="I91" s="460">
        <v>802133.94534632098</v>
      </c>
      <c r="J91" s="460">
        <v>445247.36500721402</v>
      </c>
      <c r="K91" s="460">
        <v>20986.361111112099</v>
      </c>
      <c r="L91" s="460">
        <v>13421.4431818171</v>
      </c>
      <c r="M91" s="460">
        <v>7564.9179292950103</v>
      </c>
      <c r="N91" s="460">
        <v>3251.7896825388002</v>
      </c>
    </row>
    <row r="92" spans="1:14" s="38" customFormat="1" ht="15" customHeight="1" x14ac:dyDescent="0.2">
      <c r="A92" s="208" t="s">
        <v>92</v>
      </c>
      <c r="B92" s="30">
        <v>2216</v>
      </c>
      <c r="C92" s="30">
        <v>788</v>
      </c>
      <c r="D92" s="36">
        <v>35.559566787003597</v>
      </c>
      <c r="E92" s="30">
        <v>855</v>
      </c>
      <c r="F92" s="36">
        <v>38.583032490974702</v>
      </c>
      <c r="G92" s="30">
        <v>573</v>
      </c>
      <c r="H92" s="36">
        <v>25.857400722021701</v>
      </c>
      <c r="I92" s="460">
        <v>329666.18405483401</v>
      </c>
      <c r="J92" s="460">
        <v>284873.357575759</v>
      </c>
      <c r="K92" s="460">
        <v>13684.981926406999</v>
      </c>
      <c r="L92" s="460">
        <v>9330.9029581531995</v>
      </c>
      <c r="M92" s="460">
        <v>4354.0789682537998</v>
      </c>
      <c r="N92" s="460">
        <v>2608.0849206353</v>
      </c>
    </row>
    <row r="93" spans="1:14" s="38" customFormat="1" ht="15" customHeight="1" x14ac:dyDescent="0.2">
      <c r="A93" s="186" t="s">
        <v>93</v>
      </c>
      <c r="B93" s="30">
        <v>6180</v>
      </c>
      <c r="C93" s="30">
        <v>3943</v>
      </c>
      <c r="D93" s="36">
        <v>63.802588996763802</v>
      </c>
      <c r="E93" s="30">
        <v>1712</v>
      </c>
      <c r="F93" s="36">
        <v>27.702265372168299</v>
      </c>
      <c r="G93" s="30">
        <v>525</v>
      </c>
      <c r="H93" s="36">
        <v>8.4951456310679596</v>
      </c>
      <c r="I93" s="460">
        <v>4709189.0151515203</v>
      </c>
      <c r="J93" s="460">
        <v>4091422.81818181</v>
      </c>
      <c r="K93" s="460">
        <v>207081.795454545</v>
      </c>
      <c r="L93" s="460">
        <v>191133.31060606099</v>
      </c>
      <c r="M93" s="460">
        <v>15948.484848484701</v>
      </c>
      <c r="N93" s="460">
        <v>69053.750000003594</v>
      </c>
    </row>
    <row r="94" spans="1:14" s="38" customFormat="1" ht="15" customHeight="1" x14ac:dyDescent="0.2">
      <c r="A94" s="208" t="s">
        <v>94</v>
      </c>
      <c r="B94" s="30">
        <v>6180</v>
      </c>
      <c r="C94" s="30">
        <v>3943</v>
      </c>
      <c r="D94" s="36">
        <v>63.802588996763802</v>
      </c>
      <c r="E94" s="30">
        <v>1712</v>
      </c>
      <c r="F94" s="36">
        <v>27.702265372168299</v>
      </c>
      <c r="G94" s="30">
        <v>525</v>
      </c>
      <c r="H94" s="36">
        <v>8.4951456310679596</v>
      </c>
      <c r="I94" s="460">
        <v>4709189.0151515203</v>
      </c>
      <c r="J94" s="460">
        <v>4091422.81818181</v>
      </c>
      <c r="K94" s="460">
        <v>207081.795454545</v>
      </c>
      <c r="L94" s="460">
        <v>191133.31060606099</v>
      </c>
      <c r="M94" s="460">
        <v>15948.484848484701</v>
      </c>
      <c r="N94" s="460">
        <v>69053.750000003594</v>
      </c>
    </row>
    <row r="95" spans="1:14" s="38" customFormat="1" ht="15" customHeight="1" x14ac:dyDescent="0.2">
      <c r="A95" s="186" t="s">
        <v>95</v>
      </c>
      <c r="B95" s="30">
        <v>4012</v>
      </c>
      <c r="C95" s="30">
        <v>1626</v>
      </c>
      <c r="D95" s="36">
        <v>40.528414755732797</v>
      </c>
      <c r="E95" s="30">
        <v>1433</v>
      </c>
      <c r="F95" s="36">
        <v>35.717846460618098</v>
      </c>
      <c r="G95" s="30">
        <v>953</v>
      </c>
      <c r="H95" s="36">
        <v>23.753738783649101</v>
      </c>
      <c r="I95" s="460">
        <v>561933.01713564398</v>
      </c>
      <c r="J95" s="460">
        <v>438474.30490620498</v>
      </c>
      <c r="K95" s="460">
        <v>20792.7238455976</v>
      </c>
      <c r="L95" s="460">
        <v>14533.2246031749</v>
      </c>
      <c r="M95" s="460">
        <v>6259.4992424227003</v>
      </c>
      <c r="N95" s="460">
        <v>2606.2890692638998</v>
      </c>
    </row>
    <row r="96" spans="1:14" s="38" customFormat="1" ht="15" customHeight="1" x14ac:dyDescent="0.2">
      <c r="A96" s="208" t="s">
        <v>96</v>
      </c>
      <c r="B96" s="30">
        <v>4012</v>
      </c>
      <c r="C96" s="30">
        <v>1626</v>
      </c>
      <c r="D96" s="36">
        <v>40.528414755732797</v>
      </c>
      <c r="E96" s="30">
        <v>1433</v>
      </c>
      <c r="F96" s="36">
        <v>35.717846460618098</v>
      </c>
      <c r="G96" s="30">
        <v>953</v>
      </c>
      <c r="H96" s="36">
        <v>23.753738783649101</v>
      </c>
      <c r="I96" s="460">
        <v>561933.01713564398</v>
      </c>
      <c r="J96" s="460">
        <v>438474.30490620498</v>
      </c>
      <c r="K96" s="460">
        <v>20792.7238455976</v>
      </c>
      <c r="L96" s="460">
        <v>14533.2246031749</v>
      </c>
      <c r="M96" s="460">
        <v>6259.4992424227003</v>
      </c>
      <c r="N96" s="460">
        <v>2606.2890692638998</v>
      </c>
    </row>
    <row r="97" spans="1:14" s="38" customFormat="1" ht="15" customHeight="1" x14ac:dyDescent="0.2">
      <c r="A97" s="186" t="s">
        <v>97</v>
      </c>
      <c r="B97" s="30">
        <v>21830</v>
      </c>
      <c r="C97" s="30">
        <v>10251</v>
      </c>
      <c r="D97" s="36">
        <v>46.958314246449802</v>
      </c>
      <c r="E97" s="30">
        <v>7785</v>
      </c>
      <c r="F97" s="36">
        <v>35.661933119560203</v>
      </c>
      <c r="G97" s="30">
        <v>3794</v>
      </c>
      <c r="H97" s="36">
        <v>17.379752633989899</v>
      </c>
      <c r="I97" s="460">
        <v>4056730.5729797902</v>
      </c>
      <c r="J97" s="460">
        <v>3195512.3817460202</v>
      </c>
      <c r="K97" s="460">
        <v>154237.271608946</v>
      </c>
      <c r="L97" s="460">
        <v>127510.97669552499</v>
      </c>
      <c r="M97" s="460">
        <v>26726.294913420599</v>
      </c>
      <c r="N97" s="460">
        <v>30000.3096320349</v>
      </c>
    </row>
    <row r="98" spans="1:14" s="38" customFormat="1" ht="15" customHeight="1" x14ac:dyDescent="0.2">
      <c r="A98" s="208" t="s">
        <v>98</v>
      </c>
      <c r="B98" s="30">
        <v>7229</v>
      </c>
      <c r="C98" s="30">
        <v>3194</v>
      </c>
      <c r="D98" s="36">
        <v>44.183151196569398</v>
      </c>
      <c r="E98" s="30">
        <v>2390</v>
      </c>
      <c r="F98" s="36">
        <v>33.061280951722203</v>
      </c>
      <c r="G98" s="30">
        <v>1645</v>
      </c>
      <c r="H98" s="36">
        <v>22.755567851708399</v>
      </c>
      <c r="I98" s="460">
        <v>1863395.8332972501</v>
      </c>
      <c r="J98" s="460">
        <v>1499544.5720418401</v>
      </c>
      <c r="K98" s="460">
        <v>73213.937229437506</v>
      </c>
      <c r="L98" s="460">
        <v>63022.715512265197</v>
      </c>
      <c r="M98" s="460">
        <v>10191.2217171723</v>
      </c>
      <c r="N98" s="460">
        <v>13447.267352092</v>
      </c>
    </row>
    <row r="99" spans="1:14" s="38" customFormat="1" ht="15" customHeight="1" x14ac:dyDescent="0.2">
      <c r="A99" s="208" t="s">
        <v>99</v>
      </c>
      <c r="B99" s="30">
        <v>5913</v>
      </c>
      <c r="C99" s="30">
        <v>2972</v>
      </c>
      <c r="D99" s="36">
        <v>50.262134280399103</v>
      </c>
      <c r="E99" s="30">
        <v>2358</v>
      </c>
      <c r="F99" s="36">
        <v>39.878234398782297</v>
      </c>
      <c r="G99" s="30">
        <v>583</v>
      </c>
      <c r="H99" s="36">
        <v>9.8596313208185293</v>
      </c>
      <c r="I99" s="460">
        <v>854750.90494228096</v>
      </c>
      <c r="J99" s="460">
        <v>681288.81093073101</v>
      </c>
      <c r="K99" s="460">
        <v>32690.5220779224</v>
      </c>
      <c r="L99" s="460">
        <v>26840.2396464638</v>
      </c>
      <c r="M99" s="460">
        <v>5850.2824314585996</v>
      </c>
      <c r="N99" s="460">
        <v>6716.5291847048002</v>
      </c>
    </row>
    <row r="100" spans="1:14" s="38" customFormat="1" ht="15" customHeight="1" x14ac:dyDescent="0.2">
      <c r="A100" s="208" t="s">
        <v>100</v>
      </c>
      <c r="B100" s="30">
        <v>8688</v>
      </c>
      <c r="C100" s="30">
        <v>4085</v>
      </c>
      <c r="D100" s="36">
        <v>47.018876611418101</v>
      </c>
      <c r="E100" s="30">
        <v>3037</v>
      </c>
      <c r="F100" s="36">
        <v>34.956261510128897</v>
      </c>
      <c r="G100" s="30">
        <v>1566</v>
      </c>
      <c r="H100" s="36">
        <v>18.024861878452999</v>
      </c>
      <c r="I100" s="460">
        <v>1338583.8347402599</v>
      </c>
      <c r="J100" s="460">
        <v>1014678.99877345</v>
      </c>
      <c r="K100" s="460">
        <v>48332.812301585698</v>
      </c>
      <c r="L100" s="460">
        <v>37648.021536795997</v>
      </c>
      <c r="M100" s="460">
        <v>10684.790764789699</v>
      </c>
      <c r="N100" s="460">
        <v>9836.5130952381005</v>
      </c>
    </row>
    <row r="101" spans="1:14" s="38" customFormat="1" ht="15" customHeight="1" x14ac:dyDescent="0.2">
      <c r="A101" s="186" t="s">
        <v>101</v>
      </c>
      <c r="B101" s="30">
        <v>1517</v>
      </c>
      <c r="C101" s="30">
        <v>537</v>
      </c>
      <c r="D101" s="36">
        <v>35.398813447593902</v>
      </c>
      <c r="E101" s="30">
        <v>492</v>
      </c>
      <c r="F101" s="36">
        <v>32.4324324324324</v>
      </c>
      <c r="G101" s="30">
        <v>488</v>
      </c>
      <c r="H101" s="36">
        <v>32.168754119973599</v>
      </c>
      <c r="I101" s="460">
        <v>177380.314285714</v>
      </c>
      <c r="J101" s="460">
        <v>122395.460714286</v>
      </c>
      <c r="K101" s="460">
        <v>5714.8166666656998</v>
      </c>
      <c r="L101" s="460">
        <v>3490.3511904749998</v>
      </c>
      <c r="M101" s="460">
        <v>2224.4654761907</v>
      </c>
      <c r="N101" s="460">
        <v>633.74999999989996</v>
      </c>
    </row>
    <row r="102" spans="1:14" s="38" customFormat="1" ht="15" customHeight="1" x14ac:dyDescent="0.2">
      <c r="A102" s="208" t="s">
        <v>102</v>
      </c>
      <c r="B102" s="30">
        <v>326</v>
      </c>
      <c r="C102" s="30">
        <v>94</v>
      </c>
      <c r="D102" s="36">
        <v>28.8343558282209</v>
      </c>
      <c r="E102" s="30">
        <v>135</v>
      </c>
      <c r="F102" s="36">
        <v>41.411042944785301</v>
      </c>
      <c r="G102" s="30">
        <v>97</v>
      </c>
      <c r="H102" s="36">
        <v>29.754601226993898</v>
      </c>
      <c r="I102" s="460">
        <v>47322.583333333598</v>
      </c>
      <c r="J102" s="460">
        <v>37483.2499999996</v>
      </c>
      <c r="K102" s="460">
        <v>1793.4999999997001</v>
      </c>
      <c r="L102" s="460">
        <v>1209.0833333331</v>
      </c>
      <c r="M102" s="460">
        <v>584.41666666660001</v>
      </c>
      <c r="N102" s="460">
        <v>91.750000000100002</v>
      </c>
    </row>
    <row r="103" spans="1:14" s="38" customFormat="1" ht="15" customHeight="1" x14ac:dyDescent="0.2">
      <c r="A103" s="208" t="s">
        <v>103</v>
      </c>
      <c r="B103" s="30">
        <v>180</v>
      </c>
      <c r="C103" s="30">
        <v>108</v>
      </c>
      <c r="D103" s="36">
        <v>60</v>
      </c>
      <c r="E103" s="30">
        <v>46</v>
      </c>
      <c r="F103" s="36">
        <v>25.5555555555556</v>
      </c>
      <c r="G103" s="30">
        <v>26</v>
      </c>
      <c r="H103" s="36">
        <v>14.4444444444444</v>
      </c>
      <c r="I103" s="460">
        <v>22212.583333333299</v>
      </c>
      <c r="J103" s="460">
        <v>17870.333333333401</v>
      </c>
      <c r="K103" s="460">
        <v>875.49999999969998</v>
      </c>
      <c r="L103" s="460">
        <v>751.33333333300004</v>
      </c>
      <c r="M103" s="460">
        <v>124.1666666667</v>
      </c>
      <c r="N103" s="460">
        <v>237.75</v>
      </c>
    </row>
    <row r="104" spans="1:14" s="38" customFormat="1" ht="15" customHeight="1" x14ac:dyDescent="0.2">
      <c r="A104" s="209" t="s">
        <v>104</v>
      </c>
      <c r="B104" s="30">
        <v>291</v>
      </c>
      <c r="C104" s="30">
        <v>119</v>
      </c>
      <c r="D104" s="36">
        <v>40.893470790377997</v>
      </c>
      <c r="E104" s="30">
        <v>95</v>
      </c>
      <c r="F104" s="36">
        <v>32.646048109965598</v>
      </c>
      <c r="G104" s="30">
        <v>77</v>
      </c>
      <c r="H104" s="36">
        <v>26.460481099656398</v>
      </c>
      <c r="I104" s="460">
        <v>23425.454761904599</v>
      </c>
      <c r="J104" s="460">
        <v>19630.780952381301</v>
      </c>
      <c r="K104" s="460">
        <v>905.14999999960003</v>
      </c>
      <c r="L104" s="460">
        <v>574.0595238093</v>
      </c>
      <c r="M104" s="460">
        <v>331.09047619030002</v>
      </c>
      <c r="N104" s="460">
        <v>128.33333333339999</v>
      </c>
    </row>
    <row r="105" spans="1:14" s="38" customFormat="1" ht="15" customHeight="1" x14ac:dyDescent="0.2">
      <c r="A105" s="210" t="s">
        <v>105</v>
      </c>
      <c r="B105" s="30">
        <v>720</v>
      </c>
      <c r="C105" s="30">
        <v>216</v>
      </c>
      <c r="D105" s="36">
        <v>30</v>
      </c>
      <c r="E105" s="30">
        <v>216</v>
      </c>
      <c r="F105" s="36">
        <v>30</v>
      </c>
      <c r="G105" s="30">
        <v>288</v>
      </c>
      <c r="H105" s="36">
        <v>40</v>
      </c>
      <c r="I105" s="460">
        <v>84419.692857142494</v>
      </c>
      <c r="J105" s="460">
        <v>47411.096428571698</v>
      </c>
      <c r="K105" s="460">
        <v>2140.6666666667002</v>
      </c>
      <c r="L105" s="460">
        <v>955.87499999960005</v>
      </c>
      <c r="M105" s="460">
        <v>1184.7916666670999</v>
      </c>
      <c r="N105" s="460">
        <v>175.9166666664</v>
      </c>
    </row>
    <row r="106" spans="1:14" s="38" customFormat="1" ht="15" customHeight="1" x14ac:dyDescent="0.2">
      <c r="A106" s="186" t="s">
        <v>106</v>
      </c>
      <c r="B106" s="30">
        <v>5998</v>
      </c>
      <c r="C106" s="30">
        <v>2813</v>
      </c>
      <c r="D106" s="36">
        <v>46.898966322107398</v>
      </c>
      <c r="E106" s="30">
        <v>1938</v>
      </c>
      <c r="F106" s="36">
        <v>32.3107702567522</v>
      </c>
      <c r="G106" s="30">
        <v>1247</v>
      </c>
      <c r="H106" s="36">
        <v>20.790263421140398</v>
      </c>
      <c r="I106" s="460">
        <v>765649.79758297198</v>
      </c>
      <c r="J106" s="460">
        <v>582026.96727994096</v>
      </c>
      <c r="K106" s="460">
        <v>27394.6964285713</v>
      </c>
      <c r="L106" s="460">
        <v>20635.279761903799</v>
      </c>
      <c r="M106" s="460">
        <v>6759.4166666675001</v>
      </c>
      <c r="N106" s="460">
        <v>5869.2369047621996</v>
      </c>
    </row>
    <row r="107" spans="1:14" s="38" customFormat="1" ht="15" customHeight="1" x14ac:dyDescent="0.2">
      <c r="A107" s="208" t="s">
        <v>107</v>
      </c>
      <c r="B107" s="30">
        <v>4562</v>
      </c>
      <c r="C107" s="30">
        <v>2142</v>
      </c>
      <c r="D107" s="36">
        <v>46.953090749671198</v>
      </c>
      <c r="E107" s="30">
        <v>1501</v>
      </c>
      <c r="F107" s="36">
        <v>32.902235861464298</v>
      </c>
      <c r="G107" s="30">
        <v>919</v>
      </c>
      <c r="H107" s="36">
        <v>20.144673388864501</v>
      </c>
      <c r="I107" s="460">
        <v>625186.73571428598</v>
      </c>
      <c r="J107" s="460">
        <v>475909.15238095197</v>
      </c>
      <c r="K107" s="460">
        <v>22530.1714285706</v>
      </c>
      <c r="L107" s="460">
        <v>17368.504761902201</v>
      </c>
      <c r="M107" s="460">
        <v>5161.6666666683996</v>
      </c>
      <c r="N107" s="460">
        <v>4293.2619047628996</v>
      </c>
    </row>
    <row r="108" spans="1:14" s="38" customFormat="1" ht="15" customHeight="1" x14ac:dyDescent="0.2">
      <c r="A108" s="208" t="s">
        <v>108</v>
      </c>
      <c r="B108" s="30">
        <v>183</v>
      </c>
      <c r="C108" s="30">
        <v>83</v>
      </c>
      <c r="D108" s="36">
        <v>45.355191256830601</v>
      </c>
      <c r="E108" s="30">
        <v>57</v>
      </c>
      <c r="F108" s="36">
        <v>31.1475409836066</v>
      </c>
      <c r="G108" s="30">
        <v>43</v>
      </c>
      <c r="H108" s="36">
        <v>23.497267759562799</v>
      </c>
      <c r="I108" s="460">
        <v>15001.416666666501</v>
      </c>
      <c r="J108" s="460">
        <v>13546.333333333499</v>
      </c>
      <c r="K108" s="460">
        <v>627.08333333350004</v>
      </c>
      <c r="L108" s="460">
        <v>430.50000000019998</v>
      </c>
      <c r="M108" s="460">
        <v>196.5833333333</v>
      </c>
      <c r="N108" s="460">
        <v>222.58333333350001</v>
      </c>
    </row>
    <row r="109" spans="1:14" s="38" customFormat="1" ht="15" customHeight="1" x14ac:dyDescent="0.2">
      <c r="A109" s="208" t="s">
        <v>109</v>
      </c>
      <c r="B109" s="30">
        <v>1253</v>
      </c>
      <c r="C109" s="30">
        <v>588</v>
      </c>
      <c r="D109" s="36">
        <v>46.927374301675997</v>
      </c>
      <c r="E109" s="30">
        <v>380</v>
      </c>
      <c r="F109" s="36">
        <v>30.327214684756601</v>
      </c>
      <c r="G109" s="30">
        <v>285</v>
      </c>
      <c r="H109" s="36">
        <v>22.745411013567399</v>
      </c>
      <c r="I109" s="460">
        <v>125461.64520201999</v>
      </c>
      <c r="J109" s="460">
        <v>92571.481565655195</v>
      </c>
      <c r="K109" s="460">
        <v>4237.4416666671996</v>
      </c>
      <c r="L109" s="460">
        <v>2836.2750000013998</v>
      </c>
      <c r="M109" s="460">
        <v>1401.1666666658</v>
      </c>
      <c r="N109" s="460">
        <v>1353.3916666657999</v>
      </c>
    </row>
    <row r="110" spans="1:14" s="38" customFormat="1" ht="15" customHeight="1" x14ac:dyDescent="0.2">
      <c r="A110" s="211" t="s">
        <v>110</v>
      </c>
      <c r="B110" s="31">
        <v>5</v>
      </c>
      <c r="C110" s="31" t="s">
        <v>427</v>
      </c>
      <c r="D110" s="41" t="s">
        <v>427</v>
      </c>
      <c r="E110" s="31" t="s">
        <v>427</v>
      </c>
      <c r="F110" s="41" t="s">
        <v>427</v>
      </c>
      <c r="G110" s="31" t="s">
        <v>427</v>
      </c>
      <c r="H110" s="41" t="s">
        <v>427</v>
      </c>
      <c r="I110" s="341">
        <v>226.25000000009999</v>
      </c>
      <c r="J110" s="341">
        <v>173.0833333333</v>
      </c>
      <c r="K110" s="341">
        <v>7</v>
      </c>
      <c r="L110" s="341">
        <v>5</v>
      </c>
      <c r="M110" s="341">
        <v>2</v>
      </c>
      <c r="N110" s="341">
        <v>1</v>
      </c>
    </row>
    <row r="111" spans="1:14" s="38" customFormat="1" ht="15" customHeight="1" x14ac:dyDescent="0.2">
      <c r="A111" s="492"/>
      <c r="B111" s="493"/>
      <c r="C111" s="493"/>
      <c r="D111" s="494"/>
      <c r="E111" s="493"/>
      <c r="F111" s="494"/>
      <c r="G111" s="493"/>
      <c r="H111" s="494"/>
      <c r="I111" s="495"/>
      <c r="J111" s="495"/>
      <c r="K111" s="495"/>
      <c r="L111" s="495"/>
      <c r="M111" s="495"/>
      <c r="N111" s="496" t="s">
        <v>8</v>
      </c>
    </row>
    <row r="112" spans="1:14" ht="15" customHeight="1" x14ac:dyDescent="0.2">
      <c r="A112" s="314" t="s">
        <v>370</v>
      </c>
    </row>
    <row r="113" spans="1:14" s="305" customFormat="1" ht="15" customHeight="1" x14ac:dyDescent="0.2">
      <c r="A113" s="314" t="s">
        <v>244</v>
      </c>
      <c r="B113" s="301"/>
      <c r="C113" s="301"/>
      <c r="D113" s="301"/>
      <c r="E113" s="301"/>
      <c r="F113" s="301"/>
      <c r="G113" s="310"/>
      <c r="H113" s="310"/>
      <c r="I113" s="310"/>
      <c r="J113" s="310"/>
      <c r="K113" s="310"/>
      <c r="L113" s="310"/>
      <c r="M113" s="310"/>
      <c r="N113" s="310"/>
    </row>
    <row r="114" spans="1:14" s="343" customFormat="1" ht="15" customHeight="1" x14ac:dyDescent="0.2">
      <c r="A114" s="311" t="s">
        <v>268</v>
      </c>
      <c r="B114" s="301"/>
      <c r="C114" s="301"/>
      <c r="D114" s="301"/>
      <c r="E114" s="301"/>
      <c r="F114" s="301"/>
      <c r="G114" s="310"/>
      <c r="H114" s="310"/>
      <c r="I114" s="310"/>
      <c r="J114" s="310"/>
      <c r="K114" s="310"/>
      <c r="L114" s="310"/>
      <c r="M114" s="310"/>
      <c r="N114" s="310"/>
    </row>
    <row r="115" spans="1:14" ht="11.25" customHeight="1" x14ac:dyDescent="0.2">
      <c r="A115" s="311" t="s">
        <v>285</v>
      </c>
      <c r="B115" s="308"/>
      <c r="C115" s="308"/>
      <c r="D115" s="308"/>
      <c r="E115" s="308"/>
      <c r="F115" s="308"/>
      <c r="G115" s="306"/>
      <c r="H115" s="306"/>
      <c r="I115" s="46"/>
      <c r="J115" s="310"/>
      <c r="K115" s="310"/>
      <c r="L115" s="310"/>
      <c r="M115" s="310"/>
      <c r="N115" s="312"/>
    </row>
    <row r="116" spans="1:14" s="233" customFormat="1" ht="30" customHeight="1" x14ac:dyDescent="0.2">
      <c r="A116" s="580" t="s">
        <v>9</v>
      </c>
      <c r="B116" s="580"/>
      <c r="C116" s="580"/>
      <c r="D116" s="580"/>
      <c r="E116" s="580"/>
      <c r="F116" s="580"/>
      <c r="G116" s="580"/>
      <c r="H116" s="580"/>
      <c r="I116" s="580"/>
      <c r="J116" s="580"/>
      <c r="K116" s="580"/>
      <c r="L116" s="580"/>
      <c r="M116" s="580"/>
      <c r="N116" s="580"/>
    </row>
    <row r="117" spans="1:14" ht="41.45" customHeight="1" x14ac:dyDescent="0.2">
      <c r="A117" s="580" t="s">
        <v>9</v>
      </c>
      <c r="B117" s="580"/>
      <c r="C117" s="580"/>
      <c r="D117" s="580"/>
      <c r="E117" s="580"/>
      <c r="F117" s="580"/>
      <c r="G117" s="580"/>
      <c r="H117" s="580"/>
      <c r="I117" s="580"/>
      <c r="J117" s="580"/>
      <c r="K117" s="580"/>
      <c r="L117" s="580"/>
      <c r="M117" s="580"/>
      <c r="N117" s="580"/>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M2:N2"/>
    <mergeCell ref="N8:N11"/>
    <mergeCell ref="K8:M8"/>
    <mergeCell ref="K9:K11"/>
    <mergeCell ref="B8:H8"/>
    <mergeCell ref="C9:H9"/>
    <mergeCell ref="I9:I11"/>
    <mergeCell ref="C10:C11"/>
    <mergeCell ref="D10:D11"/>
    <mergeCell ref="E10:E11"/>
    <mergeCell ref="F10:F11"/>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358" customWidth="1"/>
    <col min="2" max="2" width="3.875" style="358" customWidth="1"/>
    <col min="3" max="3" width="27.875" style="358" customWidth="1"/>
    <col min="4" max="14" width="7.625" style="358" customWidth="1"/>
    <col min="15" max="16384" width="11" style="358"/>
  </cols>
  <sheetData>
    <row r="1" spans="1:16" s="4" customFormat="1" ht="39.75" customHeight="1" x14ac:dyDescent="0.2">
      <c r="A1" s="1"/>
      <c r="B1" s="1"/>
      <c r="C1" s="148"/>
      <c r="D1" s="2"/>
      <c r="E1" s="148"/>
      <c r="F1" s="2"/>
      <c r="G1" s="2"/>
      <c r="H1" s="365"/>
      <c r="I1" s="399"/>
      <c r="J1" s="399"/>
      <c r="K1" s="400"/>
      <c r="L1" s="365"/>
      <c r="M1" s="365"/>
      <c r="N1" s="399" t="s">
        <v>0</v>
      </c>
    </row>
    <row r="2" spans="1:16" s="401" customFormat="1" x14ac:dyDescent="0.2">
      <c r="C2" s="402"/>
      <c r="D2" s="402"/>
      <c r="E2" s="403"/>
      <c r="J2" s="402"/>
      <c r="K2" s="403"/>
      <c r="M2" s="592" t="str">
        <f ca="1">HYPERLINK(CELL("adresse",Inhaltsverzeichnis!A1),"zurück zum Inhalt")</f>
        <v>zurück zum Inhalt</v>
      </c>
      <c r="N2" s="593"/>
      <c r="P2" s="402"/>
    </row>
    <row r="3" spans="1:16" s="401" customFormat="1" ht="12.75" x14ac:dyDescent="0.2">
      <c r="C3" s="402"/>
      <c r="D3" s="402"/>
      <c r="F3" s="403"/>
      <c r="G3" s="403"/>
      <c r="H3" s="403"/>
      <c r="I3" s="403"/>
      <c r="J3" s="402"/>
      <c r="L3" s="403"/>
      <c r="M3" s="403"/>
      <c r="N3" s="402"/>
    </row>
    <row r="4" spans="1:16" s="310" customFormat="1" ht="12.75" customHeight="1" x14ac:dyDescent="0.2">
      <c r="A4" s="91" t="s">
        <v>299</v>
      </c>
      <c r="B4" s="91"/>
      <c r="C4" s="369"/>
      <c r="D4" s="369"/>
      <c r="E4" s="369"/>
      <c r="F4" s="369"/>
      <c r="G4" s="369"/>
      <c r="H4" s="369"/>
      <c r="I4" s="369"/>
      <c r="J4" s="369"/>
      <c r="K4" s="369"/>
      <c r="L4" s="369"/>
      <c r="M4" s="369"/>
      <c r="N4" s="369"/>
    </row>
    <row r="5" spans="1:16" s="310" customFormat="1" ht="12.75" customHeight="1" x14ac:dyDescent="0.2">
      <c r="A5" s="561" t="s">
        <v>245</v>
      </c>
      <c r="B5" s="561"/>
      <c r="C5" s="561"/>
      <c r="D5" s="561"/>
      <c r="E5" s="561"/>
      <c r="F5" s="561"/>
      <c r="G5" s="561"/>
      <c r="H5" s="561"/>
      <c r="I5" s="561"/>
      <c r="J5" s="561"/>
      <c r="K5" s="561"/>
      <c r="L5" s="561"/>
      <c r="M5" s="561"/>
      <c r="N5" s="561"/>
    </row>
    <row r="6" spans="1:16" s="310" customFormat="1" ht="12.75" customHeight="1" x14ac:dyDescent="0.2">
      <c r="A6" s="594" t="str">
        <f>CONCATENATE(LEFT(Impressum!C12,SEARCH("(",Impressum!C12)-1),"(Hauptsitz des Arbeitgebers",TEXT(0,"#¹⁾"),", Gebietsstand ",TEXT(Impressum!C16,"MMMM")," ",TEXT(Impressum!C16,"JJJJ"),")")</f>
        <v>Deutschland (Hauptsitz des Arbeitgebers¹⁾, Gebietsstand April 2025)</v>
      </c>
      <c r="B6" s="594"/>
      <c r="C6" s="594"/>
      <c r="D6" s="594"/>
      <c r="E6" s="594"/>
      <c r="F6" s="594"/>
      <c r="G6" s="594"/>
      <c r="H6" s="594"/>
      <c r="I6" s="594"/>
      <c r="J6" s="594"/>
      <c r="K6" s="594"/>
      <c r="L6" s="594"/>
      <c r="M6" s="594"/>
      <c r="N6" s="594"/>
    </row>
    <row r="7" spans="1:16" s="310" customFormat="1" ht="12.75" customHeight="1" x14ac:dyDescent="0.2">
      <c r="A7" s="369" t="s">
        <v>376</v>
      </c>
      <c r="B7" s="369"/>
      <c r="C7" s="369"/>
      <c r="D7" s="369"/>
      <c r="E7" s="369"/>
      <c r="F7" s="369"/>
      <c r="G7" s="369"/>
      <c r="H7" s="369"/>
      <c r="I7" s="369"/>
      <c r="J7" s="369"/>
      <c r="K7" s="369"/>
      <c r="L7" s="369"/>
      <c r="M7" s="369"/>
      <c r="N7" s="369"/>
    </row>
    <row r="8" spans="1:16" s="310" customFormat="1" x14ac:dyDescent="0.2">
      <c r="A8" s="369"/>
      <c r="B8" s="369"/>
      <c r="C8" s="369"/>
      <c r="D8" s="369"/>
      <c r="E8" s="369"/>
      <c r="F8" s="369"/>
      <c r="G8" s="369"/>
      <c r="H8" s="369"/>
      <c r="I8" s="369"/>
      <c r="J8" s="369"/>
      <c r="K8" s="369"/>
      <c r="L8" s="369"/>
      <c r="M8" s="369"/>
      <c r="N8" s="369"/>
    </row>
    <row r="9" spans="1:16" ht="14.25" customHeight="1" x14ac:dyDescent="0.2">
      <c r="A9" s="595" t="s">
        <v>377</v>
      </c>
      <c r="B9" s="596"/>
      <c r="C9" s="596"/>
      <c r="D9" s="599" t="s">
        <v>300</v>
      </c>
      <c r="E9" s="600"/>
      <c r="F9" s="600"/>
      <c r="G9" s="600"/>
      <c r="H9" s="600"/>
      <c r="I9" s="600"/>
      <c r="J9" s="600"/>
      <c r="K9" s="600"/>
      <c r="L9" s="600"/>
      <c r="M9" s="600"/>
      <c r="N9" s="601"/>
    </row>
    <row r="10" spans="1:16" x14ac:dyDescent="0.2">
      <c r="A10" s="597"/>
      <c r="B10" s="598"/>
      <c r="C10" s="598"/>
      <c r="D10" s="404">
        <f>Impressum!C14</f>
        <v>2023</v>
      </c>
      <c r="E10" s="450">
        <f>D10-1</f>
        <v>2022</v>
      </c>
      <c r="F10" s="450">
        <f>D10-2</f>
        <v>2021</v>
      </c>
      <c r="G10" s="450">
        <f>D10-3</f>
        <v>2020</v>
      </c>
      <c r="H10" s="450">
        <f>D10-4</f>
        <v>2019</v>
      </c>
      <c r="I10" s="450">
        <f>D10-5</f>
        <v>2018</v>
      </c>
      <c r="J10" s="450">
        <f>D10-6</f>
        <v>2017</v>
      </c>
      <c r="K10" s="450">
        <f>D10-7</f>
        <v>2016</v>
      </c>
      <c r="L10" s="450">
        <f>D10-8</f>
        <v>2015</v>
      </c>
      <c r="M10" s="450">
        <f>D10-9</f>
        <v>2014</v>
      </c>
      <c r="N10" s="451">
        <f>D10-10</f>
        <v>2013</v>
      </c>
    </row>
    <row r="11" spans="1:16" ht="12" customHeight="1" x14ac:dyDescent="0.2">
      <c r="A11" s="597"/>
      <c r="B11" s="598"/>
      <c r="C11" s="598"/>
      <c r="D11" s="405">
        <v>1</v>
      </c>
      <c r="E11" s="405">
        <v>2</v>
      </c>
      <c r="F11" s="405">
        <v>3</v>
      </c>
      <c r="G11" s="405">
        <v>4</v>
      </c>
      <c r="H11" s="405">
        <v>5</v>
      </c>
      <c r="I11" s="405">
        <v>6</v>
      </c>
      <c r="J11" s="405">
        <v>7</v>
      </c>
      <c r="K11" s="405">
        <v>8</v>
      </c>
      <c r="L11" s="405">
        <v>9</v>
      </c>
      <c r="M11" s="405">
        <v>10</v>
      </c>
      <c r="N11" s="405">
        <v>11</v>
      </c>
    </row>
    <row r="12" spans="1:16" ht="12" customHeight="1" x14ac:dyDescent="0.2">
      <c r="A12" s="602" t="s">
        <v>1</v>
      </c>
      <c r="B12" s="603"/>
      <c r="C12" s="603"/>
      <c r="D12" s="603"/>
      <c r="E12" s="603"/>
      <c r="F12" s="603"/>
      <c r="G12" s="603"/>
      <c r="H12" s="603"/>
      <c r="I12" s="603"/>
      <c r="J12" s="603"/>
      <c r="K12" s="603"/>
      <c r="L12" s="603"/>
      <c r="M12" s="603"/>
      <c r="N12" s="604"/>
    </row>
    <row r="13" spans="1:16" x14ac:dyDescent="0.2">
      <c r="A13" s="605"/>
      <c r="B13" s="606"/>
      <c r="C13" s="607"/>
      <c r="D13" s="608" t="s">
        <v>1</v>
      </c>
      <c r="E13" s="608"/>
      <c r="F13" s="608"/>
      <c r="G13" s="608"/>
      <c r="H13" s="608"/>
      <c r="I13" s="608"/>
      <c r="J13" s="608"/>
      <c r="K13" s="608"/>
      <c r="L13" s="608"/>
      <c r="M13" s="608"/>
      <c r="N13" s="609"/>
    </row>
    <row r="14" spans="1:16" s="408" customFormat="1" ht="22.5" customHeight="1" x14ac:dyDescent="0.2">
      <c r="A14" s="610" t="s">
        <v>1</v>
      </c>
      <c r="B14" s="611"/>
      <c r="C14" s="612"/>
      <c r="D14" s="406">
        <v>180359</v>
      </c>
      <c r="E14" s="407">
        <v>178690</v>
      </c>
      <c r="F14" s="407">
        <v>174919</v>
      </c>
      <c r="G14" s="407">
        <v>173326</v>
      </c>
      <c r="H14" s="407">
        <v>171599</v>
      </c>
      <c r="I14" s="407">
        <v>168693</v>
      </c>
      <c r="J14" s="407">
        <v>164631</v>
      </c>
      <c r="K14" s="407">
        <v>160220</v>
      </c>
      <c r="L14" s="407">
        <v>156306</v>
      </c>
      <c r="M14" s="407">
        <v>152538</v>
      </c>
      <c r="N14" s="407">
        <v>149810</v>
      </c>
    </row>
    <row r="15" spans="1:16" x14ac:dyDescent="0.2">
      <c r="A15" s="613" t="s">
        <v>301</v>
      </c>
      <c r="B15" s="614"/>
      <c r="C15" s="615"/>
      <c r="D15" s="409">
        <v>69610</v>
      </c>
      <c r="E15" s="265">
        <v>68850</v>
      </c>
      <c r="F15" s="265">
        <v>68138</v>
      </c>
      <c r="G15" s="265">
        <v>68760</v>
      </c>
      <c r="H15" s="265">
        <v>67407</v>
      </c>
      <c r="I15" s="265">
        <v>66485</v>
      </c>
      <c r="J15" s="265">
        <v>65457</v>
      </c>
      <c r="K15" s="265">
        <v>63963</v>
      </c>
      <c r="L15" s="265">
        <v>62687</v>
      </c>
      <c r="M15" s="265">
        <v>61616</v>
      </c>
      <c r="N15" s="265">
        <v>60482</v>
      </c>
    </row>
    <row r="16" spans="1:16" x14ac:dyDescent="0.2">
      <c r="A16" s="613" t="s">
        <v>302</v>
      </c>
      <c r="B16" s="614"/>
      <c r="C16" s="615"/>
      <c r="D16" s="410">
        <v>38.595246147960502</v>
      </c>
      <c r="E16" s="273">
        <v>38.530415803906202</v>
      </c>
      <c r="F16" s="273">
        <v>38.9540301510985</v>
      </c>
      <c r="G16" s="273">
        <v>39.670909153848797</v>
      </c>
      <c r="H16" s="273">
        <v>39.281697445789298</v>
      </c>
      <c r="I16" s="273">
        <v>39.411830959198099</v>
      </c>
      <c r="J16" s="273">
        <v>39.759826521129099</v>
      </c>
      <c r="K16" s="273">
        <v>39.921982274372702</v>
      </c>
      <c r="L16" s="273">
        <v>40.1053062582371</v>
      </c>
      <c r="M16" s="273">
        <v>40.393869068691103</v>
      </c>
      <c r="N16" s="273">
        <v>40.372471797610302</v>
      </c>
    </row>
    <row r="17" spans="1:15" s="411" customFormat="1" ht="24" customHeight="1" x14ac:dyDescent="0.2">
      <c r="A17" s="589" t="s">
        <v>276</v>
      </c>
      <c r="B17" s="590"/>
      <c r="C17" s="591"/>
      <c r="D17" s="409">
        <v>63924</v>
      </c>
      <c r="E17" s="265">
        <v>63609</v>
      </c>
      <c r="F17" s="265">
        <v>61463</v>
      </c>
      <c r="G17" s="265">
        <v>59773</v>
      </c>
      <c r="H17" s="265">
        <v>60396</v>
      </c>
      <c r="I17" s="265">
        <v>59210</v>
      </c>
      <c r="J17" s="265">
        <v>56956</v>
      </c>
      <c r="K17" s="265">
        <v>55332</v>
      </c>
      <c r="L17" s="265">
        <v>53492</v>
      </c>
      <c r="M17" s="265">
        <v>51821</v>
      </c>
      <c r="N17" s="265">
        <v>50818</v>
      </c>
    </row>
    <row r="18" spans="1:15" x14ac:dyDescent="0.2">
      <c r="A18" s="613" t="s">
        <v>303</v>
      </c>
      <c r="B18" s="614"/>
      <c r="C18" s="615"/>
      <c r="D18" s="410">
        <v>35.442644947022302</v>
      </c>
      <c r="E18" s="273">
        <v>35.597403324192697</v>
      </c>
      <c r="F18" s="273">
        <v>35.1379781498865</v>
      </c>
      <c r="G18" s="273">
        <v>34.485882095011704</v>
      </c>
      <c r="H18" s="273">
        <v>35.196009300753502</v>
      </c>
      <c r="I18" s="273">
        <v>35.099263158518703</v>
      </c>
      <c r="J18" s="273">
        <v>34.596157467305702</v>
      </c>
      <c r="K18" s="273">
        <v>34.535014355261502</v>
      </c>
      <c r="L18" s="273">
        <v>34.222614614922001</v>
      </c>
      <c r="M18" s="273">
        <v>33.972518323302999</v>
      </c>
      <c r="N18" s="273">
        <v>33.921634069821799</v>
      </c>
    </row>
    <row r="19" spans="1:15" s="411" customFormat="1" ht="24" customHeight="1" x14ac:dyDescent="0.2">
      <c r="A19" s="589" t="s">
        <v>275</v>
      </c>
      <c r="B19" s="590"/>
      <c r="C19" s="591"/>
      <c r="D19" s="409">
        <v>46825</v>
      </c>
      <c r="E19" s="265">
        <v>46231</v>
      </c>
      <c r="F19" s="265">
        <v>45318</v>
      </c>
      <c r="G19" s="265">
        <v>44793</v>
      </c>
      <c r="H19" s="265">
        <v>43796</v>
      </c>
      <c r="I19" s="265">
        <v>42998</v>
      </c>
      <c r="J19" s="265">
        <v>42218</v>
      </c>
      <c r="K19" s="265">
        <v>40925</v>
      </c>
      <c r="L19" s="265">
        <v>40127</v>
      </c>
      <c r="M19" s="265">
        <v>39101</v>
      </c>
      <c r="N19" s="265">
        <v>38510</v>
      </c>
    </row>
    <row r="20" spans="1:15" x14ac:dyDescent="0.2">
      <c r="A20" s="613" t="s">
        <v>303</v>
      </c>
      <c r="B20" s="614"/>
      <c r="C20" s="615"/>
      <c r="D20" s="410">
        <v>25.9621089050172</v>
      </c>
      <c r="E20" s="273">
        <v>25.872180871901101</v>
      </c>
      <c r="F20" s="273">
        <v>25.907991699015</v>
      </c>
      <c r="G20" s="273">
        <v>25.8432087511395</v>
      </c>
      <c r="H20" s="273">
        <v>25.5222932534572</v>
      </c>
      <c r="I20" s="273">
        <v>25.488905882283198</v>
      </c>
      <c r="J20" s="273">
        <v>25.644016011565299</v>
      </c>
      <c r="K20" s="273">
        <v>25.5430033703657</v>
      </c>
      <c r="L20" s="273">
        <v>25.672079126840899</v>
      </c>
      <c r="M20" s="273">
        <v>25.633612608005901</v>
      </c>
      <c r="N20" s="273">
        <v>25.705894132567899</v>
      </c>
    </row>
    <row r="21" spans="1:15" x14ac:dyDescent="0.2">
      <c r="A21" s="412" t="s">
        <v>304</v>
      </c>
      <c r="B21" s="413"/>
      <c r="C21" s="414"/>
      <c r="D21" s="616" t="s">
        <v>10</v>
      </c>
      <c r="E21" s="616"/>
      <c r="F21" s="616"/>
      <c r="G21" s="616"/>
      <c r="H21" s="616"/>
      <c r="I21" s="616"/>
      <c r="J21" s="616"/>
      <c r="K21" s="616"/>
      <c r="L21" s="616"/>
      <c r="M21" s="616"/>
      <c r="N21" s="617"/>
    </row>
    <row r="22" spans="1:15" s="411" customFormat="1" ht="22.5" customHeight="1" x14ac:dyDescent="0.2">
      <c r="A22" s="415"/>
      <c r="B22" s="416"/>
      <c r="C22" s="417" t="s">
        <v>180</v>
      </c>
      <c r="D22" s="406">
        <v>167960</v>
      </c>
      <c r="E22" s="407">
        <v>166580</v>
      </c>
      <c r="F22" s="407">
        <v>163071</v>
      </c>
      <c r="G22" s="407">
        <v>161640</v>
      </c>
      <c r="H22" s="407">
        <v>160241</v>
      </c>
      <c r="I22" s="407">
        <v>156366</v>
      </c>
      <c r="J22" s="407">
        <v>152396</v>
      </c>
      <c r="K22" s="407">
        <v>147945</v>
      </c>
      <c r="L22" s="407">
        <v>144362</v>
      </c>
      <c r="M22" s="407">
        <v>140744</v>
      </c>
      <c r="N22" s="407">
        <v>138095</v>
      </c>
    </row>
    <row r="23" spans="1:15" x14ac:dyDescent="0.2">
      <c r="A23" s="415"/>
      <c r="B23" s="416"/>
      <c r="C23" s="418" t="s">
        <v>301</v>
      </c>
      <c r="D23" s="409">
        <v>62473</v>
      </c>
      <c r="E23" s="265">
        <v>61757</v>
      </c>
      <c r="F23" s="265">
        <v>61078</v>
      </c>
      <c r="G23" s="265">
        <v>61638</v>
      </c>
      <c r="H23" s="265">
        <v>60428</v>
      </c>
      <c r="I23" s="265">
        <v>58858</v>
      </c>
      <c r="J23" s="265">
        <v>57865</v>
      </c>
      <c r="K23" s="265">
        <v>56258</v>
      </c>
      <c r="L23" s="265">
        <v>55117</v>
      </c>
      <c r="M23" s="265">
        <v>54017</v>
      </c>
      <c r="N23" s="265">
        <v>52919</v>
      </c>
    </row>
    <row r="24" spans="1:15" x14ac:dyDescent="0.2">
      <c r="A24" s="415"/>
      <c r="B24" s="416"/>
      <c r="C24" s="418" t="s">
        <v>305</v>
      </c>
      <c r="D24" s="410">
        <v>37.195165515599001</v>
      </c>
      <c r="E24" s="273">
        <v>37.073478208668497</v>
      </c>
      <c r="F24" s="273">
        <v>37.454850954492201</v>
      </c>
      <c r="G24" s="273">
        <v>38.132887899034898</v>
      </c>
      <c r="H24" s="273">
        <v>37.710698260744699</v>
      </c>
      <c r="I24" s="273">
        <v>37.641175191537798</v>
      </c>
      <c r="J24" s="273">
        <v>37.970156697026198</v>
      </c>
      <c r="K24" s="273">
        <v>38.026293555037299</v>
      </c>
      <c r="L24" s="273">
        <v>38.1797148834181</v>
      </c>
      <c r="M24" s="273">
        <v>38.379611209003599</v>
      </c>
      <c r="N24" s="273">
        <v>38.320721242622803</v>
      </c>
    </row>
    <row r="25" spans="1:15" ht="14.25" customHeight="1" x14ac:dyDescent="0.2">
      <c r="A25" s="412"/>
      <c r="B25" s="419"/>
      <c r="C25" s="420"/>
      <c r="D25" s="616" t="s">
        <v>2</v>
      </c>
      <c r="E25" s="616"/>
      <c r="F25" s="616"/>
      <c r="G25" s="616"/>
      <c r="H25" s="616"/>
      <c r="I25" s="616"/>
      <c r="J25" s="616"/>
      <c r="K25" s="616"/>
      <c r="L25" s="616"/>
      <c r="M25" s="616"/>
      <c r="N25" s="617"/>
      <c r="O25" s="275"/>
    </row>
    <row r="26" spans="1:15" s="411" customFormat="1" ht="22.5" customHeight="1" x14ac:dyDescent="0.2">
      <c r="A26" s="415"/>
      <c r="B26" s="416"/>
      <c r="C26" s="417" t="s">
        <v>180</v>
      </c>
      <c r="D26" s="406">
        <v>12399</v>
      </c>
      <c r="E26" s="407">
        <v>12110</v>
      </c>
      <c r="F26" s="407">
        <v>11848</v>
      </c>
      <c r="G26" s="407">
        <v>11686</v>
      </c>
      <c r="H26" s="407">
        <v>11358</v>
      </c>
      <c r="I26" s="407">
        <v>12327</v>
      </c>
      <c r="J26" s="407">
        <v>12235</v>
      </c>
      <c r="K26" s="407">
        <v>12275</v>
      </c>
      <c r="L26" s="407">
        <v>11944</v>
      </c>
      <c r="M26" s="407">
        <v>11794</v>
      </c>
      <c r="N26" s="407">
        <v>11715</v>
      </c>
    </row>
    <row r="27" spans="1:15" x14ac:dyDescent="0.2">
      <c r="A27" s="415"/>
      <c r="B27" s="416"/>
      <c r="C27" s="418" t="s">
        <v>301</v>
      </c>
      <c r="D27" s="409">
        <v>7137</v>
      </c>
      <c r="E27" s="265">
        <v>7093</v>
      </c>
      <c r="F27" s="265">
        <v>7060</v>
      </c>
      <c r="G27" s="265">
        <v>7122</v>
      </c>
      <c r="H27" s="265">
        <v>6979</v>
      </c>
      <c r="I27" s="265">
        <v>7627</v>
      </c>
      <c r="J27" s="265">
        <v>7592</v>
      </c>
      <c r="K27" s="265">
        <v>7705</v>
      </c>
      <c r="L27" s="265">
        <v>7570</v>
      </c>
      <c r="M27" s="265">
        <v>7599</v>
      </c>
      <c r="N27" s="265">
        <v>7563</v>
      </c>
    </row>
    <row r="28" spans="1:15" s="43" customFormat="1" ht="14.25" customHeight="1" x14ac:dyDescent="0.2">
      <c r="A28" s="421"/>
      <c r="B28" s="422"/>
      <c r="C28" s="423" t="s">
        <v>305</v>
      </c>
      <c r="D28" s="424">
        <v>57.5610936365836</v>
      </c>
      <c r="E28" s="425">
        <v>58.571428571428598</v>
      </c>
      <c r="F28" s="425">
        <v>59.588116137744798</v>
      </c>
      <c r="G28" s="425">
        <v>60.944720177990803</v>
      </c>
      <c r="H28" s="425">
        <v>61.445677055819701</v>
      </c>
      <c r="I28" s="425">
        <v>61.872312809280402</v>
      </c>
      <c r="J28" s="425">
        <v>62.051491622394799</v>
      </c>
      <c r="K28" s="425">
        <v>62.769857433808603</v>
      </c>
      <c r="L28" s="425">
        <v>63.3791024782318</v>
      </c>
      <c r="M28" s="425">
        <v>64.431066644056301</v>
      </c>
      <c r="N28" s="425">
        <v>64.558258642765693</v>
      </c>
    </row>
    <row r="29" spans="1:15" ht="12" customHeight="1" x14ac:dyDescent="0.2">
      <c r="A29" s="618" t="s">
        <v>306</v>
      </c>
      <c r="B29" s="619"/>
      <c r="C29" s="619"/>
      <c r="D29" s="619"/>
      <c r="E29" s="619"/>
      <c r="F29" s="619"/>
      <c r="G29" s="619"/>
      <c r="H29" s="619"/>
      <c r="I29" s="619"/>
      <c r="J29" s="619"/>
      <c r="K29" s="619"/>
      <c r="L29" s="619"/>
      <c r="M29" s="619"/>
      <c r="N29" s="620"/>
    </row>
    <row r="30" spans="1:15" x14ac:dyDescent="0.2">
      <c r="A30" s="426"/>
      <c r="B30" s="427"/>
      <c r="C30" s="428"/>
      <c r="D30" s="621" t="s">
        <v>1</v>
      </c>
      <c r="E30" s="621"/>
      <c r="F30" s="621"/>
      <c r="G30" s="621"/>
      <c r="H30" s="621"/>
      <c r="I30" s="621"/>
      <c r="J30" s="621"/>
      <c r="K30" s="621"/>
      <c r="L30" s="621"/>
      <c r="M30" s="621"/>
      <c r="N30" s="622"/>
    </row>
    <row r="31" spans="1:15" s="408" customFormat="1" ht="22.5" customHeight="1" x14ac:dyDescent="0.2">
      <c r="A31" s="610" t="s">
        <v>1</v>
      </c>
      <c r="B31" s="611"/>
      <c r="C31" s="612"/>
      <c r="D31" s="406">
        <v>82235</v>
      </c>
      <c r="E31" s="407">
        <v>81704</v>
      </c>
      <c r="F31" s="407">
        <v>79906</v>
      </c>
      <c r="G31" s="407">
        <v>79129</v>
      </c>
      <c r="H31" s="407">
        <v>77514</v>
      </c>
      <c r="I31" s="407">
        <v>76094</v>
      </c>
      <c r="J31" s="407">
        <v>74553</v>
      </c>
      <c r="K31" s="407">
        <v>72345</v>
      </c>
      <c r="L31" s="407">
        <v>70714</v>
      </c>
      <c r="M31" s="407">
        <v>68957</v>
      </c>
      <c r="N31" s="407">
        <v>68186</v>
      </c>
    </row>
    <row r="32" spans="1:15" ht="14.25" customHeight="1" x14ac:dyDescent="0.2">
      <c r="A32" s="613" t="s">
        <v>301</v>
      </c>
      <c r="B32" s="614"/>
      <c r="C32" s="615"/>
      <c r="D32" s="409">
        <v>39275</v>
      </c>
      <c r="E32" s="265">
        <v>38916</v>
      </c>
      <c r="F32" s="265">
        <v>37974</v>
      </c>
      <c r="G32" s="265">
        <v>38205</v>
      </c>
      <c r="H32" s="265">
        <v>37118</v>
      </c>
      <c r="I32" s="265">
        <v>36351</v>
      </c>
      <c r="J32" s="265">
        <v>35802</v>
      </c>
      <c r="K32" s="265">
        <v>34865</v>
      </c>
      <c r="L32" s="265">
        <v>34237</v>
      </c>
      <c r="M32" s="265">
        <v>33445</v>
      </c>
      <c r="N32" s="265">
        <v>32993</v>
      </c>
    </row>
    <row r="33" spans="1:14" ht="14.25" customHeight="1" x14ac:dyDescent="0.2">
      <c r="A33" s="613" t="s">
        <v>302</v>
      </c>
      <c r="B33" s="614"/>
      <c r="C33" s="615"/>
      <c r="D33" s="410">
        <v>47.759469812123797</v>
      </c>
      <c r="E33" s="273">
        <v>47.630470968373601</v>
      </c>
      <c r="F33" s="273">
        <v>47.523339924411196</v>
      </c>
      <c r="G33" s="273">
        <v>48.281919397439601</v>
      </c>
      <c r="H33" s="273">
        <v>47.885543256702</v>
      </c>
      <c r="I33" s="273">
        <v>47.771177753830798</v>
      </c>
      <c r="J33" s="273">
        <v>48.0222123858195</v>
      </c>
      <c r="K33" s="273">
        <v>48.1926878153293</v>
      </c>
      <c r="L33" s="273">
        <v>48.416155216788802</v>
      </c>
      <c r="M33" s="273">
        <v>48.501239903128003</v>
      </c>
      <c r="N33" s="273">
        <v>48.386765611709201</v>
      </c>
    </row>
    <row r="34" spans="1:14" s="411" customFormat="1" ht="24" customHeight="1" x14ac:dyDescent="0.2">
      <c r="A34" s="589" t="s">
        <v>276</v>
      </c>
      <c r="B34" s="590"/>
      <c r="C34" s="591"/>
      <c r="D34" s="409">
        <v>7866</v>
      </c>
      <c r="E34" s="265">
        <v>7989</v>
      </c>
      <c r="F34" s="265">
        <v>7579</v>
      </c>
      <c r="G34" s="265">
        <v>7063</v>
      </c>
      <c r="H34" s="265">
        <v>7469</v>
      </c>
      <c r="I34" s="265">
        <v>7392</v>
      </c>
      <c r="J34" s="265">
        <v>6984</v>
      </c>
      <c r="K34" s="265">
        <v>6692</v>
      </c>
      <c r="L34" s="265">
        <v>6291</v>
      </c>
      <c r="M34" s="265">
        <v>5992</v>
      </c>
      <c r="N34" s="265">
        <v>5959</v>
      </c>
    </row>
    <row r="35" spans="1:14" ht="14.25" customHeight="1" x14ac:dyDescent="0.2">
      <c r="A35" s="613" t="s">
        <v>303</v>
      </c>
      <c r="B35" s="614"/>
      <c r="C35" s="615"/>
      <c r="D35" s="410">
        <v>9.5652702620538701</v>
      </c>
      <c r="E35" s="273">
        <v>9.7779790463135203</v>
      </c>
      <c r="F35" s="273">
        <v>9.4848947513328206</v>
      </c>
      <c r="G35" s="273">
        <v>8.9259310745744305</v>
      </c>
      <c r="H35" s="273">
        <v>9.6356787161029001</v>
      </c>
      <c r="I35" s="273">
        <v>9.7143007333035492</v>
      </c>
      <c r="J35" s="273">
        <v>9.3678322803911307</v>
      </c>
      <c r="K35" s="273">
        <v>9.2501209482341604</v>
      </c>
      <c r="L35" s="273">
        <v>8.8963995814124495</v>
      </c>
      <c r="M35" s="273">
        <v>8.6894731499340203</v>
      </c>
      <c r="N35" s="273">
        <v>8.7393306543865297</v>
      </c>
    </row>
    <row r="36" spans="1:14" s="411" customFormat="1" ht="24" customHeight="1" x14ac:dyDescent="0.2">
      <c r="A36" s="589" t="s">
        <v>275</v>
      </c>
      <c r="B36" s="590"/>
      <c r="C36" s="591"/>
      <c r="D36" s="409">
        <v>35094</v>
      </c>
      <c r="E36" s="265">
        <v>34799</v>
      </c>
      <c r="F36" s="265">
        <v>34353</v>
      </c>
      <c r="G36" s="265">
        <v>33861</v>
      </c>
      <c r="H36" s="265">
        <v>32927</v>
      </c>
      <c r="I36" s="265">
        <v>32351</v>
      </c>
      <c r="J36" s="265">
        <v>31767</v>
      </c>
      <c r="K36" s="265">
        <v>30788</v>
      </c>
      <c r="L36" s="265">
        <v>30186</v>
      </c>
      <c r="M36" s="265">
        <v>29520</v>
      </c>
      <c r="N36" s="265">
        <v>29234</v>
      </c>
    </row>
    <row r="37" spans="1:14" ht="14.25" customHeight="1" x14ac:dyDescent="0.2">
      <c r="A37" s="613" t="s">
        <v>303</v>
      </c>
      <c r="B37" s="614"/>
      <c r="C37" s="615"/>
      <c r="D37" s="410">
        <v>42.675259925822303</v>
      </c>
      <c r="E37" s="273">
        <v>42.591549985312803</v>
      </c>
      <c r="F37" s="273">
        <v>42.991765324256001</v>
      </c>
      <c r="G37" s="273">
        <v>42.792149527985899</v>
      </c>
      <c r="H37" s="273">
        <v>42.478778027195098</v>
      </c>
      <c r="I37" s="273">
        <v>42.514521512865699</v>
      </c>
      <c r="J37" s="273">
        <v>42.609955333789401</v>
      </c>
      <c r="K37" s="273">
        <v>42.557191236436502</v>
      </c>
      <c r="L37" s="273">
        <v>42.687445201798802</v>
      </c>
      <c r="M37" s="273">
        <v>42.809286946937902</v>
      </c>
      <c r="N37" s="273">
        <v>42.873903733904299</v>
      </c>
    </row>
    <row r="38" spans="1:14" x14ac:dyDescent="0.2">
      <c r="A38" s="429" t="s">
        <v>304</v>
      </c>
      <c r="B38" s="413"/>
      <c r="C38" s="430"/>
      <c r="D38" s="621" t="s">
        <v>10</v>
      </c>
      <c r="E38" s="621"/>
      <c r="F38" s="621"/>
      <c r="G38" s="621"/>
      <c r="H38" s="621"/>
      <c r="I38" s="621"/>
      <c r="J38" s="621"/>
      <c r="K38" s="621"/>
      <c r="L38" s="621"/>
      <c r="M38" s="621"/>
      <c r="N38" s="622"/>
    </row>
    <row r="39" spans="1:14" s="408" customFormat="1" ht="22.5" customHeight="1" x14ac:dyDescent="0.2">
      <c r="A39" s="431"/>
      <c r="B39" s="416"/>
      <c r="C39" s="417" t="s">
        <v>180</v>
      </c>
      <c r="D39" s="406">
        <v>78725</v>
      </c>
      <c r="E39" s="407">
        <v>78209</v>
      </c>
      <c r="F39" s="407">
        <v>76411</v>
      </c>
      <c r="G39" s="407">
        <v>75622</v>
      </c>
      <c r="H39" s="407">
        <v>74100</v>
      </c>
      <c r="I39" s="407">
        <v>72308</v>
      </c>
      <c r="J39" s="407">
        <v>70765</v>
      </c>
      <c r="K39" s="407">
        <v>68504</v>
      </c>
      <c r="L39" s="407">
        <v>66890</v>
      </c>
      <c r="M39" s="407">
        <v>65196</v>
      </c>
      <c r="N39" s="407">
        <v>64482</v>
      </c>
    </row>
    <row r="40" spans="1:14" s="310" customFormat="1" x14ac:dyDescent="0.2">
      <c r="A40" s="432"/>
      <c r="B40" s="416"/>
      <c r="C40" s="418" t="s">
        <v>301</v>
      </c>
      <c r="D40" s="409">
        <v>37040</v>
      </c>
      <c r="E40" s="265">
        <v>36679</v>
      </c>
      <c r="F40" s="265">
        <v>35733</v>
      </c>
      <c r="G40" s="265">
        <v>35927</v>
      </c>
      <c r="H40" s="265">
        <v>34865</v>
      </c>
      <c r="I40" s="265">
        <v>33843</v>
      </c>
      <c r="J40" s="265">
        <v>33286</v>
      </c>
      <c r="K40" s="265">
        <v>32305</v>
      </c>
      <c r="L40" s="265">
        <v>31683</v>
      </c>
      <c r="M40" s="265">
        <v>30933</v>
      </c>
      <c r="N40" s="265">
        <v>30465</v>
      </c>
    </row>
    <row r="41" spans="1:14" s="310" customFormat="1" x14ac:dyDescent="0.2">
      <c r="A41" s="432"/>
      <c r="B41" s="416"/>
      <c r="C41" s="418" t="s">
        <v>305</v>
      </c>
      <c r="D41" s="410">
        <v>47.049857097491298</v>
      </c>
      <c r="E41" s="273">
        <v>46.898694523648203</v>
      </c>
      <c r="F41" s="273">
        <v>46.764209341586898</v>
      </c>
      <c r="G41" s="273">
        <v>47.5086615006215</v>
      </c>
      <c r="H41" s="273">
        <v>47.051282051282101</v>
      </c>
      <c r="I41" s="273">
        <v>46.803949770426499</v>
      </c>
      <c r="J41" s="273">
        <v>47.037377234508597</v>
      </c>
      <c r="K41" s="273">
        <v>47.157830199696399</v>
      </c>
      <c r="L41" s="273">
        <v>47.365824487965298</v>
      </c>
      <c r="M41" s="273">
        <v>47.446162341247899</v>
      </c>
      <c r="N41" s="273">
        <v>47.245742998045998</v>
      </c>
    </row>
    <row r="42" spans="1:14" x14ac:dyDescent="0.2">
      <c r="A42" s="429"/>
      <c r="B42" s="433"/>
      <c r="C42" s="434"/>
      <c r="D42" s="623" t="s">
        <v>2</v>
      </c>
      <c r="E42" s="623"/>
      <c r="F42" s="623"/>
      <c r="G42" s="623"/>
      <c r="H42" s="623"/>
      <c r="I42" s="623"/>
      <c r="J42" s="623"/>
      <c r="K42" s="623"/>
      <c r="L42" s="623"/>
      <c r="M42" s="623"/>
      <c r="N42" s="624"/>
    </row>
    <row r="43" spans="1:14" s="408" customFormat="1" ht="22.5" customHeight="1" x14ac:dyDescent="0.2">
      <c r="A43" s="431"/>
      <c r="B43" s="416"/>
      <c r="C43" s="417" t="s">
        <v>180</v>
      </c>
      <c r="D43" s="406">
        <v>3510</v>
      </c>
      <c r="E43" s="407">
        <v>3495</v>
      </c>
      <c r="F43" s="407">
        <v>3495</v>
      </c>
      <c r="G43" s="407">
        <v>3507</v>
      </c>
      <c r="H43" s="407">
        <v>3414</v>
      </c>
      <c r="I43" s="407">
        <v>3786</v>
      </c>
      <c r="J43" s="407">
        <v>3788</v>
      </c>
      <c r="K43" s="407">
        <v>3841</v>
      </c>
      <c r="L43" s="407">
        <v>3824</v>
      </c>
      <c r="M43" s="407">
        <v>3761</v>
      </c>
      <c r="N43" s="407">
        <v>3704</v>
      </c>
    </row>
    <row r="44" spans="1:14" s="310" customFormat="1" x14ac:dyDescent="0.2">
      <c r="A44" s="432"/>
      <c r="B44" s="416"/>
      <c r="C44" s="418" t="s">
        <v>301</v>
      </c>
      <c r="D44" s="409">
        <v>2235</v>
      </c>
      <c r="E44" s="265">
        <v>2237</v>
      </c>
      <c r="F44" s="265">
        <v>2241</v>
      </c>
      <c r="G44" s="265">
        <v>2278</v>
      </c>
      <c r="H44" s="265">
        <v>2253</v>
      </c>
      <c r="I44" s="265">
        <v>2508</v>
      </c>
      <c r="J44" s="265">
        <v>2516</v>
      </c>
      <c r="K44" s="265">
        <v>2560</v>
      </c>
      <c r="L44" s="265">
        <v>2554</v>
      </c>
      <c r="M44" s="265">
        <v>2512</v>
      </c>
      <c r="N44" s="265">
        <v>2528</v>
      </c>
    </row>
    <row r="45" spans="1:14" s="310" customFormat="1" x14ac:dyDescent="0.2">
      <c r="A45" s="435"/>
      <c r="B45" s="422"/>
      <c r="C45" s="423" t="s">
        <v>305</v>
      </c>
      <c r="D45" s="436">
        <v>63.675213675213698</v>
      </c>
      <c r="E45" s="274">
        <v>64.005722460658106</v>
      </c>
      <c r="F45" s="274">
        <v>64.120171673819797</v>
      </c>
      <c r="G45" s="274">
        <v>64.955802680353599</v>
      </c>
      <c r="H45" s="274">
        <v>65.992970123022801</v>
      </c>
      <c r="I45" s="274">
        <v>66.244057052297904</v>
      </c>
      <c r="J45" s="274">
        <v>66.420274551214405</v>
      </c>
      <c r="K45" s="274">
        <v>66.649310075501205</v>
      </c>
      <c r="L45" s="274">
        <v>66.788702928870293</v>
      </c>
      <c r="M45" s="274">
        <v>66.790747141717603</v>
      </c>
      <c r="N45" s="274">
        <v>68.250539956803493</v>
      </c>
    </row>
    <row r="46" spans="1:14" x14ac:dyDescent="0.2">
      <c r="A46" s="618" t="s">
        <v>307</v>
      </c>
      <c r="B46" s="619"/>
      <c r="C46" s="619"/>
      <c r="D46" s="619"/>
      <c r="E46" s="619"/>
      <c r="F46" s="619"/>
      <c r="G46" s="619"/>
      <c r="H46" s="619"/>
      <c r="I46" s="619"/>
      <c r="J46" s="619"/>
      <c r="K46" s="619"/>
      <c r="L46" s="619"/>
      <c r="M46" s="619"/>
      <c r="N46" s="620"/>
    </row>
    <row r="47" spans="1:14" x14ac:dyDescent="0.2">
      <c r="A47" s="429"/>
      <c r="B47" s="625"/>
      <c r="C47" s="626"/>
      <c r="D47" s="621" t="s">
        <v>1</v>
      </c>
      <c r="E47" s="621"/>
      <c r="F47" s="621"/>
      <c r="G47" s="621"/>
      <c r="H47" s="621"/>
      <c r="I47" s="621"/>
      <c r="J47" s="621"/>
      <c r="K47" s="621"/>
      <c r="L47" s="621"/>
      <c r="M47" s="621"/>
      <c r="N47" s="622"/>
    </row>
    <row r="48" spans="1:14" s="408" customFormat="1" ht="22.5" customHeight="1" x14ac:dyDescent="0.2">
      <c r="A48" s="610" t="s">
        <v>1</v>
      </c>
      <c r="B48" s="611"/>
      <c r="C48" s="612"/>
      <c r="D48" s="406">
        <v>31469</v>
      </c>
      <c r="E48" s="407">
        <v>31171</v>
      </c>
      <c r="F48" s="407">
        <v>30731</v>
      </c>
      <c r="G48" s="407">
        <v>30377</v>
      </c>
      <c r="H48" s="407">
        <v>30398</v>
      </c>
      <c r="I48" s="407">
        <v>29904</v>
      </c>
      <c r="J48" s="407">
        <v>28997</v>
      </c>
      <c r="K48" s="407">
        <v>28320</v>
      </c>
      <c r="L48" s="407">
        <v>27734</v>
      </c>
      <c r="M48" s="407">
        <v>27181</v>
      </c>
      <c r="N48" s="407">
        <v>26338</v>
      </c>
    </row>
    <row r="49" spans="1:14" ht="14.25" customHeight="1" x14ac:dyDescent="0.2">
      <c r="A49" s="613" t="s">
        <v>301</v>
      </c>
      <c r="B49" s="614"/>
      <c r="C49" s="615"/>
      <c r="D49" s="409">
        <v>11842</v>
      </c>
      <c r="E49" s="265">
        <v>11722</v>
      </c>
      <c r="F49" s="265">
        <v>11757</v>
      </c>
      <c r="G49" s="265">
        <v>11890</v>
      </c>
      <c r="H49" s="265">
        <v>11739</v>
      </c>
      <c r="I49" s="265">
        <v>11590</v>
      </c>
      <c r="J49" s="265">
        <v>11407</v>
      </c>
      <c r="K49" s="265">
        <v>11073</v>
      </c>
      <c r="L49" s="265">
        <v>10857</v>
      </c>
      <c r="M49" s="265">
        <v>10660</v>
      </c>
      <c r="N49" s="265">
        <v>10324</v>
      </c>
    </row>
    <row r="50" spans="1:14" ht="14.25" customHeight="1" x14ac:dyDescent="0.2">
      <c r="A50" s="613" t="s">
        <v>302</v>
      </c>
      <c r="B50" s="614"/>
      <c r="C50" s="615"/>
      <c r="D50" s="410">
        <v>37.630684165369097</v>
      </c>
      <c r="E50" s="273">
        <v>37.605466619614397</v>
      </c>
      <c r="F50" s="273">
        <v>38.257785298233102</v>
      </c>
      <c r="G50" s="273">
        <v>39.1414557066201</v>
      </c>
      <c r="H50" s="273">
        <v>38.617672215277302</v>
      </c>
      <c r="I50" s="273">
        <v>38.757356875334402</v>
      </c>
      <c r="J50" s="273">
        <v>39.3385522640273</v>
      </c>
      <c r="K50" s="273">
        <v>39.0995762711864</v>
      </c>
      <c r="L50" s="273">
        <v>39.146895507319499</v>
      </c>
      <c r="M50" s="273">
        <v>39.218571796475501</v>
      </c>
      <c r="N50" s="273">
        <v>39.198116789429697</v>
      </c>
    </row>
    <row r="51" spans="1:14" s="411" customFormat="1" ht="24" customHeight="1" x14ac:dyDescent="0.2">
      <c r="A51" s="589" t="s">
        <v>276</v>
      </c>
      <c r="B51" s="590"/>
      <c r="C51" s="591"/>
      <c r="D51" s="409">
        <v>12173</v>
      </c>
      <c r="E51" s="265">
        <v>12228</v>
      </c>
      <c r="F51" s="265">
        <v>11972</v>
      </c>
      <c r="G51" s="265">
        <v>11509</v>
      </c>
      <c r="H51" s="265">
        <v>11674</v>
      </c>
      <c r="I51" s="265">
        <v>11450</v>
      </c>
      <c r="J51" s="265">
        <v>10841</v>
      </c>
      <c r="K51" s="265">
        <v>10645</v>
      </c>
      <c r="L51" s="265">
        <v>10341</v>
      </c>
      <c r="M51" s="265">
        <v>10166</v>
      </c>
      <c r="N51" s="265">
        <v>9874</v>
      </c>
    </row>
    <row r="52" spans="1:14" ht="14.25" customHeight="1" x14ac:dyDescent="0.2">
      <c r="A52" s="613" t="s">
        <v>308</v>
      </c>
      <c r="B52" s="614"/>
      <c r="C52" s="615"/>
      <c r="D52" s="410">
        <v>38.682512949251603</v>
      </c>
      <c r="E52" s="273">
        <v>39.228770331397797</v>
      </c>
      <c r="F52" s="273">
        <v>38.957404575184697</v>
      </c>
      <c r="G52" s="273">
        <v>37.887217302564402</v>
      </c>
      <c r="H52" s="273">
        <v>38.4038423580499</v>
      </c>
      <c r="I52" s="273">
        <v>38.289192081326902</v>
      </c>
      <c r="J52" s="273">
        <v>37.386626202710602</v>
      </c>
      <c r="K52" s="273">
        <v>37.588276836158201</v>
      </c>
      <c r="L52" s="273">
        <v>37.286363308574302</v>
      </c>
      <c r="M52" s="273">
        <v>37.4011257863949</v>
      </c>
      <c r="N52" s="273">
        <v>37.489558812362397</v>
      </c>
    </row>
    <row r="53" spans="1:14" s="411" customFormat="1" ht="24" customHeight="1" x14ac:dyDescent="0.2">
      <c r="A53" s="589" t="s">
        <v>275</v>
      </c>
      <c r="B53" s="590"/>
      <c r="C53" s="591"/>
      <c r="D53" s="409">
        <v>7454</v>
      </c>
      <c r="E53" s="265">
        <v>7221</v>
      </c>
      <c r="F53" s="265">
        <v>7002</v>
      </c>
      <c r="G53" s="265">
        <v>6978</v>
      </c>
      <c r="H53" s="265">
        <v>6985</v>
      </c>
      <c r="I53" s="265">
        <v>6864</v>
      </c>
      <c r="J53" s="265">
        <v>6749</v>
      </c>
      <c r="K53" s="265">
        <v>6602</v>
      </c>
      <c r="L53" s="265">
        <v>6536</v>
      </c>
      <c r="M53" s="265">
        <v>6355</v>
      </c>
      <c r="N53" s="265">
        <v>6140</v>
      </c>
    </row>
    <row r="54" spans="1:14" ht="14.25" customHeight="1" x14ac:dyDescent="0.2">
      <c r="A54" s="613" t="s">
        <v>303</v>
      </c>
      <c r="B54" s="614"/>
      <c r="C54" s="615"/>
      <c r="D54" s="410">
        <v>23.686802885379301</v>
      </c>
      <c r="E54" s="273">
        <v>23.165763048987799</v>
      </c>
      <c r="F54" s="273">
        <v>22.7848101265823</v>
      </c>
      <c r="G54" s="273">
        <v>22.971326990815399</v>
      </c>
      <c r="H54" s="273">
        <v>22.978485426672801</v>
      </c>
      <c r="I54" s="273">
        <v>22.953451043338699</v>
      </c>
      <c r="J54" s="273">
        <v>23.274821533262099</v>
      </c>
      <c r="K54" s="273">
        <v>23.312146892655399</v>
      </c>
      <c r="L54" s="273">
        <v>23.566741184106199</v>
      </c>
      <c r="M54" s="273">
        <v>23.380302417129599</v>
      </c>
      <c r="N54" s="273">
        <v>23.312324398207899</v>
      </c>
    </row>
    <row r="55" spans="1:14" x14ac:dyDescent="0.2">
      <c r="A55" s="429" t="s">
        <v>304</v>
      </c>
      <c r="B55" s="413"/>
      <c r="C55" s="430"/>
      <c r="D55" s="621" t="s">
        <v>10</v>
      </c>
      <c r="E55" s="621"/>
      <c r="F55" s="621"/>
      <c r="G55" s="621"/>
      <c r="H55" s="621"/>
      <c r="I55" s="621"/>
      <c r="J55" s="621"/>
      <c r="K55" s="621"/>
      <c r="L55" s="621"/>
      <c r="M55" s="621"/>
      <c r="N55" s="622"/>
    </row>
    <row r="56" spans="1:14" s="408" customFormat="1" ht="22.5" customHeight="1" x14ac:dyDescent="0.2">
      <c r="A56" s="431"/>
      <c r="B56" s="437"/>
      <c r="C56" s="417" t="s">
        <v>180</v>
      </c>
      <c r="D56" s="406">
        <v>29679</v>
      </c>
      <c r="E56" s="407">
        <v>29430</v>
      </c>
      <c r="F56" s="407">
        <v>29004</v>
      </c>
      <c r="G56" s="407">
        <v>28649</v>
      </c>
      <c r="H56" s="407">
        <v>28714</v>
      </c>
      <c r="I56" s="407">
        <v>28081</v>
      </c>
      <c r="J56" s="407">
        <v>27179</v>
      </c>
      <c r="K56" s="407">
        <v>26479</v>
      </c>
      <c r="L56" s="407">
        <v>25945</v>
      </c>
      <c r="M56" s="407">
        <v>25398</v>
      </c>
      <c r="N56" s="407">
        <v>24557</v>
      </c>
    </row>
    <row r="57" spans="1:14" s="310" customFormat="1" x14ac:dyDescent="0.2">
      <c r="A57" s="432"/>
      <c r="B57" s="437"/>
      <c r="C57" s="418" t="s">
        <v>301</v>
      </c>
      <c r="D57" s="409">
        <v>10794</v>
      </c>
      <c r="E57" s="265">
        <v>10687</v>
      </c>
      <c r="F57" s="265">
        <v>10732</v>
      </c>
      <c r="G57" s="265">
        <v>10841</v>
      </c>
      <c r="H57" s="265">
        <v>10717</v>
      </c>
      <c r="I57" s="265">
        <v>10468</v>
      </c>
      <c r="J57" s="265">
        <v>10296</v>
      </c>
      <c r="K57" s="265">
        <v>9943</v>
      </c>
      <c r="L57" s="265">
        <v>9731</v>
      </c>
      <c r="M57" s="265">
        <v>9550</v>
      </c>
      <c r="N57" s="265">
        <v>9215</v>
      </c>
    </row>
    <row r="58" spans="1:14" s="310" customFormat="1" x14ac:dyDescent="0.2">
      <c r="A58" s="432"/>
      <c r="B58" s="437"/>
      <c r="C58" s="418" t="s">
        <v>305</v>
      </c>
      <c r="D58" s="410">
        <v>36.369149903972499</v>
      </c>
      <c r="E58" s="273">
        <v>36.3132857628271</v>
      </c>
      <c r="F58" s="273">
        <v>37.001792856157799</v>
      </c>
      <c r="G58" s="273">
        <v>37.8407623302733</v>
      </c>
      <c r="H58" s="273">
        <v>37.323256947830302</v>
      </c>
      <c r="I58" s="273">
        <v>37.277874719561297</v>
      </c>
      <c r="J58" s="273">
        <v>37.882188454321401</v>
      </c>
      <c r="K58" s="273">
        <v>37.550511726273598</v>
      </c>
      <c r="L58" s="273">
        <v>37.506263249181004</v>
      </c>
      <c r="M58" s="273">
        <v>37.601385935900502</v>
      </c>
      <c r="N58" s="273">
        <v>37.524941971739203</v>
      </c>
    </row>
    <row r="59" spans="1:14" x14ac:dyDescent="0.2">
      <c r="A59" s="429"/>
      <c r="B59" s="413"/>
      <c r="C59" s="434"/>
      <c r="D59" s="623" t="s">
        <v>2</v>
      </c>
      <c r="E59" s="623"/>
      <c r="F59" s="623"/>
      <c r="G59" s="623"/>
      <c r="H59" s="623"/>
      <c r="I59" s="623"/>
      <c r="J59" s="623"/>
      <c r="K59" s="623"/>
      <c r="L59" s="623"/>
      <c r="M59" s="623"/>
      <c r="N59" s="624"/>
    </row>
    <row r="60" spans="1:14" s="408" customFormat="1" ht="22.5" customHeight="1" x14ac:dyDescent="0.2">
      <c r="A60" s="431"/>
      <c r="B60" s="437"/>
      <c r="C60" s="417" t="s">
        <v>180</v>
      </c>
      <c r="D60" s="406">
        <v>1790</v>
      </c>
      <c r="E60" s="407">
        <v>1741</v>
      </c>
      <c r="F60" s="407">
        <v>1727</v>
      </c>
      <c r="G60" s="407">
        <v>1728</v>
      </c>
      <c r="H60" s="407">
        <v>1684</v>
      </c>
      <c r="I60" s="407">
        <v>1823</v>
      </c>
      <c r="J60" s="407">
        <v>1818</v>
      </c>
      <c r="K60" s="407">
        <v>1841</v>
      </c>
      <c r="L60" s="407">
        <v>1789</v>
      </c>
      <c r="M60" s="407">
        <v>1783</v>
      </c>
      <c r="N60" s="407">
        <v>1781</v>
      </c>
    </row>
    <row r="61" spans="1:14" s="310" customFormat="1" x14ac:dyDescent="0.2">
      <c r="A61" s="432"/>
      <c r="B61" s="437"/>
      <c r="C61" s="418" t="s">
        <v>301</v>
      </c>
      <c r="D61" s="409">
        <v>1048</v>
      </c>
      <c r="E61" s="265">
        <v>1035</v>
      </c>
      <c r="F61" s="265">
        <v>1025</v>
      </c>
      <c r="G61" s="265">
        <v>1049</v>
      </c>
      <c r="H61" s="265">
        <v>1022</v>
      </c>
      <c r="I61" s="265">
        <v>1122</v>
      </c>
      <c r="J61" s="265">
        <v>1111</v>
      </c>
      <c r="K61" s="265">
        <v>1130</v>
      </c>
      <c r="L61" s="265">
        <v>1126</v>
      </c>
      <c r="M61" s="265">
        <v>1110</v>
      </c>
      <c r="N61" s="265">
        <v>1109</v>
      </c>
    </row>
    <row r="62" spans="1:14" s="310" customFormat="1" x14ac:dyDescent="0.2">
      <c r="A62" s="435"/>
      <c r="B62" s="438"/>
      <c r="C62" s="423" t="s">
        <v>305</v>
      </c>
      <c r="D62" s="436">
        <v>58.547486033519597</v>
      </c>
      <c r="E62" s="274">
        <v>59.448592762780002</v>
      </c>
      <c r="F62" s="274">
        <v>59.351476548928801</v>
      </c>
      <c r="G62" s="274">
        <v>60.706018518518498</v>
      </c>
      <c r="H62" s="274">
        <v>60.688836104513101</v>
      </c>
      <c r="I62" s="274">
        <v>61.546900713110297</v>
      </c>
      <c r="J62" s="274">
        <v>61.1111111111111</v>
      </c>
      <c r="K62" s="274">
        <v>61.379684953829397</v>
      </c>
      <c r="L62" s="274">
        <v>62.9401900503074</v>
      </c>
      <c r="M62" s="274">
        <v>62.254627033090301</v>
      </c>
      <c r="N62" s="274">
        <v>62.2683885457608</v>
      </c>
    </row>
    <row r="63" spans="1:14" x14ac:dyDescent="0.2">
      <c r="A63" s="618" t="s">
        <v>309</v>
      </c>
      <c r="B63" s="619"/>
      <c r="C63" s="619"/>
      <c r="D63" s="619"/>
      <c r="E63" s="619"/>
      <c r="F63" s="619"/>
      <c r="G63" s="619"/>
      <c r="H63" s="619"/>
      <c r="I63" s="619"/>
      <c r="J63" s="619"/>
      <c r="K63" s="619"/>
      <c r="L63" s="619"/>
      <c r="M63" s="619"/>
      <c r="N63" s="620"/>
    </row>
    <row r="64" spans="1:14" x14ac:dyDescent="0.2">
      <c r="A64" s="429"/>
      <c r="B64" s="625"/>
      <c r="C64" s="626"/>
      <c r="D64" s="627" t="s">
        <v>1</v>
      </c>
      <c r="E64" s="627"/>
      <c r="F64" s="627"/>
      <c r="G64" s="627"/>
      <c r="H64" s="627"/>
      <c r="I64" s="627"/>
      <c r="J64" s="627"/>
      <c r="K64" s="627"/>
      <c r="L64" s="627"/>
      <c r="M64" s="627"/>
      <c r="N64" s="628"/>
    </row>
    <row r="65" spans="1:14" s="411" customFormat="1" ht="22.5" customHeight="1" x14ac:dyDescent="0.2">
      <c r="A65" s="610" t="s">
        <v>1</v>
      </c>
      <c r="B65" s="611"/>
      <c r="C65" s="612"/>
      <c r="D65" s="406">
        <v>66655</v>
      </c>
      <c r="E65" s="407">
        <v>65815</v>
      </c>
      <c r="F65" s="407">
        <v>64282</v>
      </c>
      <c r="G65" s="407">
        <v>63820</v>
      </c>
      <c r="H65" s="407">
        <v>63687</v>
      </c>
      <c r="I65" s="407">
        <v>62695</v>
      </c>
      <c r="J65" s="407">
        <v>61081</v>
      </c>
      <c r="K65" s="407">
        <v>59555</v>
      </c>
      <c r="L65" s="407">
        <v>57858</v>
      </c>
      <c r="M65" s="407">
        <v>56400</v>
      </c>
      <c r="N65" s="407">
        <v>55286</v>
      </c>
    </row>
    <row r="66" spans="1:14" ht="14.25" customHeight="1" x14ac:dyDescent="0.2">
      <c r="A66" s="613" t="s">
        <v>301</v>
      </c>
      <c r="B66" s="614"/>
      <c r="C66" s="615"/>
      <c r="D66" s="409">
        <v>18493</v>
      </c>
      <c r="E66" s="265">
        <v>18212</v>
      </c>
      <c r="F66" s="265">
        <v>18407</v>
      </c>
      <c r="G66" s="265">
        <v>18665</v>
      </c>
      <c r="H66" s="265">
        <v>18550</v>
      </c>
      <c r="I66" s="265">
        <v>18544</v>
      </c>
      <c r="J66" s="265">
        <v>18248</v>
      </c>
      <c r="K66" s="265">
        <v>18025</v>
      </c>
      <c r="L66" s="265">
        <v>17593</v>
      </c>
      <c r="M66" s="265">
        <v>17511</v>
      </c>
      <c r="N66" s="265">
        <v>17165</v>
      </c>
    </row>
    <row r="67" spans="1:14" ht="14.25" customHeight="1" x14ac:dyDescent="0.2">
      <c r="A67" s="613" t="s">
        <v>302</v>
      </c>
      <c r="B67" s="614"/>
      <c r="C67" s="615"/>
      <c r="D67" s="410">
        <v>27.744355262170899</v>
      </c>
      <c r="E67" s="273">
        <v>27.671503456658801</v>
      </c>
      <c r="F67" s="273">
        <v>28.634765564232602</v>
      </c>
      <c r="G67" s="273">
        <v>29.246317768724499</v>
      </c>
      <c r="H67" s="273">
        <v>29.1268233705466</v>
      </c>
      <c r="I67" s="273">
        <v>29.578116277215099</v>
      </c>
      <c r="J67" s="273">
        <v>29.875083904978599</v>
      </c>
      <c r="K67" s="273">
        <v>30.266140542355799</v>
      </c>
      <c r="L67" s="273">
        <v>30.407203843893701</v>
      </c>
      <c r="M67" s="273">
        <v>31.047872340425499</v>
      </c>
      <c r="N67" s="273">
        <v>31.047643164634799</v>
      </c>
    </row>
    <row r="68" spans="1:14" ht="24" customHeight="1" x14ac:dyDescent="0.2">
      <c r="A68" s="589" t="s">
        <v>276</v>
      </c>
      <c r="B68" s="590"/>
      <c r="C68" s="591"/>
      <c r="D68" s="409">
        <v>43885</v>
      </c>
      <c r="E68" s="265">
        <v>43392</v>
      </c>
      <c r="F68" s="265">
        <v>41912</v>
      </c>
      <c r="G68" s="265">
        <v>41201</v>
      </c>
      <c r="H68" s="265">
        <v>41253</v>
      </c>
      <c r="I68" s="265">
        <v>40368</v>
      </c>
      <c r="J68" s="265">
        <v>39131</v>
      </c>
      <c r="K68" s="265">
        <v>37995</v>
      </c>
      <c r="L68" s="265">
        <v>36860</v>
      </c>
      <c r="M68" s="265">
        <v>35663</v>
      </c>
      <c r="N68" s="265">
        <v>34985</v>
      </c>
    </row>
    <row r="69" spans="1:14" ht="14.25" customHeight="1" x14ac:dyDescent="0.2">
      <c r="A69" s="613" t="s">
        <v>303</v>
      </c>
      <c r="B69" s="614"/>
      <c r="C69" s="615"/>
      <c r="D69" s="410">
        <v>65.839021828819995</v>
      </c>
      <c r="E69" s="273">
        <v>65.930259059484897</v>
      </c>
      <c r="F69" s="273">
        <v>65.200211567779505</v>
      </c>
      <c r="G69" s="273">
        <v>64.558132246944496</v>
      </c>
      <c r="H69" s="273">
        <v>64.774600781949204</v>
      </c>
      <c r="I69" s="273">
        <v>64.387909721668393</v>
      </c>
      <c r="J69" s="273">
        <v>64.064111589528693</v>
      </c>
      <c r="K69" s="273">
        <v>63.798169759046303</v>
      </c>
      <c r="L69" s="273">
        <v>63.707698157558198</v>
      </c>
      <c r="M69" s="273">
        <v>63.2322695035461</v>
      </c>
      <c r="N69" s="273">
        <v>63.280034728502699</v>
      </c>
    </row>
    <row r="70" spans="1:14" s="310" customFormat="1" ht="24" customHeight="1" x14ac:dyDescent="0.2">
      <c r="A70" s="589" t="s">
        <v>275</v>
      </c>
      <c r="B70" s="590"/>
      <c r="C70" s="591"/>
      <c r="D70" s="409">
        <v>4277</v>
      </c>
      <c r="E70" s="265">
        <v>4211</v>
      </c>
      <c r="F70" s="265">
        <v>3963</v>
      </c>
      <c r="G70" s="265">
        <v>3954</v>
      </c>
      <c r="H70" s="265">
        <v>3884</v>
      </c>
      <c r="I70" s="265">
        <v>3783</v>
      </c>
      <c r="J70" s="265">
        <v>3702</v>
      </c>
      <c r="K70" s="265">
        <v>3535</v>
      </c>
      <c r="L70" s="265">
        <v>3405</v>
      </c>
      <c r="M70" s="265">
        <v>3226</v>
      </c>
      <c r="N70" s="265">
        <v>3136</v>
      </c>
    </row>
    <row r="71" spans="1:14" s="310" customFormat="1" x14ac:dyDescent="0.2">
      <c r="A71" s="613" t="s">
        <v>303</v>
      </c>
      <c r="B71" s="614"/>
      <c r="C71" s="615"/>
      <c r="D71" s="410">
        <v>6.4166229090090798</v>
      </c>
      <c r="E71" s="273">
        <v>6.3982374838562599</v>
      </c>
      <c r="F71" s="273">
        <v>6.16502286798793</v>
      </c>
      <c r="G71" s="273">
        <v>6.1955499843309303</v>
      </c>
      <c r="H71" s="273">
        <v>6.0985758475041996</v>
      </c>
      <c r="I71" s="273">
        <v>6.0339740011165199</v>
      </c>
      <c r="J71" s="273">
        <v>6.06080450549271</v>
      </c>
      <c r="K71" s="273">
        <v>5.9356896985979404</v>
      </c>
      <c r="L71" s="273">
        <v>5.8850979985481704</v>
      </c>
      <c r="M71" s="273">
        <v>5.7198581560283701</v>
      </c>
      <c r="N71" s="273">
        <v>5.6723221068624996</v>
      </c>
    </row>
    <row r="72" spans="1:14" s="408" customFormat="1" ht="21" customHeight="1" x14ac:dyDescent="0.2">
      <c r="A72" s="439" t="s">
        <v>310</v>
      </c>
      <c r="B72" s="440"/>
      <c r="C72" s="441"/>
      <c r="D72" s="442">
        <v>4.6611098765702303</v>
      </c>
      <c r="E72" s="162">
        <v>4.7004032222961802</v>
      </c>
      <c r="F72" s="162">
        <v>4.8080640211640802</v>
      </c>
      <c r="G72" s="162">
        <v>4.8931191080013203</v>
      </c>
      <c r="H72" s="162">
        <v>4.8947747397039896</v>
      </c>
      <c r="I72" s="162">
        <v>4.9075067568322099</v>
      </c>
      <c r="J72" s="162">
        <v>4.9220889182327401</v>
      </c>
      <c r="K72" s="162">
        <v>4.9536315581755996</v>
      </c>
      <c r="L72" s="162">
        <v>4.9749936302932598</v>
      </c>
      <c r="M72" s="162">
        <v>4.9852813524355097</v>
      </c>
      <c r="N72" s="162">
        <v>4.95670554317803</v>
      </c>
    </row>
    <row r="73" spans="1:14" x14ac:dyDescent="0.2">
      <c r="A73" s="432" t="s">
        <v>304</v>
      </c>
      <c r="B73" s="413"/>
      <c r="C73" s="430"/>
      <c r="D73" s="621" t="s">
        <v>10</v>
      </c>
      <c r="E73" s="621"/>
      <c r="F73" s="621"/>
      <c r="G73" s="621"/>
      <c r="H73" s="621"/>
      <c r="I73" s="621"/>
      <c r="J73" s="621"/>
      <c r="K73" s="621"/>
      <c r="L73" s="621"/>
      <c r="M73" s="621"/>
      <c r="N73" s="622"/>
    </row>
    <row r="74" spans="1:14" s="408" customFormat="1" ht="22.5" customHeight="1" x14ac:dyDescent="0.2">
      <c r="A74" s="431"/>
      <c r="B74" s="614"/>
      <c r="C74" s="417" t="s">
        <v>180</v>
      </c>
      <c r="D74" s="406">
        <v>59556</v>
      </c>
      <c r="E74" s="407">
        <v>58941</v>
      </c>
      <c r="F74" s="407">
        <v>57656</v>
      </c>
      <c r="G74" s="407">
        <v>57369</v>
      </c>
      <c r="H74" s="407">
        <v>57427</v>
      </c>
      <c r="I74" s="407">
        <v>55977</v>
      </c>
      <c r="J74" s="407">
        <v>54452</v>
      </c>
      <c r="K74" s="407">
        <v>52962</v>
      </c>
      <c r="L74" s="407">
        <v>51527</v>
      </c>
      <c r="M74" s="407">
        <v>50150</v>
      </c>
      <c r="N74" s="407">
        <v>49056</v>
      </c>
    </row>
    <row r="75" spans="1:14" s="310" customFormat="1" x14ac:dyDescent="0.2">
      <c r="A75" s="432"/>
      <c r="B75" s="614"/>
      <c r="C75" s="418" t="s">
        <v>301</v>
      </c>
      <c r="D75" s="409">
        <v>14639</v>
      </c>
      <c r="E75" s="265">
        <v>14391</v>
      </c>
      <c r="F75" s="265">
        <v>14613</v>
      </c>
      <c r="G75" s="265">
        <v>14870</v>
      </c>
      <c r="H75" s="265">
        <v>14846</v>
      </c>
      <c r="I75" s="265">
        <v>14547</v>
      </c>
      <c r="J75" s="265">
        <v>14283</v>
      </c>
      <c r="K75" s="265">
        <v>14010</v>
      </c>
      <c r="L75" s="265">
        <v>13703</v>
      </c>
      <c r="M75" s="265">
        <v>13534</v>
      </c>
      <c r="N75" s="265">
        <v>13239</v>
      </c>
    </row>
    <row r="76" spans="1:14" s="310" customFormat="1" x14ac:dyDescent="0.2">
      <c r="A76" s="432"/>
      <c r="B76" s="614"/>
      <c r="C76" s="418" t="s">
        <v>305</v>
      </c>
      <c r="D76" s="410">
        <v>24.580227013231202</v>
      </c>
      <c r="E76" s="273">
        <v>24.4159413650939</v>
      </c>
      <c r="F76" s="273">
        <v>25.345150548078301</v>
      </c>
      <c r="G76" s="273">
        <v>25.919921909045001</v>
      </c>
      <c r="H76" s="273">
        <v>25.851951172793299</v>
      </c>
      <c r="I76" s="273">
        <v>25.987459135001899</v>
      </c>
      <c r="J76" s="273">
        <v>26.230441489752401</v>
      </c>
      <c r="K76" s="273">
        <v>26.452928514784201</v>
      </c>
      <c r="L76" s="273">
        <v>26.593824596813299</v>
      </c>
      <c r="M76" s="273">
        <v>26.9870388833499</v>
      </c>
      <c r="N76" s="273">
        <v>26.987524461839499</v>
      </c>
    </row>
    <row r="77" spans="1:14" s="408" customFormat="1" ht="21" customHeight="1" x14ac:dyDescent="0.2">
      <c r="A77" s="439"/>
      <c r="B77" s="631"/>
      <c r="C77" s="443" t="s">
        <v>311</v>
      </c>
      <c r="D77" s="442">
        <v>4.1638920710046898</v>
      </c>
      <c r="E77" s="162">
        <v>4.1923523210324598</v>
      </c>
      <c r="F77" s="162">
        <v>4.3049991207788496</v>
      </c>
      <c r="G77" s="162">
        <v>4.3869551994638902</v>
      </c>
      <c r="H77" s="162">
        <v>4.3855008297883602</v>
      </c>
      <c r="I77" s="162">
        <v>4.3753153257295896</v>
      </c>
      <c r="J77" s="162">
        <v>4.3717409990982796</v>
      </c>
      <c r="K77" s="162">
        <v>4.3946900988558202</v>
      </c>
      <c r="L77" s="162">
        <v>4.4102517339117799</v>
      </c>
      <c r="M77" s="162">
        <v>4.3982265756326404</v>
      </c>
      <c r="N77" s="162">
        <v>4.3761406082992798</v>
      </c>
    </row>
    <row r="78" spans="1:14" x14ac:dyDescent="0.2">
      <c r="A78" s="432"/>
      <c r="B78" s="437"/>
      <c r="C78" s="418"/>
      <c r="D78" s="623" t="s">
        <v>2</v>
      </c>
      <c r="E78" s="623"/>
      <c r="F78" s="623"/>
      <c r="G78" s="623"/>
      <c r="H78" s="623"/>
      <c r="I78" s="623"/>
      <c r="J78" s="623"/>
      <c r="K78" s="623"/>
      <c r="L78" s="623"/>
      <c r="M78" s="623"/>
      <c r="N78" s="624"/>
    </row>
    <row r="79" spans="1:14" s="408" customFormat="1" ht="22.5" customHeight="1" x14ac:dyDescent="0.2">
      <c r="A79" s="431"/>
      <c r="B79" s="614"/>
      <c r="C79" s="417" t="s">
        <v>180</v>
      </c>
      <c r="D79" s="406">
        <v>7099</v>
      </c>
      <c r="E79" s="407">
        <v>6874</v>
      </c>
      <c r="F79" s="407">
        <v>6626</v>
      </c>
      <c r="G79" s="407">
        <v>6451</v>
      </c>
      <c r="H79" s="407">
        <v>6260</v>
      </c>
      <c r="I79" s="407">
        <v>6718</v>
      </c>
      <c r="J79" s="407">
        <v>6629</v>
      </c>
      <c r="K79" s="407">
        <v>6593</v>
      </c>
      <c r="L79" s="407">
        <v>6331</v>
      </c>
      <c r="M79" s="407">
        <v>6250</v>
      </c>
      <c r="N79" s="407">
        <v>6230</v>
      </c>
    </row>
    <row r="80" spans="1:14" s="310" customFormat="1" x14ac:dyDescent="0.2">
      <c r="A80" s="432"/>
      <c r="B80" s="614"/>
      <c r="C80" s="418" t="s">
        <v>301</v>
      </c>
      <c r="D80" s="409">
        <v>3854</v>
      </c>
      <c r="E80" s="265">
        <v>3821</v>
      </c>
      <c r="F80" s="265">
        <v>3794</v>
      </c>
      <c r="G80" s="265">
        <v>3795</v>
      </c>
      <c r="H80" s="265">
        <v>3704</v>
      </c>
      <c r="I80" s="265">
        <v>3997</v>
      </c>
      <c r="J80" s="265">
        <v>3965</v>
      </c>
      <c r="K80" s="265">
        <v>4015</v>
      </c>
      <c r="L80" s="265">
        <v>3890</v>
      </c>
      <c r="M80" s="265">
        <v>3977</v>
      </c>
      <c r="N80" s="265">
        <v>3926</v>
      </c>
    </row>
    <row r="81" spans="1:17" s="310" customFormat="1" x14ac:dyDescent="0.2">
      <c r="A81" s="432"/>
      <c r="B81" s="614"/>
      <c r="C81" s="418" t="s">
        <v>305</v>
      </c>
      <c r="D81" s="410">
        <v>54.289336526271299</v>
      </c>
      <c r="E81" s="273">
        <v>55.586267093395399</v>
      </c>
      <c r="F81" s="273">
        <v>57.259281617869</v>
      </c>
      <c r="G81" s="273">
        <v>58.828088668423497</v>
      </c>
      <c r="H81" s="273">
        <v>59.169329073482402</v>
      </c>
      <c r="I81" s="273">
        <v>59.496874069663598</v>
      </c>
      <c r="J81" s="273">
        <v>59.812943128676999</v>
      </c>
      <c r="K81" s="273">
        <v>60.897922038525699</v>
      </c>
      <c r="L81" s="273">
        <v>61.443689780445403</v>
      </c>
      <c r="M81" s="273">
        <v>63.631999999999998</v>
      </c>
      <c r="N81" s="273">
        <v>63.017656500802602</v>
      </c>
    </row>
    <row r="82" spans="1:17" s="408" customFormat="1" ht="21" customHeight="1" x14ac:dyDescent="0.2">
      <c r="A82" s="439"/>
      <c r="B82" s="631"/>
      <c r="C82" s="443" t="s">
        <v>311</v>
      </c>
      <c r="D82" s="442">
        <v>6.1332790477049599</v>
      </c>
      <c r="E82" s="162">
        <v>6.2266468904854797</v>
      </c>
      <c r="F82" s="162">
        <v>6.3499200653860797</v>
      </c>
      <c r="G82" s="162">
        <v>6.4874072124046496</v>
      </c>
      <c r="H82" s="162">
        <v>6.5408191502006803</v>
      </c>
      <c r="I82" s="162">
        <v>6.5590503660544597</v>
      </c>
      <c r="J82" s="162">
        <v>6.5829860075099802</v>
      </c>
      <c r="K82" s="162">
        <v>6.6275083283003999</v>
      </c>
      <c r="L82" s="162">
        <v>6.6855775460600197</v>
      </c>
      <c r="M82" s="162">
        <v>6.6924570761198003</v>
      </c>
      <c r="N82" s="162">
        <v>6.6304639348823802</v>
      </c>
    </row>
    <row r="83" spans="1:17" s="408" customFormat="1" ht="13.5" customHeight="1" x14ac:dyDescent="0.2">
      <c r="A83" s="444"/>
      <c r="B83" s="413"/>
      <c r="C83" s="445"/>
      <c r="D83" s="446"/>
      <c r="E83" s="446"/>
      <c r="F83" s="446"/>
      <c r="G83" s="446"/>
      <c r="H83" s="446"/>
      <c r="I83" s="446"/>
      <c r="J83" s="446"/>
      <c r="K83" s="345"/>
      <c r="L83" s="345"/>
      <c r="M83" s="345"/>
      <c r="N83" s="312" t="s">
        <v>8</v>
      </c>
    </row>
    <row r="84" spans="1:17" s="408" customFormat="1" ht="13.5" customHeight="1" x14ac:dyDescent="0.2">
      <c r="A84" s="632" t="s">
        <v>370</v>
      </c>
      <c r="B84" s="632"/>
      <c r="C84" s="632"/>
      <c r="D84" s="632"/>
      <c r="E84" s="632"/>
      <c r="F84" s="632"/>
      <c r="G84" s="632"/>
      <c r="H84" s="632"/>
      <c r="I84" s="632"/>
      <c r="J84" s="632"/>
      <c r="K84" s="345"/>
      <c r="L84" s="345"/>
      <c r="M84" s="345"/>
      <c r="N84" s="312"/>
    </row>
    <row r="85" spans="1:17" ht="11.25" customHeight="1" x14ac:dyDescent="0.2">
      <c r="A85" s="632" t="s">
        <v>244</v>
      </c>
      <c r="B85" s="632"/>
      <c r="C85" s="632"/>
      <c r="D85" s="632"/>
      <c r="E85" s="632"/>
      <c r="F85" s="632"/>
      <c r="G85" s="632"/>
      <c r="H85" s="632"/>
      <c r="I85" s="632"/>
      <c r="J85" s="632"/>
    </row>
    <row r="86" spans="1:17" ht="11.25" customHeight="1" x14ac:dyDescent="0.2">
      <c r="A86" s="629" t="s">
        <v>268</v>
      </c>
      <c r="B86" s="629"/>
      <c r="C86" s="629"/>
      <c r="D86" s="629"/>
      <c r="E86" s="629"/>
      <c r="F86" s="629"/>
      <c r="G86" s="629"/>
      <c r="H86" s="629"/>
      <c r="I86" s="629"/>
      <c r="J86" s="629"/>
      <c r="K86" s="629"/>
      <c r="L86" s="629"/>
      <c r="M86" s="629"/>
      <c r="N86" s="629"/>
      <c r="O86" s="447"/>
      <c r="P86" s="448"/>
    </row>
    <row r="87" spans="1:17" ht="11.25" customHeight="1" x14ac:dyDescent="0.2">
      <c r="A87" s="630" t="s">
        <v>285</v>
      </c>
      <c r="B87" s="630"/>
      <c r="C87" s="630"/>
      <c r="D87" s="630"/>
      <c r="E87" s="630"/>
      <c r="F87" s="630"/>
      <c r="G87" s="630"/>
      <c r="H87" s="630"/>
      <c r="I87" s="630"/>
      <c r="J87" s="630"/>
      <c r="K87" s="630"/>
      <c r="L87" s="630"/>
      <c r="M87" s="630"/>
      <c r="N87" s="630"/>
      <c r="O87" s="447"/>
      <c r="P87" s="448"/>
      <c r="Q87" s="312"/>
    </row>
    <row r="88" spans="1:17" ht="67.5" customHeight="1" x14ac:dyDescent="0.2">
      <c r="A88" s="560" t="s">
        <v>286</v>
      </c>
      <c r="B88" s="560"/>
      <c r="C88" s="560"/>
      <c r="D88" s="560"/>
      <c r="E88" s="560"/>
      <c r="F88" s="560"/>
      <c r="G88" s="560"/>
      <c r="H88" s="560"/>
      <c r="I88" s="560"/>
      <c r="J88" s="560"/>
      <c r="K88" s="560"/>
      <c r="L88" s="560"/>
      <c r="M88" s="560"/>
      <c r="N88" s="560"/>
      <c r="O88" s="449"/>
      <c r="P88" s="310"/>
      <c r="Q88" s="310"/>
    </row>
    <row r="89" spans="1:17" ht="14.25" customHeight="1" x14ac:dyDescent="0.2">
      <c r="B89" s="360"/>
      <c r="C89" s="360"/>
      <c r="D89" s="360"/>
      <c r="E89" s="360"/>
      <c r="F89" s="360"/>
      <c r="G89" s="360"/>
      <c r="H89" s="360"/>
      <c r="I89" s="360"/>
      <c r="J89" s="360"/>
      <c r="K89" s="360"/>
      <c r="L89" s="360"/>
      <c r="M89" s="360"/>
      <c r="N89" s="360"/>
      <c r="O89" s="360"/>
      <c r="P89" s="360"/>
      <c r="Q89" s="360"/>
    </row>
  </sheetData>
  <mergeCells count="59">
    <mergeCell ref="A86:N86"/>
    <mergeCell ref="A87:N87"/>
    <mergeCell ref="A88:N88"/>
    <mergeCell ref="A71:C71"/>
    <mergeCell ref="D73:N73"/>
    <mergeCell ref="B74:B77"/>
    <mergeCell ref="D78:N78"/>
    <mergeCell ref="B79:B82"/>
    <mergeCell ref="A85:J85"/>
    <mergeCell ref="A84:J84"/>
    <mergeCell ref="A70:C70"/>
    <mergeCell ref="A54:C54"/>
    <mergeCell ref="D55:N55"/>
    <mergeCell ref="D59:N59"/>
    <mergeCell ref="A63:N63"/>
    <mergeCell ref="B64:C64"/>
    <mergeCell ref="D64:N64"/>
    <mergeCell ref="A65:C65"/>
    <mergeCell ref="A66:C66"/>
    <mergeCell ref="A67:C67"/>
    <mergeCell ref="A68:C68"/>
    <mergeCell ref="A69:C69"/>
    <mergeCell ref="A53:C53"/>
    <mergeCell ref="A36:C36"/>
    <mergeCell ref="A37:C37"/>
    <mergeCell ref="D38:N38"/>
    <mergeCell ref="D42:N42"/>
    <mergeCell ref="A46:N46"/>
    <mergeCell ref="B47:C47"/>
    <mergeCell ref="D47:N47"/>
    <mergeCell ref="A48:C48"/>
    <mergeCell ref="A49:C49"/>
    <mergeCell ref="A50:C50"/>
    <mergeCell ref="A51:C51"/>
    <mergeCell ref="A52:C52"/>
    <mergeCell ref="A35:C35"/>
    <mergeCell ref="A18:C18"/>
    <mergeCell ref="A19:C19"/>
    <mergeCell ref="A20:C20"/>
    <mergeCell ref="D21:N21"/>
    <mergeCell ref="D25:N25"/>
    <mergeCell ref="A29:N29"/>
    <mergeCell ref="D30:N30"/>
    <mergeCell ref="A31:C31"/>
    <mergeCell ref="A32:C32"/>
    <mergeCell ref="A33:C33"/>
    <mergeCell ref="A34:C34"/>
    <mergeCell ref="A17:C17"/>
    <mergeCell ref="M2:N2"/>
    <mergeCell ref="A5:N5"/>
    <mergeCell ref="A6:N6"/>
    <mergeCell ref="A9:C11"/>
    <mergeCell ref="D9:N9"/>
    <mergeCell ref="A12:N12"/>
    <mergeCell ref="A13:C13"/>
    <mergeCell ref="D13:N13"/>
    <mergeCell ref="A14:C14"/>
    <mergeCell ref="A15:C15"/>
    <mergeCell ref="A16:C16"/>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D1D7F-960C-49CC-AC2B-5C75A14BB923}">
  <dimension ref="A1:P67"/>
  <sheetViews>
    <sheetView showGridLines="0" zoomScaleNormal="100" workbookViewId="0"/>
  </sheetViews>
  <sheetFormatPr baseColWidth="10" defaultRowHeight="14.25" x14ac:dyDescent="0.2"/>
  <cols>
    <col min="1" max="1" width="21.625" customWidth="1"/>
    <col min="2" max="3" width="8.625" customWidth="1"/>
    <col min="4" max="4" width="5.625" customWidth="1"/>
    <col min="5" max="5" width="8.625" customWidth="1"/>
    <col min="6" max="6" width="5.625" customWidth="1"/>
    <col min="7" max="7" width="8.625" customWidth="1"/>
    <col min="8" max="8" width="5.625" customWidth="1"/>
    <col min="9" max="9" width="8.625" customWidth="1"/>
    <col min="10" max="10" width="5.625" customWidth="1"/>
    <col min="11" max="16" width="8.625" customWidth="1"/>
  </cols>
  <sheetData>
    <row r="1" spans="1:16" ht="42.6" customHeight="1" x14ac:dyDescent="0.2">
      <c r="A1" s="1"/>
      <c r="B1" s="1"/>
      <c r="C1" s="2"/>
      <c r="D1" s="2"/>
      <c r="E1" s="2"/>
      <c r="F1" s="2"/>
      <c r="G1" s="2"/>
      <c r="H1" s="2"/>
      <c r="I1" s="512"/>
      <c r="J1" s="513"/>
      <c r="K1" s="513"/>
      <c r="L1" s="513"/>
      <c r="M1" s="513"/>
      <c r="N1" s="513"/>
      <c r="O1" s="513"/>
      <c r="P1" s="51" t="s">
        <v>0</v>
      </c>
    </row>
    <row r="2" spans="1:16" x14ac:dyDescent="0.2">
      <c r="A2" s="5"/>
      <c r="B2" s="5"/>
      <c r="C2" s="6"/>
      <c r="D2" s="5"/>
      <c r="E2" s="5"/>
      <c r="F2" s="5"/>
      <c r="G2" s="5"/>
      <c r="H2" s="5"/>
      <c r="I2" s="558"/>
      <c r="J2" s="559"/>
      <c r="K2" s="364"/>
      <c r="L2" s="5"/>
      <c r="M2" s="5"/>
      <c r="N2" s="5"/>
      <c r="O2" s="5"/>
      <c r="P2" s="5"/>
    </row>
    <row r="3" spans="1:16" x14ac:dyDescent="0.2">
      <c r="A3" s="5"/>
      <c r="B3" s="5"/>
      <c r="C3" s="5"/>
      <c r="D3" s="6"/>
      <c r="E3" s="5"/>
      <c r="F3" s="5"/>
      <c r="G3" s="5"/>
      <c r="H3" s="5"/>
      <c r="I3" s="5"/>
      <c r="J3" s="5"/>
      <c r="K3" s="5"/>
      <c r="L3" s="5"/>
      <c r="M3" s="5"/>
      <c r="N3" s="5"/>
      <c r="O3" s="5"/>
      <c r="P3" s="5"/>
    </row>
    <row r="4" spans="1:16" x14ac:dyDescent="0.2">
      <c r="A4" s="7" t="s">
        <v>381</v>
      </c>
      <c r="B4" s="8"/>
      <c r="C4" s="8"/>
      <c r="D4" s="8"/>
      <c r="E4" s="8"/>
      <c r="F4" s="8"/>
      <c r="G4" s="8"/>
      <c r="H4" s="8"/>
      <c r="I4" s="8"/>
      <c r="J4" s="8"/>
      <c r="K4" s="8"/>
      <c r="L4" s="9"/>
      <c r="M4" s="509"/>
      <c r="N4" s="509"/>
      <c r="O4" s="509"/>
      <c r="P4" s="509"/>
    </row>
    <row r="5" spans="1:16" x14ac:dyDescent="0.2">
      <c r="A5" s="561" t="s">
        <v>245</v>
      </c>
      <c r="B5" s="561"/>
      <c r="C5" s="561"/>
      <c r="D5" s="561"/>
      <c r="E5" s="561"/>
      <c r="F5" s="561"/>
      <c r="G5" s="561"/>
      <c r="H5" s="561"/>
      <c r="I5" s="561"/>
      <c r="J5" s="561"/>
      <c r="K5" s="561"/>
      <c r="L5" s="147"/>
      <c r="M5" s="147"/>
      <c r="N5" s="147"/>
      <c r="O5" s="147"/>
      <c r="P5" s="147"/>
    </row>
    <row r="6" spans="1:16" x14ac:dyDescent="0.2">
      <c r="A6" s="299" t="str">
        <f>CONCATENATE("Deutschland und Länder ","(Hauptsitz des Arbeitgebers",TEXT(0,"#¹⁾"),", Gebietsstand ",TEXT(Impressum!C16,"MMMM")," ",TEXT(Impressum!C16,"JJJJ"),")")</f>
        <v>Deutschland und Länder (Hauptsitz des Arbeitgebers¹⁾, Gebietsstand April 2025)</v>
      </c>
      <c r="B6" s="113"/>
      <c r="C6" s="113"/>
      <c r="D6" s="113"/>
      <c r="E6" s="113"/>
      <c r="F6" s="113"/>
      <c r="G6" s="113"/>
      <c r="H6" s="113"/>
      <c r="I6" s="113"/>
      <c r="J6" s="113"/>
      <c r="K6" s="113"/>
      <c r="L6" s="113"/>
      <c r="M6" s="113"/>
      <c r="N6" s="113"/>
      <c r="O6" s="113"/>
      <c r="P6" s="113"/>
    </row>
    <row r="7" spans="1:16" x14ac:dyDescent="0.2">
      <c r="A7" s="583" t="s">
        <v>429</v>
      </c>
      <c r="B7" s="583"/>
      <c r="C7" s="583"/>
      <c r="D7" s="583"/>
      <c r="E7" s="583"/>
      <c r="F7" s="583"/>
      <c r="G7" s="583"/>
      <c r="H7" s="583"/>
      <c r="I7" s="583"/>
      <c r="J7" s="583"/>
      <c r="K7" s="583"/>
      <c r="L7" s="583"/>
      <c r="M7" s="583"/>
      <c r="N7" s="583"/>
    </row>
    <row r="9" spans="1:16" x14ac:dyDescent="0.2">
      <c r="A9" s="563" t="s">
        <v>377</v>
      </c>
      <c r="B9" s="562" t="s">
        <v>200</v>
      </c>
      <c r="C9" s="562" t="s">
        <v>5</v>
      </c>
      <c r="D9" s="562"/>
      <c r="E9" s="562"/>
      <c r="F9" s="562"/>
      <c r="G9" s="562"/>
      <c r="H9" s="562"/>
      <c r="I9" s="562"/>
      <c r="J9" s="562"/>
      <c r="K9" s="562" t="s">
        <v>3</v>
      </c>
      <c r="L9" s="562"/>
      <c r="M9" s="562" t="s">
        <v>231</v>
      </c>
      <c r="N9" s="562"/>
      <c r="O9" s="562"/>
      <c r="P9" s="562" t="s">
        <v>270</v>
      </c>
    </row>
    <row r="10" spans="1:16" x14ac:dyDescent="0.2">
      <c r="A10" s="563"/>
      <c r="B10" s="562"/>
      <c r="C10" s="562" t="s">
        <v>262</v>
      </c>
      <c r="D10" s="562" t="s">
        <v>372</v>
      </c>
      <c r="E10" s="567" t="s">
        <v>4</v>
      </c>
      <c r="F10" s="567"/>
      <c r="G10" s="562" t="s">
        <v>264</v>
      </c>
      <c r="H10" s="562" t="s">
        <v>238</v>
      </c>
      <c r="I10" s="562" t="s">
        <v>235</v>
      </c>
      <c r="J10" s="562" t="s">
        <v>238</v>
      </c>
      <c r="K10" s="562"/>
      <c r="L10" s="562"/>
      <c r="M10" s="562"/>
      <c r="N10" s="562"/>
      <c r="O10" s="562"/>
      <c r="P10" s="562"/>
    </row>
    <row r="11" spans="1:16" ht="67.5" x14ac:dyDescent="0.2">
      <c r="A11" s="563"/>
      <c r="B11" s="562"/>
      <c r="C11" s="562"/>
      <c r="D11" s="562"/>
      <c r="E11" s="510" t="s">
        <v>263</v>
      </c>
      <c r="F11" s="510" t="s">
        <v>238</v>
      </c>
      <c r="G11" s="562"/>
      <c r="H11" s="562"/>
      <c r="I11" s="562"/>
      <c r="J11" s="562"/>
      <c r="K11" s="510" t="s">
        <v>1</v>
      </c>
      <c r="L11" s="510" t="s">
        <v>223</v>
      </c>
      <c r="M11" s="510" t="s">
        <v>239</v>
      </c>
      <c r="N11" s="511" t="s">
        <v>6</v>
      </c>
      <c r="O11" s="510" t="s">
        <v>7</v>
      </c>
      <c r="P11" s="562"/>
    </row>
    <row r="12" spans="1:16" x14ac:dyDescent="0.2">
      <c r="A12" s="563"/>
      <c r="B12" s="12">
        <v>1</v>
      </c>
      <c r="C12" s="12">
        <v>2</v>
      </c>
      <c r="D12" s="12">
        <v>3</v>
      </c>
      <c r="E12" s="12">
        <v>4</v>
      </c>
      <c r="F12" s="12">
        <v>5</v>
      </c>
      <c r="G12" s="12">
        <v>6</v>
      </c>
      <c r="H12" s="12">
        <v>7</v>
      </c>
      <c r="I12" s="12">
        <v>8</v>
      </c>
      <c r="J12" s="12">
        <v>9</v>
      </c>
      <c r="K12" s="12">
        <v>10</v>
      </c>
      <c r="L12" s="12">
        <v>11</v>
      </c>
      <c r="M12" s="12">
        <v>12</v>
      </c>
      <c r="N12" s="12">
        <v>13</v>
      </c>
      <c r="O12" s="12">
        <v>14</v>
      </c>
      <c r="P12" s="12">
        <v>15</v>
      </c>
    </row>
    <row r="13" spans="1:16" x14ac:dyDescent="0.2">
      <c r="A13" s="266" t="s">
        <v>382</v>
      </c>
      <c r="B13" s="258">
        <v>180359</v>
      </c>
      <c r="C13" s="258">
        <v>69610</v>
      </c>
      <c r="D13" s="259">
        <v>38.595246147960502</v>
      </c>
      <c r="E13" s="258">
        <v>43754</v>
      </c>
      <c r="F13" s="259">
        <v>24.259393764658299</v>
      </c>
      <c r="G13" s="258">
        <v>63924</v>
      </c>
      <c r="H13" s="259">
        <v>35.442644947022302</v>
      </c>
      <c r="I13" s="258">
        <v>46825</v>
      </c>
      <c r="J13" s="259">
        <v>25.9621089050172</v>
      </c>
      <c r="K13" s="373">
        <v>31042311.483549599</v>
      </c>
      <c r="L13" s="373">
        <v>26067525.191702899</v>
      </c>
      <c r="M13" s="374">
        <v>1258656.1579364899</v>
      </c>
      <c r="N13" s="373">
        <v>926151.69816016895</v>
      </c>
      <c r="O13" s="373">
        <v>332504.45977632498</v>
      </c>
      <c r="P13" s="373">
        <v>222986.87398990299</v>
      </c>
    </row>
    <row r="14" spans="1:16" x14ac:dyDescent="0.2">
      <c r="A14" s="252" t="s">
        <v>10</v>
      </c>
      <c r="B14" s="13">
        <v>167960</v>
      </c>
      <c r="C14" s="13">
        <v>62473</v>
      </c>
      <c r="D14" s="14">
        <v>37.195165515599001</v>
      </c>
      <c r="E14" s="13">
        <v>37910</v>
      </c>
      <c r="F14" s="14">
        <v>22.570850202429099</v>
      </c>
      <c r="G14" s="13">
        <v>59938</v>
      </c>
      <c r="H14" s="14">
        <v>35.685877589902397</v>
      </c>
      <c r="I14" s="13">
        <v>45549</v>
      </c>
      <c r="J14" s="14">
        <v>27.118956894498702</v>
      </c>
      <c r="K14" s="20">
        <v>24252647.863095202</v>
      </c>
      <c r="L14" s="19">
        <v>20306494.205230899</v>
      </c>
      <c r="M14" s="375">
        <v>969222.01731600601</v>
      </c>
      <c r="N14" s="19">
        <v>662540.70119047503</v>
      </c>
      <c r="O14" s="19">
        <v>306681.31612553098</v>
      </c>
      <c r="P14" s="19">
        <v>136300.18639970999</v>
      </c>
    </row>
    <row r="15" spans="1:16" x14ac:dyDescent="0.2">
      <c r="A15" s="145" t="s">
        <v>2</v>
      </c>
      <c r="B15" s="15">
        <v>12399</v>
      </c>
      <c r="C15" s="15">
        <v>7137</v>
      </c>
      <c r="D15" s="16">
        <v>57.5610936365836</v>
      </c>
      <c r="E15" s="15">
        <v>5844</v>
      </c>
      <c r="F15" s="16">
        <v>47.132833293007501</v>
      </c>
      <c r="G15" s="13">
        <v>3986</v>
      </c>
      <c r="H15" s="16">
        <v>32.147753851117002</v>
      </c>
      <c r="I15" s="15">
        <v>1276</v>
      </c>
      <c r="J15" s="16">
        <v>10.2911525122994</v>
      </c>
      <c r="K15" s="150">
        <v>6789663.6204545498</v>
      </c>
      <c r="L15" s="151">
        <v>5761030.9864718597</v>
      </c>
      <c r="M15" s="376">
        <v>289434.14062048797</v>
      </c>
      <c r="N15" s="151">
        <v>263610.99696969398</v>
      </c>
      <c r="O15" s="151">
        <v>25823.1436507945</v>
      </c>
      <c r="P15" s="151">
        <v>86686.687590191694</v>
      </c>
    </row>
    <row r="16" spans="1:16" x14ac:dyDescent="0.2">
      <c r="A16" s="489" t="s">
        <v>383</v>
      </c>
      <c r="B16" s="258">
        <v>6169</v>
      </c>
      <c r="C16" s="258">
        <v>2516</v>
      </c>
      <c r="D16" s="259">
        <v>40.784568001296797</v>
      </c>
      <c r="E16" s="258">
        <v>1523</v>
      </c>
      <c r="F16" s="259">
        <v>24.687955908575098</v>
      </c>
      <c r="G16" s="258">
        <v>2108</v>
      </c>
      <c r="H16" s="259">
        <v>34.170854271356802</v>
      </c>
      <c r="I16" s="258">
        <v>1545</v>
      </c>
      <c r="J16" s="259">
        <v>25.0445777273464</v>
      </c>
      <c r="K16" s="268">
        <v>842785.631962482</v>
      </c>
      <c r="L16" s="268">
        <v>696898.42460317595</v>
      </c>
      <c r="M16" s="377">
        <v>33096.9452020182</v>
      </c>
      <c r="N16" s="268">
        <v>23901.6393578635</v>
      </c>
      <c r="O16" s="268">
        <v>9195.3058441546891</v>
      </c>
      <c r="P16" s="268">
        <v>5598.7501803754003</v>
      </c>
    </row>
    <row r="17" spans="1:16" x14ac:dyDescent="0.2">
      <c r="A17" s="252" t="s">
        <v>10</v>
      </c>
      <c r="B17" s="13">
        <v>5721</v>
      </c>
      <c r="C17" s="13">
        <v>2230</v>
      </c>
      <c r="D17" s="14">
        <v>38.979199440657197</v>
      </c>
      <c r="E17" s="13">
        <v>1288</v>
      </c>
      <c r="F17" s="14">
        <v>22.513546582765301</v>
      </c>
      <c r="G17" s="13">
        <v>1996</v>
      </c>
      <c r="H17" s="14">
        <v>34.889005418633097</v>
      </c>
      <c r="I17" s="13">
        <v>1495</v>
      </c>
      <c r="J17" s="14">
        <v>26.131795140709698</v>
      </c>
      <c r="K17" s="19">
        <v>660083.631962482</v>
      </c>
      <c r="L17" s="19">
        <v>535977.25793650898</v>
      </c>
      <c r="M17" s="375">
        <v>25155.9452020182</v>
      </c>
      <c r="N17" s="19">
        <v>16999.8893578635</v>
      </c>
      <c r="O17" s="19">
        <v>8156.05584415469</v>
      </c>
      <c r="P17" s="19">
        <v>3203.3335137084</v>
      </c>
    </row>
    <row r="18" spans="1:16" x14ac:dyDescent="0.2">
      <c r="A18" s="145" t="s">
        <v>2</v>
      </c>
      <c r="B18" s="15">
        <v>448</v>
      </c>
      <c r="C18" s="15">
        <v>286</v>
      </c>
      <c r="D18" s="16">
        <v>63.839285714285701</v>
      </c>
      <c r="E18" s="15">
        <v>235</v>
      </c>
      <c r="F18" s="16">
        <v>52.455357142857103</v>
      </c>
      <c r="G18" s="13">
        <v>112</v>
      </c>
      <c r="H18" s="16">
        <v>25</v>
      </c>
      <c r="I18" s="15">
        <v>50</v>
      </c>
      <c r="J18" s="16">
        <v>11.160714285714301</v>
      </c>
      <c r="K18" s="151">
        <v>182702</v>
      </c>
      <c r="L18" s="151">
        <v>160921.166666668</v>
      </c>
      <c r="M18" s="376">
        <v>7941</v>
      </c>
      <c r="N18" s="151">
        <v>6901.75</v>
      </c>
      <c r="O18" s="151">
        <v>1039.25</v>
      </c>
      <c r="P18" s="151">
        <v>2395.4166666669998</v>
      </c>
    </row>
    <row r="19" spans="1:16" x14ac:dyDescent="0.2">
      <c r="A19" s="489" t="s">
        <v>384</v>
      </c>
      <c r="B19" s="258">
        <v>5581</v>
      </c>
      <c r="C19" s="258">
        <v>1567</v>
      </c>
      <c r="D19" s="259">
        <v>28.077405482888398</v>
      </c>
      <c r="E19" s="258">
        <v>911</v>
      </c>
      <c r="F19" s="259">
        <v>16.323239562802399</v>
      </c>
      <c r="G19" s="258">
        <v>2062</v>
      </c>
      <c r="H19" s="259">
        <v>36.946783730514198</v>
      </c>
      <c r="I19" s="258">
        <v>1952</v>
      </c>
      <c r="J19" s="259">
        <v>34.9758107865974</v>
      </c>
      <c r="K19" s="268">
        <v>1015371.20631313</v>
      </c>
      <c r="L19" s="268">
        <v>863931.83466811106</v>
      </c>
      <c r="M19" s="377">
        <v>41776.691991341402</v>
      </c>
      <c r="N19" s="268">
        <v>28318.887049063102</v>
      </c>
      <c r="O19" s="268">
        <v>13457.804942278301</v>
      </c>
      <c r="P19" s="268">
        <v>6411.4949494954999</v>
      </c>
    </row>
    <row r="20" spans="1:16" x14ac:dyDescent="0.2">
      <c r="A20" s="252" t="s">
        <v>10</v>
      </c>
      <c r="B20" s="13">
        <v>5475</v>
      </c>
      <c r="C20" s="13">
        <v>1500</v>
      </c>
      <c r="D20" s="14">
        <v>27.397260273972599</v>
      </c>
      <c r="E20" s="13">
        <v>853</v>
      </c>
      <c r="F20" s="14">
        <v>15.5799086757991</v>
      </c>
      <c r="G20" s="13">
        <v>2027</v>
      </c>
      <c r="H20" s="14">
        <v>37.022831050228298</v>
      </c>
      <c r="I20" s="13">
        <v>1948</v>
      </c>
      <c r="J20" s="14">
        <v>35.579908675799103</v>
      </c>
      <c r="K20" s="19">
        <v>845762.62297979696</v>
      </c>
      <c r="L20" s="19">
        <v>718022.08466811106</v>
      </c>
      <c r="M20" s="375">
        <v>34448.441991341802</v>
      </c>
      <c r="N20" s="19">
        <v>21466.6370490636</v>
      </c>
      <c r="O20" s="19">
        <v>12981.804942278201</v>
      </c>
      <c r="P20" s="19">
        <v>3605.8282828287001</v>
      </c>
    </row>
    <row r="21" spans="1:16" x14ac:dyDescent="0.2">
      <c r="A21" s="145" t="s">
        <v>2</v>
      </c>
      <c r="B21" s="15">
        <v>106</v>
      </c>
      <c r="C21" s="15">
        <v>67</v>
      </c>
      <c r="D21" s="16">
        <v>63.207547169811299</v>
      </c>
      <c r="E21" s="15">
        <v>58</v>
      </c>
      <c r="F21" s="16">
        <v>54.716981132075503</v>
      </c>
      <c r="G21" s="13">
        <v>35</v>
      </c>
      <c r="H21" s="16">
        <v>33.018867924528301</v>
      </c>
      <c r="I21" s="15">
        <v>4</v>
      </c>
      <c r="J21" s="16">
        <v>3.7735849056603801</v>
      </c>
      <c r="K21" s="151">
        <v>169608.58333333299</v>
      </c>
      <c r="L21" s="151">
        <v>145909.75</v>
      </c>
      <c r="M21" s="376">
        <v>7328.2499999995998</v>
      </c>
      <c r="N21" s="151">
        <v>6852.2499999994998</v>
      </c>
      <c r="O21" s="151">
        <v>476.00000000009999</v>
      </c>
      <c r="P21" s="151">
        <v>2805.6666666668002</v>
      </c>
    </row>
    <row r="22" spans="1:16" x14ac:dyDescent="0.2">
      <c r="A22" s="489" t="s">
        <v>385</v>
      </c>
      <c r="B22" s="256">
        <v>16984</v>
      </c>
      <c r="C22" s="256">
        <v>6386</v>
      </c>
      <c r="D22" s="257">
        <v>37.600094206311802</v>
      </c>
      <c r="E22" s="256">
        <v>3782</v>
      </c>
      <c r="F22" s="257">
        <v>22.268016957136101</v>
      </c>
      <c r="G22" s="258">
        <v>6246</v>
      </c>
      <c r="H22" s="257">
        <v>36.775788977861502</v>
      </c>
      <c r="I22" s="256">
        <v>4352</v>
      </c>
      <c r="J22" s="257">
        <v>25.624116815826699</v>
      </c>
      <c r="K22" s="271">
        <v>2621160.5822510901</v>
      </c>
      <c r="L22" s="271">
        <v>2159547.8444805201</v>
      </c>
      <c r="M22" s="378">
        <v>103292.128318902</v>
      </c>
      <c r="N22" s="271">
        <v>74480.446536793097</v>
      </c>
      <c r="O22" s="271">
        <v>28811.681782108801</v>
      </c>
      <c r="P22" s="271">
        <v>16603.327344876801</v>
      </c>
    </row>
    <row r="23" spans="1:16" x14ac:dyDescent="0.2">
      <c r="A23" s="252" t="s">
        <v>10</v>
      </c>
      <c r="B23" s="13">
        <v>15781</v>
      </c>
      <c r="C23" s="13">
        <v>5781</v>
      </c>
      <c r="D23" s="14">
        <v>36.6326595272796</v>
      </c>
      <c r="E23" s="13">
        <v>3294</v>
      </c>
      <c r="F23" s="14">
        <v>20.873201951714101</v>
      </c>
      <c r="G23" s="13">
        <v>5769</v>
      </c>
      <c r="H23" s="14">
        <v>36.5566187187124</v>
      </c>
      <c r="I23" s="13">
        <v>4231</v>
      </c>
      <c r="J23" s="14">
        <v>26.810721754008</v>
      </c>
      <c r="K23" s="19">
        <v>2046821.9534632</v>
      </c>
      <c r="L23" s="19">
        <v>1678632.1626623401</v>
      </c>
      <c r="M23" s="375">
        <v>79458.8215007205</v>
      </c>
      <c r="N23" s="19">
        <v>54005.1245670973</v>
      </c>
      <c r="O23" s="19">
        <v>25453.6969336232</v>
      </c>
      <c r="P23" s="19">
        <v>12219.910678210001</v>
      </c>
    </row>
    <row r="24" spans="1:16" x14ac:dyDescent="0.2">
      <c r="A24" s="145" t="s">
        <v>2</v>
      </c>
      <c r="B24" s="143">
        <v>1203</v>
      </c>
      <c r="C24" s="143">
        <v>605</v>
      </c>
      <c r="D24" s="144">
        <v>50.290939318370697</v>
      </c>
      <c r="E24" s="143">
        <v>488</v>
      </c>
      <c r="F24" s="144">
        <v>40.565253532834603</v>
      </c>
      <c r="G24" s="357">
        <v>477</v>
      </c>
      <c r="H24" s="144">
        <v>39.650872817955097</v>
      </c>
      <c r="I24" s="143">
        <v>121</v>
      </c>
      <c r="J24" s="144">
        <v>10.0581878636741</v>
      </c>
      <c r="K24" s="151">
        <v>574338.62878787995</v>
      </c>
      <c r="L24" s="151">
        <v>480915.681818182</v>
      </c>
      <c r="M24" s="376">
        <v>23833.306818181401</v>
      </c>
      <c r="N24" s="151">
        <v>20475.3219696958</v>
      </c>
      <c r="O24" s="151">
        <v>3357.9848484856002</v>
      </c>
      <c r="P24" s="151">
        <v>4383.4166666667998</v>
      </c>
    </row>
    <row r="25" spans="1:16" x14ac:dyDescent="0.2">
      <c r="A25" s="489" t="s">
        <v>386</v>
      </c>
      <c r="B25" s="256">
        <v>1850</v>
      </c>
      <c r="C25" s="256">
        <v>634</v>
      </c>
      <c r="D25" s="257">
        <v>34.270270270270302</v>
      </c>
      <c r="E25" s="256">
        <v>397</v>
      </c>
      <c r="F25" s="257">
        <v>21.459459459459499</v>
      </c>
      <c r="G25" s="258">
        <v>690</v>
      </c>
      <c r="H25" s="257">
        <v>37.297297297297298</v>
      </c>
      <c r="I25" s="256">
        <v>526</v>
      </c>
      <c r="J25" s="257">
        <v>28.4324324324324</v>
      </c>
      <c r="K25" s="268">
        <v>298147.93784271198</v>
      </c>
      <c r="L25" s="268">
        <v>253203.922619049</v>
      </c>
      <c r="M25" s="377">
        <v>12176.0662698419</v>
      </c>
      <c r="N25" s="268">
        <v>8722.5879509387996</v>
      </c>
      <c r="O25" s="268">
        <v>3453.4783189031</v>
      </c>
      <c r="P25" s="268">
        <v>1642.8337301588999</v>
      </c>
    </row>
    <row r="26" spans="1:16" x14ac:dyDescent="0.2">
      <c r="A26" s="252" t="s">
        <v>10</v>
      </c>
      <c r="B26" s="13">
        <v>1786</v>
      </c>
      <c r="C26" s="13">
        <v>602</v>
      </c>
      <c r="D26" s="14">
        <v>33.706606942889103</v>
      </c>
      <c r="E26" s="13">
        <v>372</v>
      </c>
      <c r="F26" s="14">
        <v>20.8286674132139</v>
      </c>
      <c r="G26" s="13">
        <v>663</v>
      </c>
      <c r="H26" s="14">
        <v>37.122060470324698</v>
      </c>
      <c r="I26" s="13">
        <v>521</v>
      </c>
      <c r="J26" s="14">
        <v>29.1713325867861</v>
      </c>
      <c r="K26" s="19">
        <v>231580.854509378</v>
      </c>
      <c r="L26" s="19">
        <v>196185.450396826</v>
      </c>
      <c r="M26" s="375">
        <v>9335.3162698417</v>
      </c>
      <c r="N26" s="19">
        <v>6025.3379509387996</v>
      </c>
      <c r="O26" s="19">
        <v>3309.9783189028999</v>
      </c>
      <c r="P26" s="19">
        <v>1203.8892857146</v>
      </c>
    </row>
    <row r="27" spans="1:16" x14ac:dyDescent="0.2">
      <c r="A27" s="145" t="s">
        <v>2</v>
      </c>
      <c r="B27" s="15">
        <v>64</v>
      </c>
      <c r="C27" s="15">
        <v>32</v>
      </c>
      <c r="D27" s="16">
        <v>50</v>
      </c>
      <c r="E27" s="15">
        <v>25</v>
      </c>
      <c r="F27" s="16">
        <v>39.0625</v>
      </c>
      <c r="G27" s="13">
        <v>27</v>
      </c>
      <c r="H27" s="16">
        <v>42.1875</v>
      </c>
      <c r="I27" s="15">
        <v>5</v>
      </c>
      <c r="J27" s="16">
        <v>7.8125</v>
      </c>
      <c r="K27" s="151">
        <v>66567.083333333605</v>
      </c>
      <c r="L27" s="151">
        <v>57018.472222222597</v>
      </c>
      <c r="M27" s="376">
        <v>2840.7500000002001</v>
      </c>
      <c r="N27" s="151">
        <v>2697.25</v>
      </c>
      <c r="O27" s="151">
        <v>143.5000000002</v>
      </c>
      <c r="P27" s="151">
        <v>438.94444444430002</v>
      </c>
    </row>
    <row r="28" spans="1:16" x14ac:dyDescent="0.2">
      <c r="A28" s="489" t="s">
        <v>387</v>
      </c>
      <c r="B28" s="256">
        <v>37484</v>
      </c>
      <c r="C28" s="256">
        <v>16215</v>
      </c>
      <c r="D28" s="257">
        <v>43.258456941628403</v>
      </c>
      <c r="E28" s="256">
        <v>10910</v>
      </c>
      <c r="F28" s="257">
        <v>29.105751787429298</v>
      </c>
      <c r="G28" s="258">
        <v>12724</v>
      </c>
      <c r="H28" s="257">
        <v>33.945149930637101</v>
      </c>
      <c r="I28" s="256">
        <v>8545</v>
      </c>
      <c r="J28" s="257">
        <v>22.7963931277345</v>
      </c>
      <c r="K28" s="268">
        <v>7229364.9924242403</v>
      </c>
      <c r="L28" s="268">
        <v>5988327.9171717204</v>
      </c>
      <c r="M28" s="377">
        <v>290436.26533188799</v>
      </c>
      <c r="N28" s="268">
        <v>225108.89437229701</v>
      </c>
      <c r="O28" s="268">
        <v>65327.370959590597</v>
      </c>
      <c r="P28" s="268">
        <v>68583.497113998106</v>
      </c>
    </row>
    <row r="29" spans="1:16" x14ac:dyDescent="0.2">
      <c r="A29" s="252" t="s">
        <v>10</v>
      </c>
      <c r="B29" s="13">
        <v>35396</v>
      </c>
      <c r="C29" s="13">
        <v>14949</v>
      </c>
      <c r="D29" s="14">
        <v>42.233585715900098</v>
      </c>
      <c r="E29" s="13">
        <v>9790</v>
      </c>
      <c r="F29" s="14">
        <v>27.658492485026599</v>
      </c>
      <c r="G29" s="13">
        <v>12066</v>
      </c>
      <c r="H29" s="14">
        <v>34.088597581647598</v>
      </c>
      <c r="I29" s="13">
        <v>8381</v>
      </c>
      <c r="J29" s="14">
        <v>23.677816702452301</v>
      </c>
      <c r="K29" s="19">
        <v>5691438.7027417095</v>
      </c>
      <c r="L29" s="19">
        <v>4683868.9203463197</v>
      </c>
      <c r="M29" s="375">
        <v>224603.61691919001</v>
      </c>
      <c r="N29" s="19">
        <v>164271.89040404299</v>
      </c>
      <c r="O29" s="19">
        <v>60331.726515146103</v>
      </c>
      <c r="P29" s="19">
        <v>44226.4098124097</v>
      </c>
    </row>
    <row r="30" spans="1:16" x14ac:dyDescent="0.2">
      <c r="A30" s="145" t="s">
        <v>2</v>
      </c>
      <c r="B30" s="143">
        <v>2088</v>
      </c>
      <c r="C30" s="143">
        <v>1266</v>
      </c>
      <c r="D30" s="144">
        <v>60.632183908046002</v>
      </c>
      <c r="E30" s="143">
        <v>1120</v>
      </c>
      <c r="F30" s="144">
        <v>53.639846743295003</v>
      </c>
      <c r="G30" s="13">
        <v>658</v>
      </c>
      <c r="H30" s="144">
        <v>31.513409961685799</v>
      </c>
      <c r="I30" s="143">
        <v>164</v>
      </c>
      <c r="J30" s="144">
        <v>7.8544061302681998</v>
      </c>
      <c r="K30" s="151">
        <v>1537926.2896825401</v>
      </c>
      <c r="L30" s="151">
        <v>1304458.99682539</v>
      </c>
      <c r="M30" s="376">
        <v>65832.648412698094</v>
      </c>
      <c r="N30" s="151">
        <v>60837.003968253601</v>
      </c>
      <c r="O30" s="151">
        <v>4995.6444444444996</v>
      </c>
      <c r="P30" s="151">
        <v>24357.087301588399</v>
      </c>
    </row>
    <row r="31" spans="1:16" x14ac:dyDescent="0.2">
      <c r="A31" s="489" t="s">
        <v>388</v>
      </c>
      <c r="B31" s="256">
        <v>13352</v>
      </c>
      <c r="C31" s="256">
        <v>5590</v>
      </c>
      <c r="D31" s="257">
        <v>41.866387058118598</v>
      </c>
      <c r="E31" s="256">
        <v>3784</v>
      </c>
      <c r="F31" s="257">
        <v>28.340323547034199</v>
      </c>
      <c r="G31" s="258">
        <v>4376</v>
      </c>
      <c r="H31" s="257">
        <v>32.774116237267798</v>
      </c>
      <c r="I31" s="256">
        <v>3386</v>
      </c>
      <c r="J31" s="257">
        <v>25.359496704613498</v>
      </c>
      <c r="K31" s="271">
        <v>2606467.65443723</v>
      </c>
      <c r="L31" s="271">
        <v>2221951.8232684</v>
      </c>
      <c r="M31" s="378">
        <v>107803.06031745901</v>
      </c>
      <c r="N31" s="271">
        <v>82232.290692639697</v>
      </c>
      <c r="O31" s="271">
        <v>25570.769624819299</v>
      </c>
      <c r="P31" s="271">
        <v>22951.909451658899</v>
      </c>
    </row>
    <row r="32" spans="1:16" x14ac:dyDescent="0.2">
      <c r="A32" s="518" t="s">
        <v>10</v>
      </c>
      <c r="B32" s="13">
        <v>12363</v>
      </c>
      <c r="C32" s="13">
        <v>4884</v>
      </c>
      <c r="D32" s="14">
        <v>39.504974520747403</v>
      </c>
      <c r="E32" s="13">
        <v>3166</v>
      </c>
      <c r="F32" s="14">
        <v>25.608671034538499</v>
      </c>
      <c r="G32" s="13">
        <v>4158</v>
      </c>
      <c r="H32" s="14">
        <v>33.632613443338997</v>
      </c>
      <c r="I32" s="13">
        <v>3321</v>
      </c>
      <c r="J32" s="14">
        <v>26.8624120359136</v>
      </c>
      <c r="K32" s="19">
        <v>2109723.2788960999</v>
      </c>
      <c r="L32" s="19">
        <v>1807955.5786796601</v>
      </c>
      <c r="M32" s="375">
        <v>87152.842784991793</v>
      </c>
      <c r="N32" s="19">
        <v>62459.073160173102</v>
      </c>
      <c r="O32" s="19">
        <v>24693.769624818699</v>
      </c>
      <c r="P32" s="19">
        <v>14370.7655122652</v>
      </c>
    </row>
    <row r="33" spans="1:16" x14ac:dyDescent="0.2">
      <c r="A33" s="519" t="s">
        <v>2</v>
      </c>
      <c r="B33" s="143">
        <v>989</v>
      </c>
      <c r="C33" s="143">
        <v>706</v>
      </c>
      <c r="D33" s="144">
        <v>71.385237613751301</v>
      </c>
      <c r="E33" s="143">
        <v>618</v>
      </c>
      <c r="F33" s="144">
        <v>62.4873609706775</v>
      </c>
      <c r="G33" s="357">
        <v>218</v>
      </c>
      <c r="H33" s="144">
        <v>22.042467138523801</v>
      </c>
      <c r="I33" s="143">
        <v>65</v>
      </c>
      <c r="J33" s="144">
        <v>6.5722952477249699</v>
      </c>
      <c r="K33" s="151">
        <v>496744.37554112502</v>
      </c>
      <c r="L33" s="151">
        <v>413996.24458874401</v>
      </c>
      <c r="M33" s="376">
        <v>20650.217532467199</v>
      </c>
      <c r="N33" s="151">
        <v>19773.217532466599</v>
      </c>
      <c r="O33" s="151">
        <v>877.00000000060004</v>
      </c>
      <c r="P33" s="151">
        <v>8581.1439393937108</v>
      </c>
    </row>
    <row r="34" spans="1:16" x14ac:dyDescent="0.2">
      <c r="A34" s="489" t="s">
        <v>389</v>
      </c>
      <c r="B34" s="256">
        <v>7425</v>
      </c>
      <c r="C34" s="256">
        <v>2727</v>
      </c>
      <c r="D34" s="257">
        <v>36.727272727272698</v>
      </c>
      <c r="E34" s="256">
        <v>1611</v>
      </c>
      <c r="F34" s="257">
        <v>21.696969696969699</v>
      </c>
      <c r="G34" s="258">
        <v>2765</v>
      </c>
      <c r="H34" s="257">
        <v>37.239057239057203</v>
      </c>
      <c r="I34" s="256">
        <v>1933</v>
      </c>
      <c r="J34" s="257">
        <v>26.033670033669999</v>
      </c>
      <c r="K34" s="268">
        <v>1227158.8993506499</v>
      </c>
      <c r="L34" s="268">
        <v>1016847.18412699</v>
      </c>
      <c r="M34" s="377">
        <v>48852.894011541401</v>
      </c>
      <c r="N34" s="268">
        <v>35743.235822508097</v>
      </c>
      <c r="O34" s="268">
        <v>13109.6581890333</v>
      </c>
      <c r="P34" s="268">
        <v>4994.8757936533002</v>
      </c>
    </row>
    <row r="35" spans="1:16" x14ac:dyDescent="0.2">
      <c r="A35" s="252" t="s">
        <v>10</v>
      </c>
      <c r="B35" s="13">
        <v>6671</v>
      </c>
      <c r="C35" s="13">
        <v>2347</v>
      </c>
      <c r="D35" s="14">
        <v>35.182131614450597</v>
      </c>
      <c r="E35" s="13">
        <v>1330</v>
      </c>
      <c r="F35" s="14">
        <v>19.937040923399799</v>
      </c>
      <c r="G35" s="13">
        <v>2496</v>
      </c>
      <c r="H35" s="14">
        <v>37.4156798081247</v>
      </c>
      <c r="I35" s="13">
        <v>1828</v>
      </c>
      <c r="J35" s="14">
        <v>27.402188577424699</v>
      </c>
      <c r="K35" s="19">
        <v>921177.542207791</v>
      </c>
      <c r="L35" s="19">
        <v>760486.52936507994</v>
      </c>
      <c r="M35" s="375">
        <v>36147.846392494699</v>
      </c>
      <c r="N35" s="19">
        <v>24548.581060604101</v>
      </c>
      <c r="O35" s="19">
        <v>11599.2653318906</v>
      </c>
      <c r="P35" s="19">
        <v>3114.8757936521001</v>
      </c>
    </row>
    <row r="36" spans="1:16" x14ac:dyDescent="0.2">
      <c r="A36" s="145" t="s">
        <v>2</v>
      </c>
      <c r="B36" s="15">
        <v>754</v>
      </c>
      <c r="C36" s="15">
        <v>380</v>
      </c>
      <c r="D36" s="16">
        <v>50.3978779840849</v>
      </c>
      <c r="E36" s="15">
        <v>281</v>
      </c>
      <c r="F36" s="16">
        <v>37.267904509283802</v>
      </c>
      <c r="G36" s="13">
        <v>269</v>
      </c>
      <c r="H36" s="16">
        <v>35.676392572944302</v>
      </c>
      <c r="I36" s="15">
        <v>105</v>
      </c>
      <c r="J36" s="16">
        <v>13.9257294429708</v>
      </c>
      <c r="K36" s="151">
        <v>305981.35714285698</v>
      </c>
      <c r="L36" s="151">
        <v>256360.654761905</v>
      </c>
      <c r="M36" s="376">
        <v>12705.0476190467</v>
      </c>
      <c r="N36" s="151">
        <v>11194.654761903999</v>
      </c>
      <c r="O36" s="151">
        <v>1510.3928571427</v>
      </c>
      <c r="P36" s="151">
        <v>1880.0000000012001</v>
      </c>
    </row>
    <row r="37" spans="1:16" x14ac:dyDescent="0.2">
      <c r="A37" s="266" t="s">
        <v>390</v>
      </c>
      <c r="B37" s="258">
        <v>24939</v>
      </c>
      <c r="C37" s="258">
        <v>8693</v>
      </c>
      <c r="D37" s="259">
        <v>34.857051204940099</v>
      </c>
      <c r="E37" s="258">
        <v>5273</v>
      </c>
      <c r="F37" s="259">
        <v>21.1435903604796</v>
      </c>
      <c r="G37" s="258">
        <v>9592</v>
      </c>
      <c r="H37" s="259">
        <v>38.461846906451697</v>
      </c>
      <c r="I37" s="258">
        <v>6654</v>
      </c>
      <c r="J37" s="259">
        <v>26.6811018886082</v>
      </c>
      <c r="K37" s="268">
        <v>4520719.15223666</v>
      </c>
      <c r="L37" s="268">
        <v>3720642.17402597</v>
      </c>
      <c r="M37" s="377">
        <v>179476.675901877</v>
      </c>
      <c r="N37" s="268">
        <v>125274.675072154</v>
      </c>
      <c r="O37" s="268">
        <v>54202.000829722099</v>
      </c>
      <c r="P37" s="268">
        <v>18805.3547258297</v>
      </c>
    </row>
    <row r="38" spans="1:16" x14ac:dyDescent="0.2">
      <c r="A38" s="252" t="s">
        <v>10</v>
      </c>
      <c r="B38" s="13">
        <v>23121</v>
      </c>
      <c r="C38" s="13">
        <v>7826</v>
      </c>
      <c r="D38" s="14">
        <v>33.848016954283999</v>
      </c>
      <c r="E38" s="13">
        <v>4585</v>
      </c>
      <c r="F38" s="14">
        <v>19.830457160157401</v>
      </c>
      <c r="G38" s="13">
        <v>8855</v>
      </c>
      <c r="H38" s="14">
        <v>38.298516500151401</v>
      </c>
      <c r="I38" s="13">
        <v>6440</v>
      </c>
      <c r="J38" s="14">
        <v>27.853466545564601</v>
      </c>
      <c r="K38" s="19">
        <v>3630273.2911255499</v>
      </c>
      <c r="L38" s="19">
        <v>3012142.9518037401</v>
      </c>
      <c r="M38" s="375">
        <v>144383.17590187601</v>
      </c>
      <c r="N38" s="19">
        <v>95963.452849931098</v>
      </c>
      <c r="O38" s="19">
        <v>48419.723051944798</v>
      </c>
      <c r="P38" s="19">
        <v>14127.604725831199</v>
      </c>
    </row>
    <row r="39" spans="1:16" x14ac:dyDescent="0.2">
      <c r="A39" s="145" t="s">
        <v>2</v>
      </c>
      <c r="B39" s="15">
        <v>1818</v>
      </c>
      <c r="C39" s="15">
        <v>867</v>
      </c>
      <c r="D39" s="16">
        <v>47.689768976897703</v>
      </c>
      <c r="E39" s="15">
        <v>688</v>
      </c>
      <c r="F39" s="16">
        <v>37.843784378437803</v>
      </c>
      <c r="G39" s="13">
        <v>737</v>
      </c>
      <c r="H39" s="16">
        <v>40.539053905390503</v>
      </c>
      <c r="I39" s="15">
        <v>214</v>
      </c>
      <c r="J39" s="16">
        <v>11.771177117711799</v>
      </c>
      <c r="K39" s="514">
        <v>890445.86111111206</v>
      </c>
      <c r="L39" s="514">
        <v>708499.22222222295</v>
      </c>
      <c r="M39" s="515">
        <v>35093.500000000698</v>
      </c>
      <c r="N39" s="514">
        <v>29311.222222223401</v>
      </c>
      <c r="O39" s="514">
        <v>5782.2777777772999</v>
      </c>
      <c r="P39" s="514">
        <v>4677.7499999985002</v>
      </c>
    </row>
    <row r="40" spans="1:16" x14ac:dyDescent="0.2">
      <c r="A40" s="489" t="s">
        <v>391</v>
      </c>
      <c r="B40" s="256">
        <v>30160</v>
      </c>
      <c r="C40" s="256">
        <v>11640</v>
      </c>
      <c r="D40" s="257">
        <v>38.594164456233401</v>
      </c>
      <c r="E40" s="256">
        <v>7446</v>
      </c>
      <c r="F40" s="257">
        <v>24.688328912466801</v>
      </c>
      <c r="G40" s="516">
        <v>10513</v>
      </c>
      <c r="H40" s="257">
        <v>34.8574270557029</v>
      </c>
      <c r="I40" s="256">
        <v>8007</v>
      </c>
      <c r="J40" s="257">
        <v>26.5484084880637</v>
      </c>
      <c r="K40" s="271">
        <v>5508380.6305194804</v>
      </c>
      <c r="L40" s="271">
        <v>4593223.6696608998</v>
      </c>
      <c r="M40" s="378">
        <v>222698.33380230801</v>
      </c>
      <c r="N40" s="271">
        <v>165160.35678210601</v>
      </c>
      <c r="O40" s="271">
        <v>57537.977020201601</v>
      </c>
      <c r="P40" s="271">
        <v>41189.299711397201</v>
      </c>
    </row>
    <row r="41" spans="1:16" x14ac:dyDescent="0.2">
      <c r="A41" s="252" t="s">
        <v>10</v>
      </c>
      <c r="B41" s="13">
        <v>27754</v>
      </c>
      <c r="C41" s="13">
        <v>10162</v>
      </c>
      <c r="D41" s="14">
        <v>36.614542047993098</v>
      </c>
      <c r="E41" s="13">
        <v>6280</v>
      </c>
      <c r="F41" s="14">
        <v>22.627369027887902</v>
      </c>
      <c r="G41" s="13">
        <v>9905</v>
      </c>
      <c r="H41" s="14">
        <v>35.688549398284898</v>
      </c>
      <c r="I41" s="13">
        <v>7687</v>
      </c>
      <c r="J41" s="14">
        <v>27.696908553722</v>
      </c>
      <c r="K41" s="19">
        <v>4340207.7747114003</v>
      </c>
      <c r="L41" s="19">
        <v>3639873.86991343</v>
      </c>
      <c r="M41" s="375">
        <v>174378.042135642</v>
      </c>
      <c r="N41" s="19">
        <v>120012.796933622</v>
      </c>
      <c r="O41" s="19">
        <v>54365.245202020204</v>
      </c>
      <c r="P41" s="19">
        <v>23286.716378061799</v>
      </c>
    </row>
    <row r="42" spans="1:16" x14ac:dyDescent="0.2">
      <c r="A42" s="272" t="s">
        <v>2</v>
      </c>
      <c r="B42" s="143">
        <v>2406</v>
      </c>
      <c r="C42" s="143">
        <v>1478</v>
      </c>
      <c r="D42" s="144">
        <v>61.429758935993299</v>
      </c>
      <c r="E42" s="143">
        <v>1166</v>
      </c>
      <c r="F42" s="144">
        <v>48.462177888611798</v>
      </c>
      <c r="G42" s="357">
        <v>608</v>
      </c>
      <c r="H42" s="144">
        <v>25.270157938487099</v>
      </c>
      <c r="I42" s="143">
        <v>320</v>
      </c>
      <c r="J42" s="144">
        <v>13.3000831255195</v>
      </c>
      <c r="K42" s="151">
        <v>1168172.8558080799</v>
      </c>
      <c r="L42" s="151">
        <v>953349.79974747403</v>
      </c>
      <c r="M42" s="376">
        <v>48320.291666666199</v>
      </c>
      <c r="N42" s="151">
        <v>45147.559848484801</v>
      </c>
      <c r="O42" s="151">
        <v>3172.7318181813998</v>
      </c>
      <c r="P42" s="151">
        <v>17902.5833333355</v>
      </c>
    </row>
    <row r="43" spans="1:16" x14ac:dyDescent="0.2">
      <c r="A43" s="489" t="s">
        <v>392</v>
      </c>
      <c r="B43" s="256">
        <v>1846</v>
      </c>
      <c r="C43" s="256">
        <v>685</v>
      </c>
      <c r="D43" s="257">
        <v>37.107258938244897</v>
      </c>
      <c r="E43" s="256">
        <v>399</v>
      </c>
      <c r="F43" s="257">
        <v>21.614301191766</v>
      </c>
      <c r="G43" s="258">
        <v>660</v>
      </c>
      <c r="H43" s="257">
        <v>35.752979414951199</v>
      </c>
      <c r="I43" s="256">
        <v>501</v>
      </c>
      <c r="J43" s="257">
        <v>27.139761646803901</v>
      </c>
      <c r="K43" s="268">
        <v>308206.11565656803</v>
      </c>
      <c r="L43" s="268">
        <v>257941.98344155701</v>
      </c>
      <c r="M43" s="377">
        <v>12409.7797619055</v>
      </c>
      <c r="N43" s="268">
        <v>9358.1380952393993</v>
      </c>
      <c r="O43" s="268">
        <v>3051.6416666660998</v>
      </c>
      <c r="P43" s="268">
        <v>1794.4431818175001</v>
      </c>
    </row>
    <row r="44" spans="1:16" x14ac:dyDescent="0.2">
      <c r="A44" s="252" t="s">
        <v>10</v>
      </c>
      <c r="B44" s="13">
        <v>1711</v>
      </c>
      <c r="C44" s="13">
        <v>600</v>
      </c>
      <c r="D44" s="14">
        <v>35.067212156633502</v>
      </c>
      <c r="E44" s="13">
        <v>324</v>
      </c>
      <c r="F44" s="14">
        <v>18.936294564582099</v>
      </c>
      <c r="G44" s="13">
        <v>621</v>
      </c>
      <c r="H44" s="14">
        <v>36.294564582115697</v>
      </c>
      <c r="I44" s="13">
        <v>490</v>
      </c>
      <c r="J44" s="14">
        <v>28.638223261250701</v>
      </c>
      <c r="K44" s="19">
        <v>239343.115656568</v>
      </c>
      <c r="L44" s="19">
        <v>197850.150108223</v>
      </c>
      <c r="M44" s="375">
        <v>9418.4464285719005</v>
      </c>
      <c r="N44" s="19">
        <v>6784.1380952393001</v>
      </c>
      <c r="O44" s="19">
        <v>2634.3083333325999</v>
      </c>
      <c r="P44" s="19">
        <v>1212.1931818179</v>
      </c>
    </row>
    <row r="45" spans="1:16" x14ac:dyDescent="0.2">
      <c r="A45" s="145" t="s">
        <v>2</v>
      </c>
      <c r="B45" s="15">
        <v>135</v>
      </c>
      <c r="C45" s="15">
        <v>85</v>
      </c>
      <c r="D45" s="16">
        <v>62.962962962962997</v>
      </c>
      <c r="E45" s="15">
        <v>75</v>
      </c>
      <c r="F45" s="16">
        <v>55.5555555555556</v>
      </c>
      <c r="G45" s="13">
        <v>39</v>
      </c>
      <c r="H45" s="16">
        <v>28.8888888888889</v>
      </c>
      <c r="I45" s="15">
        <v>11</v>
      </c>
      <c r="J45" s="16">
        <v>8.1481481481481506</v>
      </c>
      <c r="K45" s="514">
        <v>68862.999999999898</v>
      </c>
      <c r="L45" s="514">
        <v>60091.833333333401</v>
      </c>
      <c r="M45" s="515">
        <v>2991.3333333336</v>
      </c>
      <c r="N45" s="514">
        <v>2574.0000000001</v>
      </c>
      <c r="O45" s="514">
        <v>417.33333333349998</v>
      </c>
      <c r="P45" s="514">
        <v>582.24999999960005</v>
      </c>
    </row>
    <row r="46" spans="1:16" x14ac:dyDescent="0.2">
      <c r="A46" s="489" t="s">
        <v>393</v>
      </c>
      <c r="B46" s="258">
        <v>8504</v>
      </c>
      <c r="C46" s="258">
        <v>2570</v>
      </c>
      <c r="D46" s="259">
        <v>30.221072436500499</v>
      </c>
      <c r="E46" s="258">
        <v>1503</v>
      </c>
      <c r="F46" s="259">
        <v>17.674035747883298</v>
      </c>
      <c r="G46" s="258">
        <v>2956</v>
      </c>
      <c r="H46" s="259">
        <v>34.760112888052703</v>
      </c>
      <c r="I46" s="258">
        <v>2978</v>
      </c>
      <c r="J46" s="259">
        <v>35.018814675446798</v>
      </c>
      <c r="K46" s="271">
        <v>1661488.5147186101</v>
      </c>
      <c r="L46" s="271">
        <v>1458199.4647907701</v>
      </c>
      <c r="M46" s="378">
        <v>71960.234054833403</v>
      </c>
      <c r="N46" s="271">
        <v>51694.828354977901</v>
      </c>
      <c r="O46" s="271">
        <v>20265.405699855499</v>
      </c>
      <c r="P46" s="271">
        <v>15696.328571427201</v>
      </c>
    </row>
    <row r="47" spans="1:16" x14ac:dyDescent="0.2">
      <c r="A47" s="252" t="s">
        <v>10</v>
      </c>
      <c r="B47" s="13">
        <v>8173</v>
      </c>
      <c r="C47" s="13">
        <v>2376</v>
      </c>
      <c r="D47" s="14">
        <v>29.071332436070001</v>
      </c>
      <c r="E47" s="13">
        <v>1337</v>
      </c>
      <c r="F47" s="14">
        <v>16.358742199926599</v>
      </c>
      <c r="G47" s="13">
        <v>2844</v>
      </c>
      <c r="H47" s="14">
        <v>34.797503976507997</v>
      </c>
      <c r="I47" s="13">
        <v>2953</v>
      </c>
      <c r="J47" s="14">
        <v>36.131163587422002</v>
      </c>
      <c r="K47" s="19">
        <v>1132974.8004329</v>
      </c>
      <c r="L47" s="19">
        <v>976136.96479076601</v>
      </c>
      <c r="M47" s="375">
        <v>46556.805483404903</v>
      </c>
      <c r="N47" s="19">
        <v>27043.995021644601</v>
      </c>
      <c r="O47" s="19">
        <v>19512.810461760298</v>
      </c>
      <c r="P47" s="19">
        <v>5434.9119047602999</v>
      </c>
    </row>
    <row r="48" spans="1:16" x14ac:dyDescent="0.2">
      <c r="A48" s="272" t="s">
        <v>2</v>
      </c>
      <c r="B48" s="15">
        <v>331</v>
      </c>
      <c r="C48" s="15">
        <v>194</v>
      </c>
      <c r="D48" s="16">
        <v>58.610271903323302</v>
      </c>
      <c r="E48" s="15">
        <v>166</v>
      </c>
      <c r="F48" s="16">
        <v>50.1510574018127</v>
      </c>
      <c r="G48" s="13">
        <v>112</v>
      </c>
      <c r="H48" s="16">
        <v>33.836858006042299</v>
      </c>
      <c r="I48" s="15">
        <v>25</v>
      </c>
      <c r="J48" s="16">
        <v>7.5528700906344399</v>
      </c>
      <c r="K48" s="151">
        <v>528513.71428571502</v>
      </c>
      <c r="L48" s="151">
        <v>482062.5</v>
      </c>
      <c r="M48" s="376">
        <v>25403.4285714285</v>
      </c>
      <c r="N48" s="151">
        <v>24650.833333333299</v>
      </c>
      <c r="O48" s="151">
        <v>752.59523809519999</v>
      </c>
      <c r="P48" s="151">
        <v>10261.416666666901</v>
      </c>
    </row>
    <row r="49" spans="1:16" x14ac:dyDescent="0.2">
      <c r="A49" s="489" t="s">
        <v>394</v>
      </c>
      <c r="B49" s="256">
        <v>4858</v>
      </c>
      <c r="C49" s="256">
        <v>1855</v>
      </c>
      <c r="D49" s="257">
        <v>38.184438040345803</v>
      </c>
      <c r="E49" s="256">
        <v>1082</v>
      </c>
      <c r="F49" s="257">
        <v>22.272540139975298</v>
      </c>
      <c r="G49" s="258">
        <v>1733</v>
      </c>
      <c r="H49" s="257">
        <v>35.6731165088514</v>
      </c>
      <c r="I49" s="256">
        <v>1270</v>
      </c>
      <c r="J49" s="257">
        <v>26.1424454508028</v>
      </c>
      <c r="K49" s="268">
        <v>609032.77063492395</v>
      </c>
      <c r="L49" s="268">
        <v>537199.57258297503</v>
      </c>
      <c r="M49" s="377">
        <v>25513.9023809512</v>
      </c>
      <c r="N49" s="268">
        <v>17578.995202020302</v>
      </c>
      <c r="O49" s="268">
        <v>7934.9071789309</v>
      </c>
      <c r="P49" s="268">
        <v>3241.8542568552998</v>
      </c>
    </row>
    <row r="50" spans="1:16" x14ac:dyDescent="0.2">
      <c r="A50" s="252" t="s">
        <v>10</v>
      </c>
      <c r="B50" s="13">
        <v>4391</v>
      </c>
      <c r="C50" s="13">
        <v>1614</v>
      </c>
      <c r="D50" s="14">
        <v>36.757002960601199</v>
      </c>
      <c r="E50" s="13">
        <v>888</v>
      </c>
      <c r="F50" s="14">
        <v>20.2231837850148</v>
      </c>
      <c r="G50" s="13">
        <v>1551</v>
      </c>
      <c r="H50" s="14">
        <v>35.3222500569346</v>
      </c>
      <c r="I50" s="13">
        <v>1226</v>
      </c>
      <c r="J50" s="14">
        <v>27.920746982464099</v>
      </c>
      <c r="K50" s="19">
        <v>449855.10396825802</v>
      </c>
      <c r="L50" s="19">
        <v>390359.32258297497</v>
      </c>
      <c r="M50" s="375">
        <v>18240.735714284699</v>
      </c>
      <c r="N50" s="19">
        <v>11137.661868687301</v>
      </c>
      <c r="O50" s="19">
        <v>7103.0738455973997</v>
      </c>
      <c r="P50" s="19">
        <v>1616.1042568549001</v>
      </c>
    </row>
    <row r="51" spans="1:16" x14ac:dyDescent="0.2">
      <c r="A51" s="145" t="s">
        <v>2</v>
      </c>
      <c r="B51" s="15">
        <v>467</v>
      </c>
      <c r="C51" s="15">
        <v>241</v>
      </c>
      <c r="D51" s="16">
        <v>51.605995717344797</v>
      </c>
      <c r="E51" s="15">
        <v>194</v>
      </c>
      <c r="F51" s="16">
        <v>41.541755888650997</v>
      </c>
      <c r="G51" s="13">
        <v>182</v>
      </c>
      <c r="H51" s="16">
        <v>38.9721627408994</v>
      </c>
      <c r="I51" s="15">
        <v>44</v>
      </c>
      <c r="J51" s="16">
        <v>9.4218415417558905</v>
      </c>
      <c r="K51" s="514">
        <v>159177.66666666599</v>
      </c>
      <c r="L51" s="514">
        <v>146840.24999999901</v>
      </c>
      <c r="M51" s="515">
        <v>7273.1666666664996</v>
      </c>
      <c r="N51" s="514">
        <v>6441.3333333330002</v>
      </c>
      <c r="O51" s="514">
        <v>831.83333333350004</v>
      </c>
      <c r="P51" s="514">
        <v>1625.7500000004</v>
      </c>
    </row>
    <row r="52" spans="1:16" x14ac:dyDescent="0.2">
      <c r="A52" s="489" t="s">
        <v>395</v>
      </c>
      <c r="B52" s="256">
        <v>3333</v>
      </c>
      <c r="C52" s="256">
        <v>1627</v>
      </c>
      <c r="D52" s="257">
        <v>48.814881488148799</v>
      </c>
      <c r="E52" s="256">
        <v>1050</v>
      </c>
      <c r="F52" s="257">
        <v>31.503150315031501</v>
      </c>
      <c r="G52" s="516">
        <v>1015</v>
      </c>
      <c r="H52" s="257">
        <v>30.453045304530502</v>
      </c>
      <c r="I52" s="256">
        <v>691</v>
      </c>
      <c r="J52" s="257">
        <v>20.732073207320699</v>
      </c>
      <c r="K52" s="271">
        <v>376633.32424242602</v>
      </c>
      <c r="L52" s="271">
        <v>330194.93492063502</v>
      </c>
      <c r="M52" s="378">
        <v>15563.890115439201</v>
      </c>
      <c r="N52" s="271">
        <v>12296.314574313599</v>
      </c>
      <c r="O52" s="271">
        <v>3267.5755411256</v>
      </c>
      <c r="P52" s="271">
        <v>3943.3632756147999</v>
      </c>
    </row>
    <row r="53" spans="1:16" x14ac:dyDescent="0.2">
      <c r="A53" s="252" t="s">
        <v>10</v>
      </c>
      <c r="B53" s="13">
        <v>3049</v>
      </c>
      <c r="C53" s="13">
        <v>1417</v>
      </c>
      <c r="D53" s="14">
        <v>46.474253853722502</v>
      </c>
      <c r="E53" s="13">
        <v>881</v>
      </c>
      <c r="F53" s="14">
        <v>28.894719580190198</v>
      </c>
      <c r="G53" s="13">
        <v>955</v>
      </c>
      <c r="H53" s="14">
        <v>31.321744834371898</v>
      </c>
      <c r="I53" s="13">
        <v>677</v>
      </c>
      <c r="J53" s="14">
        <v>22.2040013119055</v>
      </c>
      <c r="K53" s="19">
        <v>273411.24090909201</v>
      </c>
      <c r="L53" s="19">
        <v>235196.68492063499</v>
      </c>
      <c r="M53" s="375">
        <v>10873.390115439301</v>
      </c>
      <c r="N53" s="19">
        <v>7753.5645743135001</v>
      </c>
      <c r="O53" s="19">
        <v>3119.8255411258001</v>
      </c>
      <c r="P53" s="19">
        <v>2195.2799422808998</v>
      </c>
    </row>
    <row r="54" spans="1:16" x14ac:dyDescent="0.2">
      <c r="A54" s="519" t="s">
        <v>2</v>
      </c>
      <c r="B54" s="143">
        <v>284</v>
      </c>
      <c r="C54" s="143">
        <v>210</v>
      </c>
      <c r="D54" s="144">
        <v>73.943661971831006</v>
      </c>
      <c r="E54" s="143">
        <v>169</v>
      </c>
      <c r="F54" s="144">
        <v>59.507042253521099</v>
      </c>
      <c r="G54" s="357">
        <v>60</v>
      </c>
      <c r="H54" s="144">
        <v>21.126760563380302</v>
      </c>
      <c r="I54" s="143">
        <v>14</v>
      </c>
      <c r="J54" s="144">
        <v>4.9295774647887303</v>
      </c>
      <c r="K54" s="151">
        <v>103222.083333334</v>
      </c>
      <c r="L54" s="151">
        <v>94998.25</v>
      </c>
      <c r="M54" s="376">
        <v>4690.4999999999</v>
      </c>
      <c r="N54" s="151">
        <v>4542.7500000001</v>
      </c>
      <c r="O54" s="151">
        <v>147.7499999998</v>
      </c>
      <c r="P54" s="151">
        <v>1748.0833333339001</v>
      </c>
    </row>
    <row r="55" spans="1:16" x14ac:dyDescent="0.2">
      <c r="A55" s="489" t="s">
        <v>396</v>
      </c>
      <c r="B55" s="256">
        <v>8935</v>
      </c>
      <c r="C55" s="256">
        <v>3471</v>
      </c>
      <c r="D55" s="257">
        <v>38.847229994404003</v>
      </c>
      <c r="E55" s="256">
        <v>2057</v>
      </c>
      <c r="F55" s="257">
        <v>23.021824286513699</v>
      </c>
      <c r="G55" s="258">
        <v>3178</v>
      </c>
      <c r="H55" s="257">
        <v>35.5679910464466</v>
      </c>
      <c r="I55" s="256">
        <v>2286</v>
      </c>
      <c r="J55" s="257">
        <v>25.5847789591494</v>
      </c>
      <c r="K55" s="268">
        <v>1127057.2422799401</v>
      </c>
      <c r="L55" s="268">
        <v>997829.10501442896</v>
      </c>
      <c r="M55" s="377">
        <v>47418.013997114896</v>
      </c>
      <c r="N55" s="268">
        <v>33893.952958150599</v>
      </c>
      <c r="O55" s="268">
        <v>13524.061038964301</v>
      </c>
      <c r="P55" s="268">
        <v>6215.4346320361001</v>
      </c>
    </row>
    <row r="56" spans="1:16" x14ac:dyDescent="0.2">
      <c r="A56" s="252" t="s">
        <v>10</v>
      </c>
      <c r="B56" s="13">
        <v>8356</v>
      </c>
      <c r="C56" s="13">
        <v>3144</v>
      </c>
      <c r="D56" s="14">
        <v>37.625658209669702</v>
      </c>
      <c r="E56" s="13">
        <v>1805</v>
      </c>
      <c r="F56" s="14">
        <v>21.601244614648198</v>
      </c>
      <c r="G56" s="13">
        <v>3002</v>
      </c>
      <c r="H56" s="14">
        <v>35.926280516993799</v>
      </c>
      <c r="I56" s="13">
        <v>2210</v>
      </c>
      <c r="J56" s="14">
        <v>26.448061273336499</v>
      </c>
      <c r="K56" s="19">
        <v>862722.49227994098</v>
      </c>
      <c r="L56" s="19">
        <v>753964.68834776303</v>
      </c>
      <c r="M56" s="375">
        <v>35352.097330448203</v>
      </c>
      <c r="N56" s="19">
        <v>22690.786291484099</v>
      </c>
      <c r="O56" s="19">
        <v>12661.311038964101</v>
      </c>
      <c r="P56" s="19">
        <v>3199.0179653695</v>
      </c>
    </row>
    <row r="57" spans="1:16" x14ac:dyDescent="0.2">
      <c r="A57" s="145" t="s">
        <v>2</v>
      </c>
      <c r="B57" s="15">
        <v>579</v>
      </c>
      <c r="C57" s="15">
        <v>327</v>
      </c>
      <c r="D57" s="16">
        <v>56.4766839378238</v>
      </c>
      <c r="E57" s="15">
        <v>252</v>
      </c>
      <c r="F57" s="16">
        <v>43.5233160621762</v>
      </c>
      <c r="G57" s="13">
        <v>176</v>
      </c>
      <c r="H57" s="16">
        <v>30.397236614853199</v>
      </c>
      <c r="I57" s="15">
        <v>76</v>
      </c>
      <c r="J57" s="16">
        <v>13.126079447323001</v>
      </c>
      <c r="K57" s="514">
        <v>264334.74999999802</v>
      </c>
      <c r="L57" s="514">
        <v>243864.41666666701</v>
      </c>
      <c r="M57" s="515">
        <v>12065.916666666701</v>
      </c>
      <c r="N57" s="514">
        <v>11203.166666666501</v>
      </c>
      <c r="O57" s="514">
        <v>862.75000000019998</v>
      </c>
      <c r="P57" s="514">
        <v>3016.4166666666001</v>
      </c>
    </row>
    <row r="58" spans="1:16" x14ac:dyDescent="0.2">
      <c r="A58" s="489" t="s">
        <v>397</v>
      </c>
      <c r="B58" s="256">
        <v>4403</v>
      </c>
      <c r="C58" s="256">
        <v>1399</v>
      </c>
      <c r="D58" s="257">
        <v>31.773790597320001</v>
      </c>
      <c r="E58" s="256">
        <v>740</v>
      </c>
      <c r="F58" s="257">
        <v>16.806722689075599</v>
      </c>
      <c r="G58" s="516">
        <v>1752</v>
      </c>
      <c r="H58" s="257">
        <v>39.791051555757399</v>
      </c>
      <c r="I58" s="256">
        <v>1252</v>
      </c>
      <c r="J58" s="257">
        <v>28.4351578469226</v>
      </c>
      <c r="K58" s="271">
        <v>542093.23243145703</v>
      </c>
      <c r="L58" s="271">
        <v>483045.13275613298</v>
      </c>
      <c r="M58" s="378">
        <v>22963.223088022001</v>
      </c>
      <c r="N58" s="271">
        <v>14816.1912698414</v>
      </c>
      <c r="O58" s="271">
        <v>8147.0318181805997</v>
      </c>
      <c r="P58" s="271">
        <v>1712.5454545452001</v>
      </c>
    </row>
    <row r="59" spans="1:16" x14ac:dyDescent="0.2">
      <c r="A59" s="252" t="s">
        <v>10</v>
      </c>
      <c r="B59" s="13">
        <v>4075</v>
      </c>
      <c r="C59" s="13">
        <v>1264</v>
      </c>
      <c r="D59" s="14">
        <v>31.018404907975501</v>
      </c>
      <c r="E59" s="13">
        <v>635</v>
      </c>
      <c r="F59" s="14">
        <v>15.5828220858896</v>
      </c>
      <c r="G59" s="13">
        <v>1584</v>
      </c>
      <c r="H59" s="14">
        <v>38.871165644171803</v>
      </c>
      <c r="I59" s="13">
        <v>1227</v>
      </c>
      <c r="J59" s="14">
        <v>30.110429447852798</v>
      </c>
      <c r="K59" s="19">
        <v>401897.76576479001</v>
      </c>
      <c r="L59" s="19">
        <v>353530.68275613303</v>
      </c>
      <c r="M59" s="375">
        <v>16527.773088021899</v>
      </c>
      <c r="N59" s="19">
        <v>9500.4246031745006</v>
      </c>
      <c r="O59" s="19">
        <v>7027.3484848474</v>
      </c>
      <c r="P59" s="19">
        <v>1021.8787878793</v>
      </c>
    </row>
    <row r="60" spans="1:16" x14ac:dyDescent="0.2">
      <c r="A60" s="272" t="s">
        <v>2</v>
      </c>
      <c r="B60" s="143">
        <v>328</v>
      </c>
      <c r="C60" s="143">
        <v>135</v>
      </c>
      <c r="D60" s="144">
        <v>41.158536585365901</v>
      </c>
      <c r="E60" s="143">
        <v>105</v>
      </c>
      <c r="F60" s="144">
        <v>32.012195121951201</v>
      </c>
      <c r="G60" s="357">
        <v>168</v>
      </c>
      <c r="H60" s="144">
        <v>51.219512195122</v>
      </c>
      <c r="I60" s="143">
        <v>25</v>
      </c>
      <c r="J60" s="144">
        <v>7.6219512195121997</v>
      </c>
      <c r="K60" s="151">
        <v>140195.46666666699</v>
      </c>
      <c r="L60" s="151">
        <v>129514.45</v>
      </c>
      <c r="M60" s="376">
        <v>6435.4500000000999</v>
      </c>
      <c r="N60" s="151">
        <v>5315.7666666669002</v>
      </c>
      <c r="O60" s="151">
        <v>1119.6833333331999</v>
      </c>
      <c r="P60" s="151">
        <v>690.66666666590004</v>
      </c>
    </row>
    <row r="61" spans="1:16" x14ac:dyDescent="0.2">
      <c r="A61" s="489" t="s">
        <v>398</v>
      </c>
      <c r="B61" s="256">
        <v>4530</v>
      </c>
      <c r="C61" s="256">
        <v>2034</v>
      </c>
      <c r="D61" s="257">
        <v>44.900662251655604</v>
      </c>
      <c r="E61" s="256">
        <v>1286</v>
      </c>
      <c r="F61" s="257">
        <v>28.388520971302398</v>
      </c>
      <c r="G61" s="516">
        <v>1552</v>
      </c>
      <c r="H61" s="257">
        <v>34.260485651214097</v>
      </c>
      <c r="I61" s="256">
        <v>944</v>
      </c>
      <c r="J61" s="257">
        <v>20.8388520971302</v>
      </c>
      <c r="K61" s="271">
        <v>547683.262914864</v>
      </c>
      <c r="L61" s="271">
        <v>488028.620238095</v>
      </c>
      <c r="M61" s="378">
        <v>23195.3867243854</v>
      </c>
      <c r="N61" s="271">
        <v>17556.680735928501</v>
      </c>
      <c r="O61" s="271">
        <v>5638.7059884569098</v>
      </c>
      <c r="P61" s="271">
        <v>3601.5616161620001</v>
      </c>
    </row>
    <row r="62" spans="1:16" x14ac:dyDescent="0.2">
      <c r="A62" s="252" t="s">
        <v>10</v>
      </c>
      <c r="B62" s="13">
        <v>4131</v>
      </c>
      <c r="C62" s="13">
        <v>1776</v>
      </c>
      <c r="D62" s="14">
        <v>42.992011619462602</v>
      </c>
      <c r="E62" s="13">
        <v>1082</v>
      </c>
      <c r="F62" s="14">
        <v>26.192205277172601</v>
      </c>
      <c r="G62" s="13">
        <v>1444</v>
      </c>
      <c r="H62" s="14">
        <v>34.955216654563102</v>
      </c>
      <c r="I62" s="13">
        <v>911</v>
      </c>
      <c r="J62" s="14">
        <v>22.052771725974299</v>
      </c>
      <c r="K62" s="19">
        <v>414813.35815296002</v>
      </c>
      <c r="L62" s="19">
        <v>365799.32261904801</v>
      </c>
      <c r="M62" s="375">
        <v>17166.053391052701</v>
      </c>
      <c r="N62" s="19">
        <v>11863.764069262499</v>
      </c>
      <c r="O62" s="19">
        <v>5302.2893217902101</v>
      </c>
      <c r="P62" s="19">
        <v>2261.4663780658998</v>
      </c>
    </row>
    <row r="63" spans="1:16" x14ac:dyDescent="0.2">
      <c r="A63" s="272" t="s">
        <v>2</v>
      </c>
      <c r="B63" s="143">
        <v>399</v>
      </c>
      <c r="C63" s="143">
        <v>258</v>
      </c>
      <c r="D63" s="144">
        <v>64.661654135338296</v>
      </c>
      <c r="E63" s="143">
        <v>204</v>
      </c>
      <c r="F63" s="144">
        <v>51.127819548872203</v>
      </c>
      <c r="G63" s="357">
        <v>108</v>
      </c>
      <c r="H63" s="144">
        <v>27.067669172932298</v>
      </c>
      <c r="I63" s="143">
        <v>33</v>
      </c>
      <c r="J63" s="144">
        <v>8.2706766917293209</v>
      </c>
      <c r="K63" s="151">
        <v>132869.904761905</v>
      </c>
      <c r="L63" s="151">
        <v>122229.29761904701</v>
      </c>
      <c r="M63" s="376">
        <v>6029.3333333327</v>
      </c>
      <c r="N63" s="151">
        <v>5692.9166666660003</v>
      </c>
      <c r="O63" s="151">
        <v>336.4166666667</v>
      </c>
      <c r="P63" s="151">
        <v>1340.0952380961</v>
      </c>
    </row>
    <row r="64" spans="1:16" x14ac:dyDescent="0.2">
      <c r="P64" s="21" t="s">
        <v>8</v>
      </c>
    </row>
    <row r="65" spans="1:1" x14ac:dyDescent="0.2">
      <c r="A65" s="301" t="s">
        <v>370</v>
      </c>
    </row>
    <row r="66" spans="1:1" x14ac:dyDescent="0.2">
      <c r="A66" s="301" t="s">
        <v>244</v>
      </c>
    </row>
    <row r="67" spans="1:1" x14ac:dyDescent="0.2">
      <c r="A67" s="517" t="s">
        <v>268</v>
      </c>
    </row>
  </sheetData>
  <mergeCells count="16">
    <mergeCell ref="I2:J2"/>
    <mergeCell ref="A5:K5"/>
    <mergeCell ref="A9:A12"/>
    <mergeCell ref="B9:B11"/>
    <mergeCell ref="C9:J9"/>
    <mergeCell ref="K9:L10"/>
    <mergeCell ref="A7:N7"/>
    <mergeCell ref="M9:O10"/>
    <mergeCell ref="P9:P11"/>
    <mergeCell ref="C10:C11"/>
    <mergeCell ref="D10:D11"/>
    <mergeCell ref="E10:F10"/>
    <mergeCell ref="G10:G11"/>
    <mergeCell ref="H10:H11"/>
    <mergeCell ref="I10:I11"/>
    <mergeCell ref="J10:J11"/>
  </mergeCells>
  <pageMargins left="0.70866141732283472" right="0.70866141732283472" top="0.78740157480314965" bottom="0.78740157480314965" header="0.31496062992125984" footer="0.31496062992125984"/>
  <pageSetup paperSize="9" scale="86" orientation="landscape" r:id="rId1"/>
  <rowBreaks count="2" manualBreakCount="2">
    <brk id="33" max="16383" man="1"/>
    <brk id="54"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33</vt:i4>
      </vt:variant>
    </vt:vector>
  </HeadingPairs>
  <TitlesOfParts>
    <vt:vector size="50" baseType="lpstr">
      <vt:lpstr>Deckblatt</vt:lpstr>
      <vt:lpstr>Impressum</vt:lpstr>
      <vt:lpstr>Inhaltsverzeichnis</vt:lpstr>
      <vt:lpstr>1.1</vt:lpstr>
      <vt:lpstr>1.2</vt:lpstr>
      <vt:lpstr>1.3</vt:lpstr>
      <vt:lpstr>1.4</vt:lpstr>
      <vt:lpstr>1.5</vt:lpstr>
      <vt:lpstr>1.6</vt:lpstr>
      <vt:lpstr>2.1</vt:lpstr>
      <vt:lpstr>2.2</vt:lpstr>
      <vt:lpstr>2.3</vt:lpstr>
      <vt:lpstr>2.4</vt:lpstr>
      <vt:lpstr>Anhang</vt:lpstr>
      <vt:lpstr>Hinweis_BsbM</vt:lpstr>
      <vt:lpstr>BsbM_Glossar</vt:lpstr>
      <vt:lpstr>Statistik-Infoseite</vt:lpstr>
      <vt:lpstr>'1.1'!Druckbereich</vt:lpstr>
      <vt:lpstr>'1.3'!Druckbereich</vt:lpstr>
      <vt:lpstr>'1.6'!Druckbereich</vt:lpstr>
      <vt:lpstr>'2.1'!Druckbereich</vt:lpstr>
      <vt:lpstr>'2.3'!Druckbereich</vt:lpstr>
      <vt:lpstr>'2.4'!Druckbereich</vt:lpstr>
      <vt:lpstr>Anhang!Druckbereich</vt:lpstr>
      <vt:lpstr>'1.1'!Drucktitel</vt:lpstr>
      <vt:lpstr>'1.2'!Drucktitel</vt:lpstr>
      <vt:lpstr>'1.3'!Drucktitel</vt:lpstr>
      <vt:lpstr>'1.4'!Drucktitel</vt:lpstr>
      <vt:lpstr>'1.5'!Drucktitel</vt:lpstr>
      <vt:lpstr>'1.6'!Drucktitel</vt:lpstr>
      <vt:lpstr>'2.2'!Drucktitel</vt:lpstr>
      <vt:lpstr>'1.1'!Print_Area</vt:lpstr>
      <vt:lpstr>'1.3'!Print_Area</vt:lpstr>
      <vt:lpstr>'2.1'!Print_Area</vt:lpstr>
      <vt:lpstr>'2.2'!Print_Area</vt:lpstr>
      <vt:lpstr>'2.3'!Print_Area</vt:lpstr>
      <vt:lpstr>'2.4'!Print_Area</vt:lpstr>
      <vt:lpstr>Anhang!Print_Area</vt:lpstr>
      <vt:lpstr>BsbM_Glossar!Print_Area</vt:lpstr>
      <vt:lpstr>Hinweis_BsbM!Print_Area</vt:lpstr>
      <vt:lpstr>Impressum!Print_Area</vt:lpstr>
      <vt:lpstr>Inhaltsverzeichnis!Print_Area</vt:lpstr>
      <vt:lpstr>'Statistik-Infoseite'!Print_Area</vt:lpstr>
      <vt:lpstr>'1.1'!Print_Titles</vt:lpstr>
      <vt:lpstr>'1.4'!Print_Titles</vt:lpstr>
      <vt:lpstr>'1.5'!Print_Titles</vt:lpstr>
      <vt:lpstr>'1.6'!Print_Titles</vt:lpstr>
      <vt:lpstr>'2.2'!Print_Titles</vt:lpstr>
      <vt:lpstr>BsbM_Glossar!Print_Titles</vt:lpstr>
      <vt:lpstr>Hinweis_BsbM!Print_Titles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2025-03-19T10:58:43Z</dcterms:modified>
</cp:coreProperties>
</file>