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4"/>
  <workbookPr filterPrivacy="1" codeName="DieseArbeitsmappe"/>
  <xr:revisionPtr revIDLastSave="0" documentId="13_ncr:1_{8107AEFB-F98F-4350-9310-AB476FB67E35}" xr6:coauthVersionLast="36" xr6:coauthVersionMax="36" xr10:uidLastSave="{00000000-0000-0000-0000-000000000000}"/>
  <bookViews>
    <workbookView xWindow="0" yWindow="0" windowWidth="20490" windowHeight="7110" tabRatio="866" xr2:uid="{00000000-000D-0000-FFFF-FFFF00000000}"/>
  </bookViews>
  <sheets>
    <sheet name="Deckblatt" sheetId="37" r:id="rId1"/>
    <sheet name="Impressum" sheetId="24" r:id="rId2"/>
    <sheet name="Inhaltsverzeichnis" sheetId="47" r:id="rId3"/>
    <sheet name="1.1" sheetId="1" r:id="rId4"/>
    <sheet name="1.2" sheetId="48" r:id="rId5"/>
    <sheet name="1.3" sheetId="49" r:id="rId6"/>
    <sheet name="1.4" sheetId="15" r:id="rId7"/>
    <sheet name="1.5" sheetId="50" r:id="rId8"/>
    <sheet name="2.1" sheetId="32" r:id="rId9"/>
    <sheet name="2.2" sheetId="38" r:id="rId10"/>
    <sheet name="2.3" sheetId="8" r:id="rId11"/>
    <sheet name="Anhang" sheetId="51" r:id="rId12"/>
    <sheet name="Hinweis_BsbM" sheetId="57" r:id="rId13"/>
    <sheet name="BsbM_Glossar" sheetId="56" r:id="rId14"/>
    <sheet name="Statistik-Infoseite" sheetId="54" r:id="rId15"/>
  </sheets>
  <definedNames>
    <definedName name="_xlnm.Print_Area" localSheetId="3">'1.1'!$A$1:$J$29</definedName>
    <definedName name="_xlnm.Print_Area" localSheetId="5">'1.3'!$A$1:$J$45</definedName>
    <definedName name="_xlnm.Print_Area" localSheetId="8">'2.1'!$A$1:$F$31</definedName>
    <definedName name="_xlnm.Print_Area" localSheetId="10">'2.3'!$A$1:$P$25</definedName>
    <definedName name="_xlnm.Print_Area" localSheetId="11">Anhang!$A$1:$H$30</definedName>
    <definedName name="_xlnm.Print_Titles" localSheetId="3">'1.1'!$A:$B,'1.1'!$1:$12</definedName>
    <definedName name="_xlnm.Print_Titles" localSheetId="4">'1.2'!$A:$B,'1.2'!$1:$11</definedName>
    <definedName name="_xlnm.Print_Titles" localSheetId="5">'1.3'!$A:$B,'1.3'!$1:$12</definedName>
    <definedName name="_xlnm.Print_Titles" localSheetId="6">'1.4'!$A:$B,'1.4'!$1:$12</definedName>
    <definedName name="_xlnm.Print_Titles" localSheetId="7">'1.5'!$A:$B,'1.5'!$1:$11</definedName>
    <definedName name="_xlnm.Print_Titles" localSheetId="9">'2.2'!$A:$A,'2.2'!$1:$36</definedName>
    <definedName name="Print_Area" localSheetId="3">'1.1'!$A$1:$J$29</definedName>
    <definedName name="Print_Area" localSheetId="5">'1.3'!$A$1:$J$45</definedName>
    <definedName name="Print_Area" localSheetId="8">'2.1'!$A$1:$F$32</definedName>
    <definedName name="Print_Area" localSheetId="9">'2.2'!$A$1:$P$36</definedName>
    <definedName name="Print_Area" localSheetId="10">'2.3'!$A$1:$P$26</definedName>
    <definedName name="Print_Area" localSheetId="11">Anhang!$A$1:$H$29</definedName>
    <definedName name="Print_Area" localSheetId="13">BsbM_Glossar!$A$1:$C$49</definedName>
    <definedName name="Print_Area" localSheetId="12">Hinweis_BsbM!$A$1:$C$25</definedName>
    <definedName name="Print_Area" localSheetId="1">Impressum!$A$1:$F$51</definedName>
    <definedName name="Print_Area" localSheetId="2">Inhaltsverzeichnis!$A$1:$F$31</definedName>
    <definedName name="Print_Area" localSheetId="14">'Statistik-Infoseite'!$A$1:$G$46</definedName>
    <definedName name="Print_Titles" localSheetId="3">'1.1'!$1:$12</definedName>
    <definedName name="Print_Titles" localSheetId="6">'1.4'!$1:$12</definedName>
    <definedName name="Print_Titles" localSheetId="7">'1.5'!$1:$11</definedName>
    <definedName name="Print_Titles" localSheetId="9">'2.2'!$A:$A</definedName>
    <definedName name="Print_Titles" localSheetId="13">BsbM_Glossar!$1:$4</definedName>
    <definedName name="Print_Titles" localSheetId="12">Hinweis_BsbM!$1:$3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7" i="51" l="1"/>
  <c r="A6" i="32" l="1"/>
  <c r="A6" i="1"/>
  <c r="A6" i="8"/>
  <c r="A6" i="38"/>
  <c r="M2" i="50"/>
  <c r="I2" i="49"/>
  <c r="O2" i="38"/>
  <c r="E2" i="32"/>
  <c r="O2" i="8"/>
  <c r="I2" i="1"/>
  <c r="G2" i="48"/>
  <c r="G2" i="51"/>
  <c r="M2" i="15"/>
  <c r="A6" i="50" l="1"/>
  <c r="A5" i="15"/>
  <c r="A6" i="49"/>
  <c r="A6" i="48"/>
  <c r="D10" i="50" l="1"/>
  <c r="N10" i="50" s="1"/>
  <c r="J10" i="50" l="1"/>
  <c r="E10" i="50"/>
  <c r="K10" i="50"/>
  <c r="I10" i="50"/>
  <c r="M10" i="50"/>
  <c r="F10" i="50"/>
  <c r="L10" i="50"/>
  <c r="G10" i="50"/>
  <c r="H10" i="50"/>
  <c r="C39" i="24" l="1"/>
</calcChain>
</file>

<file path=xl/sharedStrings.xml><?xml version="1.0" encoding="utf-8"?>
<sst xmlns="http://schemas.openxmlformats.org/spreadsheetml/2006/main" count="781" uniqueCount="399">
  <si>
    <t>Beschäftigungsstatistik schwerbehinderter Menschen (BsbM)</t>
  </si>
  <si>
    <t>Insgesamt</t>
  </si>
  <si>
    <t>öffentliche Arbeitgeber</t>
  </si>
  <si>
    <t>Arbeitsplätze</t>
  </si>
  <si>
    <t>darunter</t>
  </si>
  <si>
    <t>davon</t>
  </si>
  <si>
    <t>besetzt</t>
  </si>
  <si>
    <t xml:space="preserve">unbesetzt </t>
  </si>
  <si>
    <t xml:space="preserve">© Statistik der Bundesagentur für Arbeit </t>
  </si>
  <si>
    <t>*) Die erhobenen Daten unterliegen grundsätzlich der Geheimhaltung nach § 16 BStatG. Eine Übermittlung von Einzelangaben ist daher ausgeschlossen. Aus diesem Grund werden Zahlenwerte von 1 oder 2 und Daten, aus denen rechnerisch auf einen solchen Zahlenwert geschlossen werden kann, mit * anonymisiert. Gleiches gilt bei Auswertungen nach dem Hauptbetrieb des Arbeitgebers, wenn in einer Region oder Rubrik der Klassifikation der Wirtschaftszweige weniger als 3 Arbeitgeber ansässig sind oder einer der Arbeitgeber einen so hohen Anteil der Arbeitsplätze auf sich vereint, dass die Zahl der Arbeitsplätze praktisch eine Einzelangabe über diesen Arbeitgeber darstellt (Dominanzfall). Bei Auswertungen nach dem Beschäftigungsbetrieb gilt dies analog für die Zahl der ansässigen Betriebe und deren Beschäftigtenzahl.</t>
  </si>
  <si>
    <t>private Arbeitgeber</t>
  </si>
  <si>
    <t>Männer</t>
  </si>
  <si>
    <t>Frauen</t>
  </si>
  <si>
    <t>A Land- und Forstwirtschaft, Fischerei</t>
  </si>
  <si>
    <t>B Bergbau u. Gewinnung v. Steinen u. Erden</t>
  </si>
  <si>
    <t>C Verarbeitendes Gewerbe</t>
  </si>
  <si>
    <t>10 Hrst. von Nahrungs- und Futtermitteln</t>
  </si>
  <si>
    <t>11 Getränkeherstellung</t>
  </si>
  <si>
    <t>12 Tabakverarbeitung</t>
  </si>
  <si>
    <t>13 Herstellung von Textilien</t>
  </si>
  <si>
    <t>14 Herstellung von Bekleidung</t>
  </si>
  <si>
    <t>15 Herstellung v.Leder,Lederwaren u.Schuhen</t>
  </si>
  <si>
    <t>16 Hrst.v.Holz-,Korb-,Korkwaren(ohne Möbel)</t>
  </si>
  <si>
    <t>17 Hrst. v. Papier, Pappe u. Waren daraus</t>
  </si>
  <si>
    <t>18 Druckgewerbe u. Vervielältigung</t>
  </si>
  <si>
    <t>19 Kokerei und Mineralölverarbeitung</t>
  </si>
  <si>
    <t>20 Herstellung von chemischen Erzeugnissen</t>
  </si>
  <si>
    <t>21 Herstellung v. pharmazeut. Erzeugnissen</t>
  </si>
  <si>
    <t>22 Herstellung v. Gummi- u. Kunststoffwaren</t>
  </si>
  <si>
    <t>23 Hrst.v.Glas,Keramik,Verarb.Steine+Erden</t>
  </si>
  <si>
    <t>24 Metallerzeugung und -bearbeitung</t>
  </si>
  <si>
    <t>25 Herstellung von Metallerzeugnissen</t>
  </si>
  <si>
    <t>26 Hrst. v.DV-Gerät., elektr.u.opt.Erzeugn.</t>
  </si>
  <si>
    <t>27 Herstellung v. elektrischen Ausrüstungen</t>
  </si>
  <si>
    <t>28 Maschinenbau</t>
  </si>
  <si>
    <t>29 Hrst. v. Kraftwagen u. Kraftwagenteilen</t>
  </si>
  <si>
    <t>30 Sonstiger Fahrzeugbau</t>
  </si>
  <si>
    <t>31 Herstellung von Möbeln</t>
  </si>
  <si>
    <t>32 Herstellung von sonstigen Waren</t>
  </si>
  <si>
    <t>33 Rep. u.Install. v. Masch. u.Ausrüstungen</t>
  </si>
  <si>
    <t>D Energieversorgung</t>
  </si>
  <si>
    <t>E WassVers,Abwasser/Abfall,Umweltverschm.</t>
  </si>
  <si>
    <t>36 Wasserversorgung</t>
  </si>
  <si>
    <t>37 Abwasserentsorgung</t>
  </si>
  <si>
    <t>38 Sammlung,Abfallbeseitigung,Rückgewinnung</t>
  </si>
  <si>
    <t>39 Beseitig. v.UW-Verschm. u.sonst.Entsorg.</t>
  </si>
  <si>
    <t>F Baugewerbe</t>
  </si>
  <si>
    <t>41 Hochbau</t>
  </si>
  <si>
    <t>42 Tiefbau</t>
  </si>
  <si>
    <t>43 Vorber.Baust.arb.,Bauinst.,so.Ausbaugew.</t>
  </si>
  <si>
    <t>G Handel; Instandhalt. u. Rep. v. Kfz</t>
  </si>
  <si>
    <t>45 Handel m. Kfz; Inst.halt. u. Rep. v. Kfz</t>
  </si>
  <si>
    <t>46 Großhandel (ohne Handel mit Kfz)</t>
  </si>
  <si>
    <t>47 Einzelhandel (ohne Handel mit Kfz)</t>
  </si>
  <si>
    <t>H Verkehr und Lagerei</t>
  </si>
  <si>
    <t>49 Landverkehr u.Transp.i.Rohrfernleitungen</t>
  </si>
  <si>
    <t>50 Schifffahrt</t>
  </si>
  <si>
    <t>51 Luftfahrt</t>
  </si>
  <si>
    <t>52 Lagerei u. Erbr.v. sonst. DL f.d.Verkehr</t>
  </si>
  <si>
    <t>53 Post-, Kurier- und Expressdienste</t>
  </si>
  <si>
    <t>I Gastgewerbe</t>
  </si>
  <si>
    <t>55 Beherbergung</t>
  </si>
  <si>
    <t>56 Gastronomie</t>
  </si>
  <si>
    <t>J Information und Kommunikation</t>
  </si>
  <si>
    <t>58 Verlagswesen</t>
  </si>
  <si>
    <t>59 Film, TV, Kino u. Tonstudio</t>
  </si>
  <si>
    <t>60 Rundfunkveranstalter</t>
  </si>
  <si>
    <t>61 Telekommunikation</t>
  </si>
  <si>
    <t>62 DL der Informationstechnologie</t>
  </si>
  <si>
    <t>63 Informationsdienstleistungen</t>
  </si>
  <si>
    <t>K Finanz- u. Versicherungs-DL</t>
  </si>
  <si>
    <t>64 Erbringung von Finanzdienstleistungen</t>
  </si>
  <si>
    <t>65 Versicherungen u.Pensionskassen</t>
  </si>
  <si>
    <t>66 M.Finanz-u.Versicherungs-DL verb.Tätigk.</t>
  </si>
  <si>
    <t>L Grundstücks- und Wohnungswesen</t>
  </si>
  <si>
    <t>68 Grundstücks- und Wohnungswesen</t>
  </si>
  <si>
    <t>M Freiberufl., wissensch. u. techn. DL</t>
  </si>
  <si>
    <t>69 Rechts-,Steuerberatung, Wirtsch.-prüfung</t>
  </si>
  <si>
    <t>70 Verw.u.Führ. v.Untern.u.Betr.;Unt.berat.</t>
  </si>
  <si>
    <t>71 Architektur-, Ingenieurbüros; Labore</t>
  </si>
  <si>
    <t>72 Forschung und Entwicklung</t>
  </si>
  <si>
    <t>73 Werbung und Marktforschung</t>
  </si>
  <si>
    <t>74 Sonst.freiberufl., wiss.u.techn. Tätigk.</t>
  </si>
  <si>
    <t>75 Veterinärwesen</t>
  </si>
  <si>
    <t>N Sonstige wirtschaftliche DL</t>
  </si>
  <si>
    <t>77 Vermietung von beweglichen Sachen</t>
  </si>
  <si>
    <t>78 Vermittl. u.Überlassung v.Arbeitskräften</t>
  </si>
  <si>
    <t>79 Reisebüros,-veranst.u.son.Reservier.-DL</t>
  </si>
  <si>
    <t>80 Wach- u.Sicherh.dienste sowie Detekteien</t>
  </si>
  <si>
    <t>81 Gebäudebetreuung;Garten-u.Landschaftsbau</t>
  </si>
  <si>
    <t>82 Dienstleistg.f.Untern.u.Privatpers.ang</t>
  </si>
  <si>
    <t>O Öffentl.Verwalt.,Verteidigung;Soz.vers.</t>
  </si>
  <si>
    <t>84 Öffentl. Verwalt.,Verteidigung;Soz.vers.</t>
  </si>
  <si>
    <t>P Erziehung und Unterricht</t>
  </si>
  <si>
    <t>85 Erziehung und Unterricht</t>
  </si>
  <si>
    <t>Q Gesundheits- und Sozialwesen</t>
  </si>
  <si>
    <t>86 Gesundheitswesen</t>
  </si>
  <si>
    <t>87 Heime (ohne Erholungs- und Ferienheime)</t>
  </si>
  <si>
    <t>88 Sozialwesen (ohne Heime)</t>
  </si>
  <si>
    <t>R Kunst, Unterhaltung und Erholung</t>
  </si>
  <si>
    <t>90 Kreative, künstler.u.unterhalt. Tätigk.</t>
  </si>
  <si>
    <t>91 Bibl.,Archive,Museen,zoolog.u.ä.Gärten</t>
  </si>
  <si>
    <t>92 Spiel-, Wett- und Lotteriewesen</t>
  </si>
  <si>
    <t>93 DL d.Sports,d.Unterhaltg.u.d.Erholung</t>
  </si>
  <si>
    <t>S Erbringung v. sonstigen Dienstleistungen</t>
  </si>
  <si>
    <t>94 Interessenvertr.,kirchl.u.sonst.Verein</t>
  </si>
  <si>
    <t>95 Reparatur v.DV-Geräten u.Gebrauchsgütern</t>
  </si>
  <si>
    <t>96 Sonstige überwieg. persönliche DL</t>
  </si>
  <si>
    <t>T Private Haushalte</t>
  </si>
  <si>
    <t>Statistik-Infoseite</t>
  </si>
  <si>
    <t>Im Internet stehen statistische Informationen unterteilt nach folgenden Themenbereichen zur Verfügung:</t>
  </si>
  <si>
    <t>Fachstatistiken:</t>
  </si>
  <si>
    <t>Arbeitsuche, Arbeitslosigkeit und Unterbeschäftigung</t>
  </si>
  <si>
    <t>Ausbildungsmarkt</t>
  </si>
  <si>
    <t>Beschäftigung</t>
  </si>
  <si>
    <t>Einnahmen/Ausgaben</t>
  </si>
  <si>
    <t>Förderung und berufliche Rehabilitation</t>
  </si>
  <si>
    <t>Gemeldete Arbeitsstellen</t>
  </si>
  <si>
    <t>Grundsicherung für Arbeitsuchende (SGB II)</t>
  </si>
  <si>
    <t>Leistungen SGB III</t>
  </si>
  <si>
    <t>Themen im Fokus:</t>
  </si>
  <si>
    <t>Berufe</t>
  </si>
  <si>
    <t>Bildung</t>
  </si>
  <si>
    <t>Corona</t>
  </si>
  <si>
    <t>Demografie</t>
  </si>
  <si>
    <t>Eingliederungsbilanzen</t>
  </si>
  <si>
    <t>Entgelt</t>
  </si>
  <si>
    <t>Fachkräftebedarf</t>
  </si>
  <si>
    <t>Familien und Kinder</t>
  </si>
  <si>
    <t>Frauen und Männer</t>
  </si>
  <si>
    <t>Langzeitarbeitslosigkeit</t>
  </si>
  <si>
    <t>Menschen mit Behinderungen</t>
  </si>
  <si>
    <t>Migration</t>
  </si>
  <si>
    <t>Regionale Mobilität</t>
  </si>
  <si>
    <t>Wirtschaftszweige</t>
  </si>
  <si>
    <t>Zeitarbeit</t>
  </si>
  <si>
    <t xml:space="preserve">Abkürzungen und Zeichen, die in den Produkten der Statistik der BA vorkommen, werden im </t>
  </si>
  <si>
    <t>Abkürzungsverzeichnis</t>
  </si>
  <si>
    <t>Impressum</t>
  </si>
  <si>
    <t>Produktlinie/Reihe:</t>
  </si>
  <si>
    <t>Tabellen</t>
  </si>
  <si>
    <t>Titel:</t>
  </si>
  <si>
    <t xml:space="preserve">Schwerbehinderte Menschen in Beschäftigung (Anzeigeverfahren SGB IX) </t>
  </si>
  <si>
    <t>Region:</t>
  </si>
  <si>
    <t>Berichtsjahr:</t>
  </si>
  <si>
    <t>Erstellungsdatum:</t>
  </si>
  <si>
    <t>Periodizität:</t>
  </si>
  <si>
    <t>jährlich</t>
  </si>
  <si>
    <t>Hinweise:</t>
  </si>
  <si>
    <t>Nächster
Veröffentlichungstermin:</t>
  </si>
  <si>
    <t>Herausgeberin:</t>
  </si>
  <si>
    <t>Bundesagentur für Arbeit</t>
  </si>
  <si>
    <t>Statistik</t>
  </si>
  <si>
    <t>Rückfragen an:</t>
  </si>
  <si>
    <t>E-Mail:</t>
  </si>
  <si>
    <t>Hotline:</t>
  </si>
  <si>
    <t>Fax:</t>
  </si>
  <si>
    <t>Internet:</t>
  </si>
  <si>
    <t>http://statistik.arbeitsagentur.de</t>
  </si>
  <si>
    <t>Zitierhinweis:</t>
  </si>
  <si>
    <t>Statistik der Bundesagentur für Arbeit</t>
  </si>
  <si>
    <r>
      <rPr>
        <b/>
        <sz val="10"/>
        <rFont val="Arial"/>
        <family val="2"/>
      </rPr>
      <t>Nutzungsbedingungen:</t>
    </r>
    <r>
      <rPr>
        <sz val="10"/>
        <rFont val="Arial"/>
        <family val="2"/>
      </rPr>
      <t xml:space="preserve"> </t>
    </r>
  </si>
  <si>
    <t>© Statistik der Bundesagentur für Arbeit</t>
  </si>
  <si>
    <t>Sie können Informationen speichern, (auch auszugsweise) mit Quellen-</t>
  </si>
  <si>
    <t>angabe  weitergeben, vervielfältigen und verbreiten. Die Inhalte dürfen</t>
  </si>
  <si>
    <t>nicht verändert oder verfälscht werden. Eigene Berechnungen sind</t>
  </si>
  <si>
    <t>erlaubt, jedoch als solche kenntlich zu machen.</t>
  </si>
  <si>
    <t>Im Falle einer Zugänglichmachung im Internet soll dies in Form einer</t>
  </si>
  <si>
    <t>Verlinkung auf die Homepage der Statistik der Bundesagentur für Arbeit</t>
  </si>
  <si>
    <t xml:space="preserve">erfolgen. </t>
  </si>
  <si>
    <t xml:space="preserve">Die Nutzung der Inhalte für gewerbliche Zwecke, ausgenommen Presse, </t>
  </si>
  <si>
    <t>Rundfunk und Fernsehen und wissenschaftliche Publikationen, bedarf</t>
  </si>
  <si>
    <t xml:space="preserve">der Genehmigung durch die Statistik der Bundesagentur für Arbeit. </t>
  </si>
  <si>
    <t>Inhaltsverzeichnis</t>
  </si>
  <si>
    <t>Tabelle</t>
  </si>
  <si>
    <t>Glossar</t>
  </si>
  <si>
    <t>55 bis unter 60 Jahre</t>
  </si>
  <si>
    <t>60 Jahre und älter</t>
  </si>
  <si>
    <t>insgesamt</t>
  </si>
  <si>
    <t>Zeitreihe</t>
  </si>
  <si>
    <t>Jahr</t>
  </si>
  <si>
    <t>1.1</t>
  </si>
  <si>
    <t>1.2</t>
  </si>
  <si>
    <t>1.3</t>
  </si>
  <si>
    <t>1.4</t>
  </si>
  <si>
    <t>2.1</t>
  </si>
  <si>
    <t>2.2</t>
  </si>
  <si>
    <t>2.3</t>
  </si>
  <si>
    <t>Hinweise</t>
  </si>
  <si>
    <t>nach Alter, Personengruppen und Geschlecht</t>
  </si>
  <si>
    <t xml:space="preserve">Methodische Hinweise zu schwerbehinderten Menschen in Beschäftigung (Anzeigeverfahren SGB IX) </t>
  </si>
  <si>
    <t>http://statistik.arbeitsagentur.de/DE/Navigation/Statistiken/Themen-im-Fokus/Menschen-mit-Behinderungen/Menschen-mit-Behinderungen-Nav.html</t>
  </si>
  <si>
    <t>Weiterführende Informationen zur Beschäftigungsstatistik schwerbehinderter Menschen (BsbM) finden Sie im</t>
  </si>
  <si>
    <t>Glossar zur Beschätigungsstatistik schwerbehinderter Menschen</t>
  </si>
  <si>
    <t>Hinweis_BsbM</t>
  </si>
  <si>
    <t>Arbeitgeber</t>
  </si>
  <si>
    <t>nicht Zugeordnete</t>
  </si>
  <si>
    <t>Land-, Forstwirtschaft und Fischerei (A)</t>
  </si>
  <si>
    <t>Bergbau, Energie- u. Wasserversorg., Entsorgungswirtschaft (B,D,E)</t>
  </si>
  <si>
    <t>Herst. v. Vorleistungsgütern, insb. v. chem. Erzeugn- u Kunststoffwaren (16, 17, 19, 20, 22, 23)</t>
  </si>
  <si>
    <t>Baugewerbe (F)</t>
  </si>
  <si>
    <t>Handel, Instandhaltung, Rep. von Kfz (G)</t>
  </si>
  <si>
    <t>Verkehr und Lagerei  (H)</t>
  </si>
  <si>
    <t>Gastgewerbe (I)</t>
  </si>
  <si>
    <t>Information und Kommunikation (J)</t>
  </si>
  <si>
    <t>Erbr. von Finanz- u. Versicherungsdienstl. (K)</t>
  </si>
  <si>
    <t>Arbeitnehmerüberlassung (782,783)</t>
  </si>
  <si>
    <t>sonstige wirtschaftliche Dienstleistungen (N ohne 782,783)</t>
  </si>
  <si>
    <t>öffentl. Verw., Verteidigung, Soz.-vers., Ext.Orga. (O,U)</t>
  </si>
  <si>
    <t>Erziehung und Unterricht (P)</t>
  </si>
  <si>
    <t>Gesundheitswesen (86)</t>
  </si>
  <si>
    <t>Heime und Sozialwesen (87,88)</t>
  </si>
  <si>
    <t>sonst. Dienstleistungen, private Haushalte (RST)</t>
  </si>
  <si>
    <t>Verarbeitendes Gewerbe ( C)</t>
  </si>
  <si>
    <t>Herst. v. überw. häuslich konsumierten Gütern 
(10-15, 18, 21, 31)</t>
  </si>
  <si>
    <r>
      <t>Metall- und Elektroindustrie sowie Stahlindustrie</t>
    </r>
    <r>
      <rPr>
        <vertAlign val="superscript"/>
        <sz val="8"/>
        <rFont val="Arial"/>
        <family val="2"/>
      </rPr>
      <t xml:space="preserve"> 
</t>
    </r>
    <r>
      <rPr>
        <sz val="8"/>
        <rFont val="Arial"/>
        <family val="2"/>
      </rPr>
      <t>(24-30, 32, 33)</t>
    </r>
  </si>
  <si>
    <t>Immobilien, freiberufl., wissenschaftl. u. techn. Dienstl.(L,M)</t>
  </si>
  <si>
    <t>Altersklassen und Personengruppe</t>
  </si>
  <si>
    <t>zu zählende Arbeitsplätze</t>
  </si>
  <si>
    <r>
      <t>Ist-
Quote</t>
    </r>
    <r>
      <rPr>
        <vertAlign val="superscript"/>
        <sz val="8"/>
        <rFont val="Arial"/>
        <family val="2"/>
      </rPr>
      <t>2)</t>
    </r>
  </si>
  <si>
    <t>Beschäftigungspflicht</t>
  </si>
  <si>
    <t>dar. Arbeitnehmerüberlassung (782+783)</t>
  </si>
  <si>
    <t>schwerbehinderte Menschen 
in regulärer Beschäftigung</t>
  </si>
  <si>
    <t xml:space="preserve">schwerbehinderte und gleichgestellte 
Menschen in Ausbildung                </t>
  </si>
  <si>
    <t xml:space="preserve">schwer-
behinderte und gleichgestellte 
Menschen in Ausbildung       </t>
  </si>
  <si>
    <t>schwer- behinderte Menschen 
in regulärer Beschäftigung</t>
  </si>
  <si>
    <t>Pflichtarbeitsplätze</t>
  </si>
  <si>
    <t>Wirtschaftszweige WZ 2008</t>
  </si>
  <si>
    <r>
      <t xml:space="preserve">1.1. </t>
    </r>
    <r>
      <rPr>
        <b/>
        <sz val="10"/>
        <rFont val="Arial"/>
        <family val="2"/>
      </rPr>
      <t>Arbeitgeber nach Arbeitgeberart und Beschäftigungspflicht</t>
    </r>
  </si>
  <si>
    <r>
      <t xml:space="preserve">Insgesamt
</t>
    </r>
    <r>
      <rPr>
        <sz val="8"/>
        <color indexed="8"/>
        <rFont val="Arial"/>
        <family val="2"/>
      </rPr>
      <t>davon</t>
    </r>
  </si>
  <si>
    <t>ohne besetzte Pflichtarbeits- plätze</t>
  </si>
  <si>
    <t>Arbeitsplätze und Pflichtarbeitsplätze nach Arbeitgeberart</t>
  </si>
  <si>
    <t>nach der Klassifikation der Wirtschaftszweige 2008 (WZ 2008)</t>
  </si>
  <si>
    <t>in %
(Sp.1)</t>
  </si>
  <si>
    <t>Soll</t>
  </si>
  <si>
    <t>1.2. Arbeitgeber, Arbeitsplätze und Pflichtarbeitsplätze nach Arbeitgeberart</t>
  </si>
  <si>
    <t>Beschäf- tigungspflicht 
erfüllt</t>
  </si>
  <si>
    <r>
      <t xml:space="preserve">Zu den </t>
    </r>
    <r>
      <rPr>
        <b/>
        <sz val="9"/>
        <rFont val="Arial"/>
        <family val="2"/>
      </rPr>
      <t>privaten Arbeitgebern</t>
    </r>
    <r>
      <rPr>
        <sz val="9"/>
        <rFont val="Arial"/>
        <family val="2"/>
      </rPr>
      <t xml:space="preserve"> zählen:</t>
    </r>
  </si>
  <si>
    <r>
      <rPr>
        <vertAlign val="superscript"/>
        <sz val="7"/>
        <color theme="1"/>
        <rFont val="Arial"/>
        <family val="2"/>
      </rPr>
      <t>1)</t>
    </r>
    <r>
      <rPr>
        <sz val="7"/>
        <color theme="1"/>
        <rFont val="Arial"/>
        <family val="2"/>
      </rPr>
      <t xml:space="preserve"> Regionale Zuordnung nach dem Sitz des Hauptbetriebes des Arbeitgebers, unabhängig vom Ort des Beschäftigungsbetriebes.</t>
    </r>
  </si>
  <si>
    <t>Statistik aus dem Anzeigeverfahren gemäß SGB IX - Arbeitgeber mit 20 und mehr Arbeitsplätzen</t>
  </si>
  <si>
    <r>
      <t>sonstige</t>
    </r>
    <r>
      <rPr>
        <b/>
        <vertAlign val="superscript"/>
        <sz val="8"/>
        <rFont val="Arial"/>
        <family val="2"/>
      </rPr>
      <t xml:space="preserve">2)               </t>
    </r>
  </si>
  <si>
    <r>
      <t>sonstige 
Personen</t>
    </r>
    <r>
      <rPr>
        <vertAlign val="superscript"/>
        <sz val="8"/>
        <rFont val="Arial"/>
        <family val="2"/>
      </rPr>
      <t>2)</t>
    </r>
  </si>
  <si>
    <r>
      <rPr>
        <vertAlign val="superscript"/>
        <sz val="7"/>
        <rFont val="Arial"/>
        <family val="2"/>
      </rPr>
      <t>2)</t>
    </r>
    <r>
      <rPr>
        <sz val="7"/>
        <rFont val="Arial"/>
        <family val="2"/>
      </rPr>
      <t xml:space="preserve"> Ist-Quote ist der Anteil der besetzten an den zu zählenden Arbeitsplätzen (nur für Arbeitgeber mit mehr als 60 Arbeitsplätzen).</t>
    </r>
  </si>
  <si>
    <r>
      <rPr>
        <vertAlign val="superscript"/>
        <sz val="7"/>
        <color theme="1"/>
        <rFont val="Arial"/>
        <family val="2"/>
      </rPr>
      <t>1)</t>
    </r>
    <r>
      <rPr>
        <sz val="7"/>
        <color theme="1"/>
        <rFont val="Arial"/>
        <family val="2"/>
      </rPr>
      <t xml:space="preserve"> Regionale Zuordnung nach dem Ort des Beschäftigungsbetriebes.</t>
    </r>
  </si>
  <si>
    <r>
      <rPr>
        <vertAlign val="superscript"/>
        <sz val="7"/>
        <color theme="1"/>
        <rFont val="Arial"/>
        <family val="2"/>
      </rPr>
      <t>1)</t>
    </r>
    <r>
      <rPr>
        <sz val="7"/>
        <color theme="1"/>
        <rFont val="Arial"/>
        <family val="2"/>
      </rPr>
      <t xml:space="preserve"> Regionale und wirtschaftsfachliche Zuordnung erfolgt nach dem Beschäftigungsbetrieb, in dem die Beschftigten jeweils tätig sind.</t>
    </r>
  </si>
  <si>
    <t>unter 45 
Jahre</t>
  </si>
  <si>
    <t>45 bis unter 55 Jahre</t>
  </si>
  <si>
    <t>darunter
unter 45 Jahre</t>
  </si>
  <si>
    <r>
      <t xml:space="preserve">Schwerbehinderte Menschen in Beschäftigung 
</t>
    </r>
    <r>
      <rPr>
        <sz val="10"/>
        <rFont val="Arial"/>
        <family val="2"/>
      </rPr>
      <t>Statistik aus dem Anzeigeverfahren gemäß SGB IX - Arbeitgeber mit 20 und mehr Arbeitsplätzen</t>
    </r>
  </si>
  <si>
    <r>
      <rPr>
        <b/>
        <sz val="10"/>
        <rFont val="Arial"/>
        <family val="2"/>
      </rPr>
      <t>Zusammenhang Arbeitgeber und Beschäftigungsbetrieb</t>
    </r>
    <r>
      <rPr>
        <sz val="10"/>
        <rFont val="Arial"/>
        <family val="2"/>
      </rPr>
      <t xml:space="preserve">
</t>
    </r>
    <r>
      <rPr>
        <sz val="9"/>
        <rFont val="Arial"/>
        <family val="2"/>
      </rPr>
      <t xml:space="preserve">Ein Beschäftigungsbetrieb im Sinne der Beschäftigungsstatistik ist jede regional nach der Gemeinde und wirtschaftsfachlich abgegrenzte Einheit, in der Beschäftigte tätig sind. Jedem Arbeitgeber können ein oder mehrere Beschäftigungsbetriebe angehören. </t>
    </r>
    <r>
      <rPr>
        <sz val="10"/>
        <rFont val="Arial"/>
        <family val="2"/>
      </rPr>
      <t xml:space="preserve">
</t>
    </r>
  </si>
  <si>
    <r>
      <rPr>
        <b/>
        <sz val="10"/>
        <rFont val="Arial"/>
        <family val="2"/>
      </rPr>
      <t>Hauptbetrieb des Arbeitgebers</t>
    </r>
    <r>
      <rPr>
        <sz val="9"/>
        <rFont val="Arial"/>
        <family val="2"/>
      </rPr>
      <t xml:space="preserve">
Die Anzeige des Arbeitgebers enthält die über alle Beschäftigungsbetriebe des Arbeitgebers zusammengefassten Informationen. Dazu legt der Arbeitgeber einen seiner Beschäftigungsbetriebe als Hauptbetrieb fest, für den die Anzeige abgegeben wird. Die regionale und wirtschaftsfachliche Zuordnung der Arbeitgebermerkmale erfolgt in der Beschäftigungsstatistik schwerbehinderter Menschen nach dem Hauptbetrieb des Arbeitgebers.</t>
    </r>
  </si>
  <si>
    <r>
      <rPr>
        <b/>
        <sz val="10"/>
        <rFont val="Arial"/>
        <family val="2"/>
      </rPr>
      <t>Beschäftigungsbetrieb</t>
    </r>
    <r>
      <rPr>
        <sz val="10"/>
        <rFont val="Arial"/>
        <family val="2"/>
      </rPr>
      <t xml:space="preserve">
</t>
    </r>
    <r>
      <rPr>
        <sz val="9"/>
        <rFont val="Arial"/>
        <family val="2"/>
      </rPr>
      <t>Zusätzlich übermittelt der Arbeitgeber für jeden seiner Beschäftigungsbetriebe eine Auflistung der schwerbehinderten, gleichgestellten und sonstigen anrechnungsfähigen Menschen, die er dort beschäftigt. Die regionale und wirtschaftsfachliche Zuordnung der Beschäftigten erfolgt nach dem jeweiligen Beschäftigungsbetrieb.</t>
    </r>
  </si>
  <si>
    <t>-
-
-</t>
  </si>
  <si>
    <t>die Obersten Bundesbehörden mit ihren nachgeordneten Dienststellen, das Bundespräsidialamt, die Verwaltungen des Deutschen Bundestages und Bundesrates, das Bundesverfassungsgericht, die Obersten Gerichtshöfe des Bundes, der Bundesrechnungshof, jedoch zusammengefasst mit dem Generalbundesanwalt, sowie das Bundeseisenbahnvermögen
die Obersten Landesbehörden und die Staats- und Präsidialkanzleien mit ihren nachgeordneten Dienststellen, die Verwaltungen der Landtage, die Rechnungshöfe (Rechnungskammern), die Organe der Verfassungsgerichtsbarkeit der Länder und jede sonstige Landesbehörde, zusammengefasst jedoch diejenigen Behörden, die eine gemeinsame Personalverwaltung haben
jede sonstige Gebietskörperschaft und jeder Verband von Gebietskörperschaften
jede sonstige Körperschaft, Anstalt oder Stiftung des öffentlichen Rechts</t>
  </si>
  <si>
    <t>-
-
-
-</t>
  </si>
  <si>
    <t>Art des Arbeitgebers</t>
  </si>
  <si>
    <r>
      <t>voll haftende Einzelarbeitgeber
Personenhandelsgesellschaften (z. B. OHG, KG, GmbH &amp; CO KG)
juristische Personen (z. B. GmbH, AG, Genossenschaft, eingetragener Verein)
privatwirtschaftliche Unternehmen, deren Anteile bis zu 100 Prozent im Besitz der öffentlichen Hand sind 
(z. B. Verkehrsaktiengesellschaften, Energie- und Versorgungsunternehmen)</t>
    </r>
    <r>
      <rPr>
        <b/>
        <sz val="10"/>
        <rFont val="Arial"/>
        <family val="2"/>
      </rPr>
      <t/>
    </r>
  </si>
  <si>
    <t xml:space="preserve">Tabellen, Schwerbehinderte Menschen in Beschäftigung (Anzeigeverfahren SGB IX),
</t>
  </si>
  <si>
    <t>Ist-Quote</t>
  </si>
  <si>
    <t>Beschäf-tigungs-pflicht 
erfüllt</t>
  </si>
  <si>
    <t xml:space="preserve">mit 
besetzten Arbeits-
plätzen über dem Soll
</t>
  </si>
  <si>
    <t>Beschäf-tigungs- pflicht teilweise erfüllt</t>
  </si>
  <si>
    <r>
      <t>20 bis unter 40 zu zählende Arbeitsplätze</t>
    </r>
    <r>
      <rPr>
        <b/>
        <vertAlign val="superscript"/>
        <sz val="8"/>
        <color rgb="FF000000"/>
        <rFont val="Arial"/>
        <family val="2"/>
      </rPr>
      <t>3)</t>
    </r>
    <r>
      <rPr>
        <b/>
        <sz val="8"/>
        <color indexed="8"/>
        <rFont val="Arial"/>
        <family val="2"/>
      </rPr>
      <t xml:space="preserve">
</t>
    </r>
    <r>
      <rPr>
        <sz val="8"/>
        <color indexed="8"/>
        <rFont val="Arial"/>
        <family val="2"/>
      </rPr>
      <t>davon</t>
    </r>
  </si>
  <si>
    <r>
      <t>40 bis unter 60 zu zählende Arbeitsplätze</t>
    </r>
    <r>
      <rPr>
        <b/>
        <vertAlign val="superscript"/>
        <sz val="8"/>
        <color rgb="FF000000"/>
        <rFont val="Arial"/>
        <family val="2"/>
      </rPr>
      <t>3)</t>
    </r>
    <r>
      <rPr>
        <b/>
        <sz val="8"/>
        <color indexed="8"/>
        <rFont val="Arial"/>
        <family val="2"/>
      </rPr>
      <t xml:space="preserve">
</t>
    </r>
    <r>
      <rPr>
        <sz val="8"/>
        <color indexed="8"/>
        <rFont val="Arial"/>
        <family val="2"/>
      </rPr>
      <t>davon</t>
    </r>
  </si>
  <si>
    <r>
      <t>60 und mehr zu zählende Arbeitsplätze</t>
    </r>
    <r>
      <rPr>
        <b/>
        <vertAlign val="superscript"/>
        <sz val="8"/>
        <color rgb="FF000000"/>
        <rFont val="Arial"/>
        <family val="2"/>
      </rPr>
      <t>3)</t>
    </r>
    <r>
      <rPr>
        <b/>
        <sz val="8"/>
        <color indexed="8"/>
        <rFont val="Arial"/>
        <family val="2"/>
      </rPr>
      <t xml:space="preserve">
</t>
    </r>
    <r>
      <rPr>
        <sz val="8"/>
        <color indexed="8"/>
        <rFont val="Arial"/>
        <family val="2"/>
      </rPr>
      <t>davon</t>
    </r>
  </si>
  <si>
    <r>
      <rPr>
        <vertAlign val="superscript"/>
        <sz val="7"/>
        <rFont val="Arial"/>
        <family val="2"/>
      </rPr>
      <t>2)</t>
    </r>
    <r>
      <rPr>
        <sz val="7"/>
        <rFont val="Arial"/>
        <family val="2"/>
      </rPr>
      <t xml:space="preserve"> Erfüllungsquote ist der Anteil der Arbeitgeber mit erfüllter Beschäftigungspflicht an allen beschäftigungspflichtigen Arbeitgebern.</t>
    </r>
  </si>
  <si>
    <r>
      <rPr>
        <vertAlign val="superscript"/>
        <sz val="7"/>
        <rFont val="Arial"/>
        <family val="2"/>
      </rPr>
      <t>3)</t>
    </r>
    <r>
      <rPr>
        <sz val="7"/>
        <rFont val="Arial"/>
        <family val="2"/>
      </rPr>
      <t xml:space="preserve"> Nach § 154 SGB IX ist jeder Arbeitgeber mit jahresdurchschnittlich monatlich mindestens 20 zu zählenden Arbeitsplätzen verpflichtet, eine bestimmte Anzahl von schwerbehinderten Menschen, ihnen gleichgestellte oder sonstige anrechnungsfähige Personen zu beschäftigen. 
Es gelten folgende Beschäftigungspflichten:
- Arbeitgeber mit 20 bis unter 40 zu zählenden Arbeitsplätzen: Beschäftigung eines schwerbehinderten Menschen
- Arbeitgebern mit 40 bis unter 60 zu zählenden Arbeitsplätzen: Beschäftigung zwei schwerbehinderter Menschen
- Arbeitgebern mit 60 und mehr zu zählenden Arbeitsplätzen: Beschäftigung schwerbehinderter Menschen auf i.d.R. mind. 5 % der zu zählenden Arbeitsplätze
Siehe auch BsbM_Glossar</t>
    </r>
  </si>
  <si>
    <t xml:space="preserve"> besetzte Arbeitsplätze über dem Soll</t>
  </si>
  <si>
    <t>in %
(an AG
gesamt)</t>
  </si>
  <si>
    <t>zu zählende Arbeits- plätze</t>
  </si>
  <si>
    <t>besetzte Arbeits- plätze über dem Soll</t>
  </si>
  <si>
    <t>Arbeitgeber gesamt</t>
  </si>
  <si>
    <t>ohne besetzte Pflichtarbeitsplätze</t>
  </si>
  <si>
    <t>Beschäftigungspflicht teilweise erfüllt</t>
  </si>
  <si>
    <t>unter 1 %</t>
  </si>
  <si>
    <t>1 bis unter 2 %</t>
  </si>
  <si>
    <t>2 bis unter 3 %</t>
  </si>
  <si>
    <t>3 bis unter 4 %</t>
  </si>
  <si>
    <r>
      <t>4 bis unter 5 bzw. 6 %</t>
    </r>
    <r>
      <rPr>
        <vertAlign val="superscript"/>
        <sz val="8"/>
        <color rgb="FF000000"/>
        <rFont val="Arial"/>
        <family val="2"/>
      </rPr>
      <t>3)</t>
    </r>
  </si>
  <si>
    <t>Beschäftigungspflicht erfüllt</t>
  </si>
  <si>
    <r>
      <rPr>
        <vertAlign val="superscript"/>
        <sz val="7"/>
        <color theme="1"/>
        <rFont val="Arial"/>
        <family val="2"/>
      </rPr>
      <t>3)</t>
    </r>
    <r>
      <rPr>
        <sz val="7"/>
        <color theme="1"/>
        <rFont val="Arial"/>
        <family val="2"/>
      </rPr>
      <t xml:space="preserve"> Ausnahme von der 5%-Regelung: Besondere Beschäftigungspflichten gelten für Arbeitgeber im Sinne des § 241 SGB IX. Dabei handelt es sich um öffentliche Arbeitgeber des Bundes, die am 31. Oktober 1999 auf mindestens 6 Prozent der Arbeitsplätze schwerbehinderte Menschen beschäftigt hatten. Für diese Arbeitgeber beträgt die Pflichtquote abweichend von allen anderen Arbeitgeberarten 6 Prozent.</t>
    </r>
  </si>
  <si>
    <r>
      <t xml:space="preserve">
in %
(Sp.1)
(Erfüllungs- 
quote</t>
    </r>
    <r>
      <rPr>
        <vertAlign val="superscript"/>
        <sz val="8"/>
        <rFont val="Arial"/>
        <family val="2"/>
      </rPr>
      <t>2)</t>
    </r>
    <r>
      <rPr>
        <sz val="8"/>
        <rFont val="Arial"/>
        <family val="2"/>
      </rPr>
      <t>)</t>
    </r>
  </si>
  <si>
    <r>
      <rPr>
        <vertAlign val="superscript"/>
        <sz val="7"/>
        <rFont val="Arial"/>
        <family val="2"/>
      </rPr>
      <t>3)</t>
    </r>
    <r>
      <rPr>
        <sz val="7"/>
        <rFont val="Arial"/>
        <family val="2"/>
      </rPr>
      <t xml:space="preserve"> Ist-Quote ist der Anteil der besetzten an den zu zählenden Arbeitsplätzen (nur für Arbeitgeber mit mehr als 60 Arbeitsplätzen).</t>
    </r>
  </si>
  <si>
    <r>
      <rPr>
        <vertAlign val="superscript"/>
        <sz val="7"/>
        <rFont val="Arial"/>
        <family val="2"/>
      </rPr>
      <t>4)</t>
    </r>
    <r>
      <rPr>
        <sz val="7"/>
        <rFont val="Arial"/>
        <family val="2"/>
      </rPr>
      <t xml:space="preserve"> Nach § 154 SGB IX ist jeder Arbeitgeber mit jahresdurchschnittlich monatlich mindestens 20 zu zählenden Arbeitsplätzen verpflichtet, eine bestimmte Anzahl von schwerbehinderten Menschen, ihnen gleichgestellte oder sonstige anrechnungsfähige Personen zu beschäftigen. 
Es gelten folgende Beschäftigungspflichten:
- Arbeitgeber mit 20 bis unter 40 zu zählenden Arbeitsplätzen: Beschäftigung eines schwerbehinderten Menschen
- Arbeitgebern mit 40 bis unter 60 zu zählenden Arbeitsplätzen: Beschäftigung zwei schwerbehinderter Menschen
- Arbeitgebern mit 60 und mehr zu zählenden Arbeitsplätzen: Beschäftigung schwerbehinderter Menschen auf i.d.R. mind. 5 % der zu zählenden Arbeitsplätze
Siehe auch BsbM_Glossar</t>
    </r>
  </si>
  <si>
    <t>nach Arbeitgeberart und Erfüllung der Beschäftigungspflicht</t>
  </si>
  <si>
    <t>mit 60 und mehr Arbeitsplätzen nach Arbeitgeberart und Größenklassen der Ist-Quote</t>
  </si>
  <si>
    <t>1.5</t>
  </si>
  <si>
    <t>Zeitreihe - Arbeitgeber nach Arbeitgeberart und Erfüllung der Beschäftigungspflicht</t>
  </si>
  <si>
    <t>nach Alter, Geschlecht und Wirtschaftszweigen WZ 2008</t>
  </si>
  <si>
    <r>
      <t>20 bis unter 40 zu zählende Arbeitsplätze</t>
    </r>
    <r>
      <rPr>
        <b/>
        <vertAlign val="superscript"/>
        <sz val="8"/>
        <color rgb="FF000000"/>
        <rFont val="Arial"/>
        <family val="2"/>
      </rPr>
      <t>2)</t>
    </r>
    <r>
      <rPr>
        <b/>
        <sz val="8"/>
        <color indexed="8"/>
        <rFont val="Arial"/>
        <family val="2"/>
      </rPr>
      <t xml:space="preserve">
</t>
    </r>
    <r>
      <rPr>
        <sz val="8"/>
        <color indexed="8"/>
        <rFont val="Arial"/>
        <family val="2"/>
      </rPr>
      <t>davon</t>
    </r>
  </si>
  <si>
    <r>
      <t>40 bis unter 60 zu zählende Arbeitsplätze</t>
    </r>
    <r>
      <rPr>
        <b/>
        <vertAlign val="superscript"/>
        <sz val="8"/>
        <color rgb="FF000000"/>
        <rFont val="Arial"/>
        <family val="2"/>
      </rPr>
      <t>2)</t>
    </r>
    <r>
      <rPr>
        <b/>
        <sz val="8"/>
        <color indexed="8"/>
        <rFont val="Arial"/>
        <family val="2"/>
      </rPr>
      <t xml:space="preserve">
</t>
    </r>
    <r>
      <rPr>
        <sz val="8"/>
        <color indexed="8"/>
        <rFont val="Arial"/>
        <family val="2"/>
      </rPr>
      <t>davon</t>
    </r>
  </si>
  <si>
    <r>
      <t>60 und mehr zu zählende Arbeitsplätze</t>
    </r>
    <r>
      <rPr>
        <b/>
        <vertAlign val="superscript"/>
        <sz val="8"/>
        <color rgb="FF000000"/>
        <rFont val="Arial"/>
        <family val="2"/>
      </rPr>
      <t>2)</t>
    </r>
    <r>
      <rPr>
        <b/>
        <sz val="8"/>
        <color indexed="8"/>
        <rFont val="Arial"/>
        <family val="2"/>
      </rPr>
      <t xml:space="preserve">
</t>
    </r>
    <r>
      <rPr>
        <sz val="8"/>
        <color indexed="8"/>
        <rFont val="Arial"/>
        <family val="2"/>
      </rPr>
      <t>davon</t>
    </r>
  </si>
  <si>
    <r>
      <rPr>
        <vertAlign val="superscript"/>
        <sz val="7"/>
        <rFont val="Arial"/>
        <family val="2"/>
      </rPr>
      <t>2)</t>
    </r>
    <r>
      <rPr>
        <sz val="7"/>
        <rFont val="Arial"/>
        <family val="2"/>
      </rPr>
      <t xml:space="preserve"> Nach § 154 SGB IX ist jeder Arbeitgeber mit jahresdurchschnittlich monatlich mindestens 20 zu zählenden Arbeitsplätzen verpflichtet, eine bestimmte Anzahl von schwerbehinderten Menschen, ihnen gleichgestellte oder sonstige anrechnungsfähige Personen zu beschäftigen. 
Es gelten folgende Beschäftigungspflichten:
- Arbeitgeber mit 20 bis unter 40 zu zählenden Arbeitsplätzen: Beschäftigung eines schwerbehinderten Menschen
- Arbeitgebern mit 40 bis unter 60 zu zählenden Arbeitsplätzen: Beschäftigung zwei schwerbehinderter Menschen
- Arbeitgebern mit 60 und mehr zu zählenden Arbeitsplätzen: Beschäftigung schwerbehinderter Menschen auf i.d.R. mind. 5 % der zu zählenden Arbeitsplätze
Siehe auch BsbM_Glossar</t>
    </r>
  </si>
  <si>
    <r>
      <t xml:space="preserve">1.3. Arbeitgeber </t>
    </r>
    <r>
      <rPr>
        <b/>
        <u/>
        <sz val="10"/>
        <rFont val="Arial"/>
        <family val="2"/>
      </rPr>
      <t>mit 60 und mehr Arbeitsplätzen</t>
    </r>
    <r>
      <rPr>
        <b/>
        <sz val="10"/>
        <rFont val="Arial"/>
        <family val="2"/>
      </rPr>
      <t xml:space="preserve"> nach Arbeitgeberart und Größenklassen der Ist-Quote</t>
    </r>
  </si>
  <si>
    <t>.) kein Nachweis vorhanden</t>
  </si>
  <si>
    <t>1.5. Zeitreihe - Arbeitgeber nach Arbeitgeberart und Erfüllung der Beschäftigungspflicht</t>
  </si>
  <si>
    <t>Jahresdurchschnitt</t>
  </si>
  <si>
    <t>darunter Beschäftigungspflicht erfüllt</t>
  </si>
  <si>
    <r>
      <t xml:space="preserve">   in % (Erfüllungsquote</t>
    </r>
    <r>
      <rPr>
        <vertAlign val="superscript"/>
        <sz val="8"/>
        <rFont val="Arial"/>
        <family val="2"/>
      </rPr>
      <t>2)</t>
    </r>
    <r>
      <rPr>
        <sz val="8"/>
        <rFont val="Arial"/>
        <family val="2"/>
      </rPr>
      <t>)</t>
    </r>
  </si>
  <si>
    <t xml:space="preserve">   in % </t>
  </si>
  <si>
    <t>dav.</t>
  </si>
  <si>
    <r>
      <t>in % (Erfüllungsquote</t>
    </r>
    <r>
      <rPr>
        <vertAlign val="superscript"/>
        <sz val="8"/>
        <rFont val="Arial"/>
        <family val="2"/>
      </rPr>
      <t>2)</t>
    </r>
    <r>
      <rPr>
        <sz val="8"/>
        <rFont val="Arial"/>
        <family val="2"/>
      </rPr>
      <t>)</t>
    </r>
  </si>
  <si>
    <r>
      <t>20 bis unter 40 zu zählende Arbeitsplätze</t>
    </r>
    <r>
      <rPr>
        <b/>
        <vertAlign val="superscript"/>
        <sz val="8"/>
        <rFont val="Arial"/>
        <family val="2"/>
      </rPr>
      <t>4)</t>
    </r>
  </si>
  <si>
    <r>
      <t>40 bis unter 60 zu zählende Arbeitsplätze</t>
    </r>
    <r>
      <rPr>
        <b/>
        <vertAlign val="superscript"/>
        <sz val="8"/>
        <rFont val="Arial"/>
        <family val="2"/>
      </rPr>
      <t>4)</t>
    </r>
  </si>
  <si>
    <t xml:space="preserve">   in %</t>
  </si>
  <si>
    <r>
      <t>60 und mehr zu zählende Arbeitsplätze</t>
    </r>
    <r>
      <rPr>
        <b/>
        <vertAlign val="superscript"/>
        <sz val="8"/>
        <rFont val="Arial"/>
        <family val="2"/>
      </rPr>
      <t>4)</t>
    </r>
  </si>
  <si>
    <r>
      <t>Ist-Quote</t>
    </r>
    <r>
      <rPr>
        <vertAlign val="superscript"/>
        <sz val="8"/>
        <color theme="1"/>
        <rFont val="Arial"/>
        <family val="2"/>
      </rPr>
      <t>3)</t>
    </r>
  </si>
  <si>
    <r>
      <t>Ist-Quote</t>
    </r>
    <r>
      <rPr>
        <vertAlign val="superscript"/>
        <sz val="8"/>
        <rFont val="Arial"/>
        <family val="2"/>
      </rPr>
      <t>3)</t>
    </r>
  </si>
  <si>
    <t>Anhang: Ist-Quote nach Arbeitgeberart für alle Arbeitgeber</t>
  </si>
  <si>
    <r>
      <t>Nachrichtliche Darstellung</t>
    </r>
    <r>
      <rPr>
        <b/>
        <vertAlign val="superscript"/>
        <sz val="10"/>
        <rFont val="Arial"/>
        <family val="2"/>
      </rPr>
      <t>5)</t>
    </r>
  </si>
  <si>
    <r>
      <t>Ist-
Quote</t>
    </r>
    <r>
      <rPr>
        <vertAlign val="superscript"/>
        <sz val="8"/>
        <rFont val="Arial"/>
        <family val="2"/>
      </rPr>
      <t>2)3)</t>
    </r>
  </si>
  <si>
    <t>besetzt 
(inkl. Arbeitsplätze über dem Soll)</t>
  </si>
  <si>
    <r>
      <t>20 bis unter 40 zu zählende Arbeitsplätze</t>
    </r>
    <r>
      <rPr>
        <b/>
        <vertAlign val="superscript"/>
        <sz val="8"/>
        <color rgb="FF000000"/>
        <rFont val="Arial"/>
        <family val="2"/>
      </rPr>
      <t>4)</t>
    </r>
    <r>
      <rPr>
        <b/>
        <sz val="8"/>
        <color indexed="8"/>
        <rFont val="Arial"/>
        <family val="2"/>
      </rPr>
      <t xml:space="preserve">
</t>
    </r>
    <r>
      <rPr>
        <sz val="8"/>
        <color indexed="8"/>
        <rFont val="Arial"/>
        <family val="2"/>
      </rPr>
      <t>davon</t>
    </r>
  </si>
  <si>
    <r>
      <t>40 bis unter 60 zu zählende Arbeitsplätze</t>
    </r>
    <r>
      <rPr>
        <b/>
        <vertAlign val="superscript"/>
        <sz val="8"/>
        <color rgb="FF000000"/>
        <rFont val="Arial"/>
        <family val="2"/>
      </rPr>
      <t>4)</t>
    </r>
    <r>
      <rPr>
        <b/>
        <sz val="8"/>
        <color indexed="8"/>
        <rFont val="Arial"/>
        <family val="2"/>
      </rPr>
      <t xml:space="preserve">
</t>
    </r>
    <r>
      <rPr>
        <sz val="8"/>
        <color indexed="8"/>
        <rFont val="Arial"/>
        <family val="2"/>
      </rPr>
      <t>davon</t>
    </r>
  </si>
  <si>
    <r>
      <t>60 und mehr zu zählende Arbeitsplätze</t>
    </r>
    <r>
      <rPr>
        <b/>
        <vertAlign val="superscript"/>
        <sz val="8"/>
        <color rgb="FF000000"/>
        <rFont val="Arial"/>
        <family val="2"/>
      </rPr>
      <t>4)</t>
    </r>
    <r>
      <rPr>
        <b/>
        <sz val="8"/>
        <color indexed="8"/>
        <rFont val="Arial"/>
        <family val="2"/>
      </rPr>
      <t xml:space="preserve">
</t>
    </r>
    <r>
      <rPr>
        <sz val="8"/>
        <color indexed="8"/>
        <rFont val="Arial"/>
        <family val="2"/>
      </rPr>
      <t>davon</t>
    </r>
  </si>
  <si>
    <r>
      <rPr>
        <vertAlign val="superscript"/>
        <sz val="7"/>
        <color theme="1"/>
        <rFont val="Arial"/>
        <family val="2"/>
      </rPr>
      <t>2)</t>
    </r>
    <r>
      <rPr>
        <sz val="7"/>
        <color theme="1"/>
        <rFont val="Arial"/>
        <family val="2"/>
      </rPr>
      <t xml:space="preserve"> Ist-Quote ist der Anteil der besetzten an den zu zählenden Arbeitsplätzen. </t>
    </r>
  </si>
  <si>
    <r>
      <rPr>
        <vertAlign val="superscript"/>
        <sz val="7"/>
        <color theme="1"/>
        <rFont val="Arial"/>
        <family val="2"/>
      </rPr>
      <t>3)</t>
    </r>
    <r>
      <rPr>
        <sz val="7"/>
        <color theme="1"/>
        <rFont val="Arial"/>
        <family val="2"/>
      </rPr>
      <t xml:space="preserve"> Für Arbeitgeber mit 60 und mehr zu zählenden Arbeitsplätzen kann auf Grundlage der Ist-Quote die Erfüllung der Beschäftigungspflicht beurteilt werden. Für Arbeitgeber mit weniger als 60 zu zählenden Arbeitsplätzen gelten andere Regelungen zur Beschäftigungspflicht, so dass anhand der Ist-Quote keine Aussagen zur Erfüllung der Beschäftigungspflicht getroffen werden können.</t>
    </r>
  </si>
  <si>
    <t>5) Der Anhang wird im Zuge der Neugestaltung dieser Publikation befristet nachrichtlich dargestellt.</t>
  </si>
  <si>
    <t>Stand: 13.01.2023</t>
  </si>
  <si>
    <t>Jüngere</t>
  </si>
  <si>
    <t>Transformation</t>
  </si>
  <si>
    <t>Ukraine-Krieg</t>
  </si>
  <si>
    <r>
      <rPr>
        <sz val="10"/>
        <rFont val="Arial"/>
        <family val="2"/>
      </rPr>
      <t xml:space="preserve">Die </t>
    </r>
    <r>
      <rPr>
        <u/>
        <sz val="10"/>
        <color indexed="12"/>
        <rFont val="Arial"/>
        <family val="2"/>
      </rPr>
      <t>Methodischen Hinweise</t>
    </r>
    <r>
      <rPr>
        <sz val="10"/>
        <rFont val="Arial"/>
        <family val="2"/>
      </rPr>
      <t xml:space="preserve"> der Statistik bieten ergänzende Informationen.</t>
    </r>
  </si>
  <si>
    <r>
      <rPr>
        <sz val="10"/>
        <rFont val="Arial"/>
        <family val="2"/>
      </rPr>
      <t xml:space="preserve">Die </t>
    </r>
    <r>
      <rPr>
        <u/>
        <sz val="10"/>
        <color indexed="12"/>
        <rFont val="Arial"/>
        <family val="2"/>
      </rPr>
      <t>Qualitätsberichte</t>
    </r>
    <r>
      <rPr>
        <sz val="10"/>
        <rFont val="Arial"/>
        <family val="2"/>
      </rPr>
      <t xml:space="preserve"> der Statistik erläutern die Entstehung und Aussagekraft der jeweiligen Fachstatistik.</t>
    </r>
  </si>
  <si>
    <r>
      <rPr>
        <sz val="10"/>
        <rFont val="Arial"/>
        <family val="2"/>
      </rPr>
      <t>Das</t>
    </r>
    <r>
      <rPr>
        <sz val="10"/>
        <color rgb="FF0000FF"/>
        <rFont val="Arial"/>
        <family val="2"/>
      </rPr>
      <t xml:space="preserve"> </t>
    </r>
    <r>
      <rPr>
        <u/>
        <sz val="10"/>
        <color indexed="12"/>
        <rFont val="Arial"/>
        <family val="2"/>
      </rPr>
      <t>Glossar</t>
    </r>
    <r>
      <rPr>
        <sz val="10"/>
        <color rgb="FF0000FF"/>
        <rFont val="Arial"/>
        <family val="2"/>
      </rPr>
      <t xml:space="preserve"> </t>
    </r>
    <r>
      <rPr>
        <sz val="10"/>
        <rFont val="Arial"/>
        <family val="2"/>
      </rPr>
      <t>enthält Erläuterungen zu allen statistisch relevanten Begriffen, die in den verschiedenen Produkten der Statistik der BA Verwendung finden.</t>
    </r>
  </si>
  <si>
    <r>
      <rPr>
        <sz val="10"/>
        <rFont val="Arial"/>
        <family val="2"/>
      </rPr>
      <t xml:space="preserve">bzw. der </t>
    </r>
    <r>
      <rPr>
        <u/>
        <sz val="10"/>
        <color indexed="12"/>
        <rFont val="Arial"/>
        <family val="2"/>
      </rPr>
      <t>Zeichenerklärung</t>
    </r>
    <r>
      <rPr>
        <sz val="10"/>
        <rFont val="Arial"/>
        <family val="2"/>
      </rPr>
      <t xml:space="preserve"> der Statistik der BA erläutert.</t>
    </r>
  </si>
  <si>
    <t>2.5</t>
  </si>
  <si>
    <t>Anhang: Ist-Quote nach Arbeitgeberart für alle Arbeitgeber (Nachrichtlich)</t>
  </si>
  <si>
    <t xml:space="preserve">Beschäftigte schwerbehinderte Menschen </t>
  </si>
  <si>
    <t>gleichgestellte behinderte Menschen in regulärer Beschäftigung</t>
  </si>
  <si>
    <t>2.1. Schwerbehinderte Menschen in Beschäftigung (einschließlich ihnen gleichgestellte behinderte Menschen und sonstige anrechnungsfähige Personen) nach Personengruppen, Altersklassen und Geschlecht</t>
  </si>
  <si>
    <r>
      <t>2)</t>
    </r>
    <r>
      <rPr>
        <sz val="7"/>
        <color indexed="8"/>
        <rFont val="Arial"/>
        <family val="2"/>
      </rPr>
      <t xml:space="preserve"> Schwerbehinderte Arbeitgeber, schwerbehinderte und gleichgestellte behinderte Menschen in einer Maßnahme nach § 5 Absatz 4 Satz 1 WVO oder in einer Ausbildung bei Einrichtungen der beruflichen Rehabilitation nach § 51 Absatz 2 SGB IX und Inhaber von Bergmannsversorgungsscheinen.</t>
    </r>
  </si>
  <si>
    <t>2.2. Schwerbehinderte Menschen in Beschäftigung (einschließlich ihnen gleichgestellte behinderte Menschen und sonstige anrechnungsfähige Personen) nach Geschlecht, Alter und Wirtschaftszweigen (WZ 2008)</t>
  </si>
  <si>
    <t>2.3 Schwerbehinderte Menschen in Beschäftigung (einschließlich ihnen gleichgestellte behinderte Menschen und sonstige anrechnungsfähige Personen) 
nach Personengruppen und Geschlecht</t>
  </si>
  <si>
    <r>
      <rPr>
        <vertAlign val="superscript"/>
        <sz val="7"/>
        <color theme="1"/>
        <rFont val="Arial"/>
        <family val="2"/>
      </rPr>
      <t>2)</t>
    </r>
    <r>
      <rPr>
        <sz val="7"/>
        <color theme="1"/>
        <rFont val="Arial"/>
        <family val="2"/>
      </rPr>
      <t xml:space="preserve"> Schwerbehinderte Arbeitgeber, schwerbehinderte und gleichgestellte behinderte Menschen in einer Maßnahme nach § 5 Absatz 4 Satz 1 WVO oder in einer Ausbildung bei Einrichtungen der beruflichen Rehabilitation nach § 51 Absatz 2 SGB IX und Inhaber von Bergmannsversorgungsscheinen.</t>
    </r>
  </si>
  <si>
    <t xml:space="preserve">gleichgestellte behinderte Menschen in regulärer Beschäftigung  </t>
  </si>
  <si>
    <t>Stand: 15.04.2023</t>
  </si>
  <si>
    <t xml:space="preserve">Die Beschäftigungsstatistik schwerbehinderter Menschen (Anzeigeverfahren SGB IX) ist Teil der amtlichen Arbeitsmarktstatistik nach dem Sozialgesetzbuch. Gemäß § 281 SGB III verarbeitet die Bundesagentur für Arbeit zu diesem Zwecke Daten aus dem Anzeigeverfahren zur Beschäftigung schwerbehinderter Menschen nach § 163 Absatz 2 SGB IX.  Die vorliegende Publikation stellt Daten zur Erfüllung der Beschäftigungspflicht schwerbehinderter Menschen dar. </t>
  </si>
  <si>
    <t xml:space="preserve">Diese Statistik wird jährlich mit einer 15-monatigen Wartezeit veröffentlicht. Sie liefert Informationen über die Anzahl der Arbeitgeber mit jahresdurchschnittlich monatlich mindestens 20 Arbeitsplätzen und weitere arbeitgeberbezogene Merkmale, wie Informationen zur Arbeitsplatzzahl, den besetzten sowie unbesetzten Pflichtarbeitsplätzen und die sich daraus ableitende Erfüllung der Beschäftigungspflicht. Daneben liefert sie Informationen über die Anzahl der schwerbehinderten, gleichgestellten und sonstigen anrechnungsfähigen Personen in Beschäftigung, die bei diesen Arbeitgebern beschäftigt sind. </t>
  </si>
  <si>
    <r>
      <rPr>
        <sz val="9"/>
        <rFont val="Arial"/>
        <family val="2"/>
      </rPr>
      <t xml:space="preserve">Informationen zur Beteiligung schwerbehinderter Menschen am Arbeitsmarkt sind in der Publikation </t>
    </r>
    <r>
      <rPr>
        <u/>
        <sz val="9"/>
        <color theme="10"/>
        <rFont val="Arial"/>
        <family val="2"/>
      </rPr>
      <t>"Arbeitsmarkt für Menschen mit Behinderung"</t>
    </r>
    <r>
      <rPr>
        <sz val="9"/>
        <rFont val="Arial"/>
        <family val="2"/>
      </rPr>
      <t xml:space="preserve"> zu finden.</t>
    </r>
  </si>
  <si>
    <r>
      <rPr>
        <b/>
        <sz val="10"/>
        <rFont val="Arial"/>
        <family val="2"/>
      </rPr>
      <t>Definition der Grundgesamtheit</t>
    </r>
    <r>
      <rPr>
        <sz val="9"/>
        <rFont val="Arial"/>
        <family val="2"/>
      </rPr>
      <t xml:space="preserve">
Bei den schwerbehinderten, ihnen gleichgestellten oder sonstigen anrechnungsfähigen Beschäftigten, die im Anzeigeverfahren gemeldet werden, handelt es sich nicht ausschließlich um sozialversicherungspflichtig Beschäftigte. Es können ebenso Beamte darunter vertreten sein. Auch selbständige Arbeitgeber sind in der Beschäftigtenzahl enthalten. Die Grundgesamtheit bezieht sich allerdings nur auf Beschäftigte bei Arbeitgebern mit mindestens 20 zu zählenden Arbeitsplätzen.</t>
    </r>
  </si>
  <si>
    <t xml:space="preserve">Qualitätsbericht "Beschäftigungsstatistik schwerbehinderter Menschen" </t>
  </si>
  <si>
    <t>sowie im</t>
  </si>
  <si>
    <t>Methodenbericht "Neugestaltung der Beschäftigungsstatistik schwerbehinderter Menschen (Anzeigeverfahren SGB IX)".</t>
  </si>
  <si>
    <r>
      <rPr>
        <b/>
        <sz val="10"/>
        <rFont val="Arial"/>
        <family val="2"/>
      </rPr>
      <t>Rundungsdifferenzen</t>
    </r>
    <r>
      <rPr>
        <sz val="9"/>
        <rFont val="Arial"/>
        <family val="2"/>
      </rPr>
      <t xml:space="preserve">
Bei Arbeitgebern mit 60 und mehr Arbeitsplätzen besteht die Verpflichtung mindestens 5 Prozent der Arbeitsplätze mit schwerbehinderten Menschen zu besetzen. Für jeden Arbeitgeber wird die Anzahl der Soll-Pflichtarbeitsplätze berechnet und anschließend auf eine ganze Zahl gerundet. Für die statistische Berichterstattung werden diese Werte aggregiert. Für aggregierte Werte ist deshalb aufgrund von Rundungsdifferenzen die 5%-Vorgabe von Soll-Pflichtarbeitsplätzen an zu zählenden Arbeitsplätzen nicht gegeben.</t>
    </r>
  </si>
  <si>
    <t>Die gesetzlichen Vorschriften zu Beschäftigungspflicht und zum Anzeigeverfahren sind im SGB IX zu finden.</t>
  </si>
  <si>
    <t>Beschäftigungspflichtige Arbeitgeber</t>
  </si>
  <si>
    <t>Alle Arbeitgeber, die im Jahresdurchschnitt monatlich über mindestens 20 zu zählende Arbeitsplätze im Sinne der §§ 156 ff SGB IX verfügen, sind beschäftigungspflichtig. Das heißt, es besteht nach § 154 SGB IX die Pflicht, schwerbehinderte Menschen zu beschäftigen. Dabei werden neben schwerbehinderten Menschen auch ihnen nach § 2 Abs. 3 SGB IX gleichgestellte behinderte Menschen und sonstige anrechnungsfähige Personen  berücksichtigt.</t>
  </si>
  <si>
    <t>Arbeitsplätze im Sinne des § 156 SGB IX sind alle Stellen, auf denen Arbeitnehmerinnen und Arbeitnehmer, Beamtinnen und Beamte, Richterinnen und Richter sowie Auszubildende und andere zu ihrer beruflichen Bildung Eingestellte beschäftigt werden. Bestimmte sonstige Stellen wie beispielsweise Stellen von Beschäftigten mit einer Wochenarbeitszeit von weniger als 18 Stunden und Stellen, die nur auf die Dauer von höchstens acht Wochen begrenzt sind, gelten nicht als Arbeitsplätze. 
Alle Angaben zu den Arbeitsplätzen und Pflichtarbeitsplätzen erfolgen als jahrdesdurchschnittlich monatliche Werte. Zur Berechnung der jahresdurchschnittlichen Anzahl werden die jeweiligen Jahressummen durch die Anzahl der Monate geteilt, in denen die Unternehmenstätigkeit des Arbeitgebers mindestens an einem Tag im Monat bestanden hat.</t>
  </si>
  <si>
    <r>
      <rPr>
        <b/>
        <sz val="10"/>
        <rFont val="Arial"/>
        <family val="2"/>
      </rPr>
      <t xml:space="preserve">Zu zählende Arbeitsplätze
</t>
    </r>
    <r>
      <rPr>
        <sz val="9"/>
        <rFont val="Arial"/>
        <family val="2"/>
      </rPr>
      <t>Die Anzahl der zu zählenden Arbeitsplätze sind die Arbeitsplätze abzüglich der Stellen, auf denen Auszubildende sowie Rechts- oder Studienreferendarinnen und -referendare beschäftigt werden.</t>
    </r>
  </si>
  <si>
    <t xml:space="preserve">In § 154 Abs. 1 SGB IX ist geregelt, wie viele Arbeitsplätze ein Arbeitgeber mit schwerbehinderten Menschen zu besetzen hat. Diese Arbeitsplätze werden als Pflichtarbeitsplätze bezeichnet. </t>
  </si>
  <si>
    <r>
      <rPr>
        <b/>
        <sz val="10"/>
        <rFont val="Arial"/>
        <family val="2"/>
      </rPr>
      <t xml:space="preserve">Soll
</t>
    </r>
    <r>
      <rPr>
        <sz val="9"/>
        <rFont val="Arial"/>
        <family val="2"/>
      </rPr>
      <t xml:space="preserve">Unter der Anzahl der Pflichtarbeitsplätze Soll wird die rechnerische Anzahl an Arbeitsplätzen verstanden, die ein beschäftigungspflichtiger Arbeitgeber nach SGB IX mit schwerbehinderten oder ihnen gleichgestellten Menschen besetzen muss, um seine Beschäftigungspflicht zu erfüllen.
</t>
    </r>
    <r>
      <rPr>
        <b/>
        <sz val="10"/>
        <rFont val="Arial"/>
        <family val="2"/>
      </rPr>
      <t xml:space="preserve">
Besetzt</t>
    </r>
    <r>
      <rPr>
        <b/>
        <sz val="9"/>
        <rFont val="Arial"/>
        <family val="2"/>
      </rPr>
      <t xml:space="preserve">
</t>
    </r>
    <r>
      <rPr>
        <sz val="9"/>
        <rFont val="Arial"/>
        <family val="2"/>
      </rPr>
      <t xml:space="preserve">Die Pflichtarbeitsplätze, die mit schwerbehinderten Menschen besetzt wurden, zählen als besetzt. Dabei ist zu berücksichtigen, dass bestimmte schwerbehinderte Menschen auf mehrere Arbeitsplätze angerechnet werden können (siehe Mehrfachanrechnung). Beschäftigt ein Arbeitgeber einen schwerbehinderten Menschen nicht für das Jahr, so ergibt sich eine jahresdurchschnittlich monatliche Anzahl besetzter Pflichtarbeitsplätze kleiner 1. 
</t>
    </r>
    <r>
      <rPr>
        <b/>
        <sz val="10"/>
        <rFont val="Arial"/>
        <family val="2"/>
      </rPr>
      <t>Unbesetzt</t>
    </r>
    <r>
      <rPr>
        <sz val="9"/>
        <rFont val="Arial"/>
        <family val="2"/>
      </rPr>
      <t xml:space="preserve">
Pflichtarbeitsplätze, die nicht mit schwerbehinderten Menschen besetzt wurden, zählen als unbesetzt.</t>
    </r>
  </si>
  <si>
    <t xml:space="preserve">Besetzte Arbeitsplätze über dem Soll
</t>
  </si>
  <si>
    <t>Besetzt ein Arbeitgeber mehr Arbeitsplätze als im Soll vorgesehen mit schwerbehinderten Menschen, so gelten diese als Arbeitsplätze über dem Soll.</t>
  </si>
  <si>
    <t xml:space="preserve">Mehrfachanrechnung
</t>
  </si>
  <si>
    <t xml:space="preserve">Ein schwerbehinderter Mensch kann auf mehr als einen Pflichtarbeitsplatz angerechnet werden, wenn wegen Art und Schwere der Behinderung eine Teilhabe am Arbeitsleben oder die Vermittlung eines Ausbildungplatzes auf besondere Schwierigkeiten stößt. Auszubildende werden auf mindestens zwei Pflichtarbeitsplätze angerechnet. Die Anzahl der besetzten Pflichtarbeitsplätze erlaubt also nicht zwingend einen Rückschluss auf die Anzahl der schwerbhinderten beschäftigten Menschen. </t>
  </si>
  <si>
    <r>
      <t xml:space="preserve">Zu den </t>
    </r>
    <r>
      <rPr>
        <b/>
        <sz val="9"/>
        <rFont val="Arial"/>
        <family val="2"/>
      </rPr>
      <t>öffentlichen Arbeitgebern</t>
    </r>
    <r>
      <rPr>
        <sz val="9"/>
        <rFont val="Arial"/>
        <family val="2"/>
      </rPr>
      <t xml:space="preserve"> nach §154 SGB IX zählen:
</t>
    </r>
  </si>
  <si>
    <t>-
-
-
-</t>
  </si>
  <si>
    <t>Nach § 154 SGB IX ist jeder Arbeitgeber mit jahresdurchschnittlich monatlich mindestens 20 zu zählenden Arbeitsplätzen verpflichtet, eine bestimmte Anzahl von schwerbehinderten Menschen, ihnen gleichgestellten oder sonstigen anrechnungsfähigen Personen zu beschäftigen. Es gelten folgende Beschäftigungspflichten:</t>
  </si>
  <si>
    <t>Hat ein Arbeitgeber alle Pflichtarbeitsplätze besetzt, so gilt die Beschäftigungspflicht als erfüllt.
Ausnahme von der 5%-Regelung: Besondere Beschäftigungspflichten gelten für Arbeitgeber im Sinne des § 241 Abs. 1 SGB IX. Dabei handelt es sich um öffentliche Arbeitgeber des Bundes, die am 31. Oktober 1999 auf mindestens 6 % der Arbeitsplätze schwerbehinderte Menschen beschäftigt hatten. Diese Arbeitgeber haben 6 % der zu zählenden Arbeitsplätze mit schwerbehinderten Menschen zu besetzen, damit ihre Beschäftigungspflicht als erfüllt gilt.</t>
  </si>
  <si>
    <t>Erfüllungsquote</t>
  </si>
  <si>
    <t xml:space="preserve">Die Ist-Quote gibt den Anteil der besetzten Pflichtarbeitsplätze sowie der besetzten Arbeitsplätze über dem Soll gemessen an allen zu zählenden Arbeitsplätzen an. </t>
  </si>
  <si>
    <t>Für Arbeitgeber mit 60 und mehr zu zählenden Arbeitsplätzen ist die Beschäftigungspflicht gesetzlich als Quote (i. d. R. 5 %) geregelt. Auf Grundlage dieser Ist-Quote kann daher für diese Arbeitgeber die Erfüllung der Beschäftigungspflicht beurteilt werden. Für Arbeitgeber mit weniger als 60 zu zählenden Arbeitsplätzen gelten andere Regelungen zur Beschäftigungspflicht, so dass anhand der Ist-Quote keine Aussagen zur Erfüllung der Beschäftigungspflicht getroffen werden können.</t>
  </si>
  <si>
    <t>Dargestellte Personengruppen</t>
  </si>
  <si>
    <t xml:space="preserve">    1. Schwerbehinderte Menschen in regulärer Beschäftigung</t>
  </si>
  <si>
    <t>Nach § 2 Abs. 2 SGB IX sind Menschen schwerbehindert, wenn bei ihnen ein Grad der Behinderung von wenigstens 50 vorliegt.</t>
  </si>
  <si>
    <t>In regulärer Beschäftigung bedeutet in diesem Sinn, dass es sich um einen Arbeitnehmer in Beschäftigung handelt. D.h. Auszubildende, schwerbehinderte und gleichgestellte behinderte Menschen in einer Maßnahme nach § 5 Absatz 4 Satz 1 WVO und Arbeitgeber sind nicht umfasst.</t>
  </si>
  <si>
    <t xml:space="preserve">    2. Gleichgestellte behinderte Menschen in regulärer Beschäftigung</t>
  </si>
  <si>
    <t>Menschen mit Behinderungen mit einem Grad von weniger als 50, aber mindestens 30, bei denen die übrigen Voraussetzungen des § 2 Abs. 2 SGB IX vorliegen, wenn sie infolge ihrer Behinderung ohne die Gleichstellung einen geeigneten Arbeitsplatz nicht erlangen oder nicht behalten können, sollen schwerbehinderten Menschen gleichgestellt werden.</t>
  </si>
  <si>
    <t xml:space="preserve">    3. Schwerbehinderte und gleichgestellte behinderte Menschen in Ausbildung</t>
  </si>
  <si>
    <t xml:space="preserve"> -  schwerbehinderte Menschen in Ausbildung
 -  gleichgestellte behinderte Menschen in Ausbildung</t>
  </si>
  <si>
    <t xml:space="preserve">    4. Sonstige Personengruppen:</t>
  </si>
  <si>
    <t>Arbeitgeber mit 20 bis unter 40 zu zählenden Arbeitsplätzen: Beschäftigung eines schwerbehinderten Menschen
Arbeitgeber mit 40 bis unter 60 zu zählenden Arbeitsplätzen: Beschäftigung zweier schwerbehinderter Menschen
Arbeitgeber mit 60 und mehr zu zählenden Arbeitsplätzen: Beschäftigung schwerbehinderter Menschen auf i. d. R. mind. 5 % der zu zählenden Arbeitsplätze</t>
  </si>
  <si>
    <t xml:space="preserve">Die Erfüllungsquote stellt den Anteil der Arbeitgeber dar, die ihre Beschäftigungspflicht erfüllt haben, gemessen an der Anzahl aller beschäftigungspflichtigen Arbeitgeber. Sie dient deshalb für alle Arbeitgeber als Maß, wie häufig die Beschäftigungspflicht erfüllt wurde.
</t>
  </si>
  <si>
    <t xml:space="preserve"> -  selbständige schwerbehinderte Arbeitgeber (§ 158 Absatz 4 SGB IX)
 -  schwerbehinderte und gleichgestellte behinderte Menschen, die im Rahmen einer Maßnahme zur Förderung 
    des Übergangs aus einer Werkstatt für behinderte Menschen (WfbM) vorübergehend auf dem allgemeinen
    Arbeitsmarkt (§ 5 Absatz 4 Satz 1 WVO) beschäftigt werden
 -  schwerbehinderte und gleichgestellte behinderte Menschen in Ausbildung, für die Zeit der Ausbildung, die 
    im Rahmen von Leistungen zur beruflichen Ausbildung in Einrichtungen der beruflichen
    Rehabilitation nach § 51 Absatz 2 SGB IX in einem Betrieb oder Dienststelle durchgeführt wird
 -  Menschen mit Bergmannsversorgungsscheinen (§ 158 Absatz 5 SGB IX)</t>
  </si>
  <si>
    <t>*) Datenschutz bzw. statistische Geheimhaltung und Definition von Anzahl sowie Jahresdurchschnitten siehe "Hinweis_BsbM".</t>
  </si>
  <si>
    <r>
      <rPr>
        <b/>
        <sz val="10"/>
        <rFont val="Arial"/>
        <family val="2"/>
      </rPr>
      <t xml:space="preserve">Anzahl und Jahresdurchschnitte
</t>
    </r>
    <r>
      <rPr>
        <sz val="10"/>
        <rFont val="Arial"/>
        <family val="2"/>
      </rPr>
      <t>Die Anzahl bezieht sich auf all jene Arbeitgeber, die in dem betreffenden Berichtsjahr beschäftigungspflichtig waren und eine Anzeige abgegeben haben.</t>
    </r>
    <r>
      <rPr>
        <sz val="9"/>
        <rFont val="Arial"/>
        <family val="2"/>
      </rPr>
      <t xml:space="preserve">
Bei den Arbeitsplätzen (Tabellen 1.1 bis 1.4; gemeint sind alle Unterteilungen von Arbeitsplätzen) werden die Jahresdurchschnitte wie im Anzeigeverfahren vorgegeben berechnet. Dabei wird die Jahressumme der Arbeitsplätze durch die Anzahl der Monate der Unternehmenstätigkeit geteilt. Gezählt werden dabei alle Monate, in denen die Unternehmenstätigkeit mindestens an einem Tag bestanden hat.
Die Statistiken zu Beschäftigten (Tabellen 2.1 bis 2.4) enthalten den Jahresdurchschnitt ohne die Berücksichtigung der Unternehmenstätigkeit. Beschäftigte werden gezählt, wenn sie zum Monatsletzten in Beschäftigung standen. Der Jahresdurchschnitt wird hierbei aus allen Kalendermonaten des Jahres berechnet.</t>
    </r>
  </si>
  <si>
    <r>
      <rPr>
        <b/>
        <sz val="10"/>
        <rFont val="Arial"/>
        <family val="2"/>
      </rPr>
      <t>Datenschutz</t>
    </r>
    <r>
      <rPr>
        <sz val="9"/>
        <rFont val="Arial"/>
        <family val="2"/>
      </rPr>
      <t xml:space="preserve">
Die erhobenen Daten unterliegen grundsätzlich der Geheimhaltung nach § 16 BStatG. Eine Übermittlung von Einzelangaben ist daher ausgeschlossen. Aus diesem Grund werden Zahlenwerte von 1 oder 2 und Daten, aus denen rechnerisch auf einen solchen Zahlenwert geschlossen werden kann, mit * anonymisiert. Dies gilt nicht für Jahresdurchschnitte.
Gleiches gilt bei Auswertungen nach dem Hauptbetrieb des Arbeitgebers, wenn in einer Region oder Rubrik der Klassifikation der Wirtschaftszweige weniger als 3 Arbeitgeber ansässig sind oder einer der Arbeitgeber einen so hohen Anteil der Arbeitsplätze auf sich vereint, dass die Zahl der Arbeitsplätze praktisch eine Einzelangabe über diesen Arbeitgeber darstellt (Dominanzfall). Hierbei gelten folgende Regeln: Bei 3 bis 9 Arbeitgebern, die hinter einer Zahl an Arbeitsplätzen stehen, darf keiner der Arbeitgeber 50 oder mehr Prozent der Arbeitsplätze auf sich vereinen. Bei 10 oder mehr Arbeitgebern dürfen auf keinen Arbeitgeber 85 oder mehr Prozent der Arbeitsplätze entfallen.
Bei Auswertungen anrechnungsfähige Menschen in Beschäftigung gilt dies analog für die Zahl der ansässigen Beschäftigungsbetriebe und deren Beschäftigtenzahl.</t>
    </r>
  </si>
  <si>
    <t>1.4. Arbeitgeber nach der Klassifikation der Wirtschaftszweige 2008 (WZ 2008)</t>
  </si>
  <si>
    <r>
      <t>in %
(Sp.1)
(Erfül- lungs- 
quote</t>
    </r>
    <r>
      <rPr>
        <vertAlign val="superscript"/>
        <sz val="8"/>
        <rFont val="Arial"/>
        <family val="2"/>
      </rPr>
      <t>2)</t>
    </r>
    <r>
      <rPr>
        <sz val="8"/>
        <rFont val="Arial"/>
        <family val="2"/>
      </rPr>
      <t>)</t>
    </r>
  </si>
  <si>
    <t>darunter Männer im Alter von</t>
  </si>
  <si>
    <t>darunter Frauen im Alter von</t>
  </si>
  <si>
    <t>darunter im Alter von</t>
  </si>
  <si>
    <t xml:space="preserve">Zeitreihe, Jahresdurchschnitt </t>
  </si>
  <si>
    <t>Arbeitgeber (Anzahl) und 
Arbeitsplätze (Jahresdurchschnitt)</t>
  </si>
  <si>
    <t xml:space="preserve">Arbeitgeber (Anzahl) und 
Arbeitsplätze (Jahresdurchschnitt) </t>
  </si>
  <si>
    <t>Zeitreihe, Jahresdurchschnitt</t>
  </si>
  <si>
    <t>Statistik-Service Südost</t>
  </si>
  <si>
    <t>0911/179-908001</t>
  </si>
  <si>
    <t>Statistik-Service-Suedost@arbeitsagentur.de</t>
  </si>
  <si>
    <t>90411 Nürnberg</t>
  </si>
  <si>
    <t>Nordostpark 14</t>
  </si>
  <si>
    <t>0911/179-8001</t>
  </si>
  <si>
    <t>.</t>
  </si>
  <si>
    <t>*</t>
  </si>
  <si>
    <t>Land Bayern (Arbeitsort)</t>
  </si>
  <si>
    <t>Land Bayern</t>
  </si>
  <si>
    <t>Berichtsjahr 2021, Arbeitgeber (Anzahl), Arbeitsplätze (Jahresdurchschnitte)</t>
  </si>
  <si>
    <t>Berichtsjahr 2021, Jahresdurchschnitt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</si>
</sst>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
    <numFmt numFmtId="165" formatCode="#,##0.0;\-#,##0.0;\-"/>
    <numFmt numFmtId="167" formatCode="#,##0.0"/>
    <numFmt numFmtId="168" formatCode="* #,##0;* \-#,##0;\-"/>
    <numFmt numFmtId="169" formatCode="mmmm\ yyyy"/>
    <numFmt numFmtId="170" formatCode="* 0.0;* \-0.0;\-"/>
    <numFmt numFmtId="171" formatCode="* #,##0.0;* \-#,##0.0;\-"/>
    <numFmt numFmtId="173" formatCode="#,##0.0_ ;\-#,##0.0\ "/>
  </numFmts>
  <fonts count="61" x14ac:knownFonts="1">
    <font>
      <sz val="11"/>
      <color theme="1"/>
      <name val="Arial"/>
      <family val="2"/>
    </font>
    <font>
      <sz val="11"/>
      <color theme="1"/>
      <name val="Arial"/>
      <family val="2"/>
    </font>
    <font>
      <sz val="10"/>
      <name val="Arial"/>
      <family val="2"/>
    </font>
    <font>
      <b/>
      <sz val="10"/>
      <name val="Arial"/>
      <family val="2"/>
    </font>
    <font>
      <sz val="8"/>
      <name val="Arial"/>
      <family val="2"/>
    </font>
    <font>
      <u/>
      <sz val="8"/>
      <color indexed="12"/>
      <name val="Tahoma"/>
      <family val="2"/>
    </font>
    <font>
      <u/>
      <sz val="10"/>
      <color indexed="12"/>
      <name val="Arial"/>
      <family val="2"/>
    </font>
    <font>
      <sz val="8"/>
      <color indexed="8"/>
      <name val="Arial"/>
      <family val="2"/>
    </font>
    <font>
      <sz val="10"/>
      <color theme="1"/>
      <name val="Arial"/>
      <family val="2"/>
    </font>
    <font>
      <sz val="6"/>
      <color indexed="8"/>
      <name val="Arial"/>
      <family val="2"/>
    </font>
    <font>
      <b/>
      <sz val="8"/>
      <color indexed="8"/>
      <name val="Arial"/>
      <family val="2"/>
    </font>
    <font>
      <vertAlign val="superscript"/>
      <sz val="7"/>
      <name val="Arial"/>
      <family val="2"/>
    </font>
    <font>
      <sz val="7"/>
      <name val="Arial"/>
      <family val="2"/>
    </font>
    <font>
      <sz val="8"/>
      <color theme="1"/>
      <name val="Arial"/>
      <family val="2"/>
    </font>
    <font>
      <vertAlign val="superscript"/>
      <sz val="8"/>
      <name val="Arial"/>
      <family val="2"/>
    </font>
    <font>
      <sz val="7"/>
      <color indexed="8"/>
      <name val="Arial"/>
      <family val="2"/>
    </font>
    <font>
      <vertAlign val="superscript"/>
      <sz val="7"/>
      <color indexed="8"/>
      <name val="Arial"/>
      <family val="2"/>
    </font>
    <font>
      <u/>
      <sz val="7"/>
      <color indexed="12"/>
      <name val="Arial"/>
      <family val="2"/>
    </font>
    <font>
      <sz val="9"/>
      <name val="Arial"/>
      <family val="2"/>
    </font>
    <font>
      <b/>
      <sz val="9"/>
      <name val="Arial"/>
      <family val="2"/>
    </font>
    <font>
      <b/>
      <sz val="8"/>
      <name val="Arial"/>
      <family val="2"/>
    </font>
    <font>
      <sz val="6"/>
      <name val="Arial"/>
      <family val="2"/>
    </font>
    <font>
      <b/>
      <sz val="11"/>
      <name val="Arial"/>
      <family val="2"/>
    </font>
    <font>
      <u/>
      <sz val="11"/>
      <color theme="10"/>
      <name val="Arial"/>
      <family val="2"/>
    </font>
    <font>
      <u/>
      <sz val="10"/>
      <color theme="10"/>
      <name val="Arial"/>
      <family val="2"/>
    </font>
    <font>
      <u/>
      <sz val="10"/>
      <name val="Arial"/>
      <family val="2"/>
    </font>
    <font>
      <b/>
      <sz val="12"/>
      <name val="Arial"/>
      <family val="2"/>
    </font>
    <font>
      <b/>
      <sz val="14"/>
      <name val="Arial"/>
      <family val="2"/>
    </font>
    <font>
      <sz val="10"/>
      <color indexed="8"/>
      <name val="Arial"/>
      <family val="2"/>
    </font>
    <font>
      <b/>
      <sz val="10"/>
      <color indexed="12"/>
      <name val="Arial"/>
      <family val="2"/>
    </font>
    <font>
      <b/>
      <sz val="10"/>
      <color indexed="8"/>
      <name val="Arial"/>
      <family val="2"/>
    </font>
    <font>
      <u/>
      <sz val="10"/>
      <color indexed="8"/>
      <name val="Arial"/>
      <family val="2"/>
    </font>
    <font>
      <b/>
      <i/>
      <sz val="10"/>
      <color indexed="9"/>
      <name val="Arial"/>
      <family val="2"/>
    </font>
    <font>
      <b/>
      <sz val="10"/>
      <color indexed="9"/>
      <name val="Arial"/>
      <family val="2"/>
    </font>
    <font>
      <b/>
      <i/>
      <sz val="10"/>
      <color indexed="8"/>
      <name val="Arial"/>
      <family val="2"/>
    </font>
    <font>
      <i/>
      <sz val="10"/>
      <color indexed="9"/>
      <name val="Arial"/>
      <family val="2"/>
    </font>
    <font>
      <b/>
      <sz val="12"/>
      <color indexed="8"/>
      <name val="Arial"/>
      <family val="2"/>
    </font>
    <font>
      <sz val="12"/>
      <name val="Arial"/>
      <family val="2"/>
    </font>
    <font>
      <sz val="10"/>
      <color indexed="10"/>
      <name val="Arial"/>
      <family val="2"/>
    </font>
    <font>
      <i/>
      <sz val="10"/>
      <color indexed="10"/>
      <name val="Arial"/>
      <family val="2"/>
    </font>
    <font>
      <b/>
      <sz val="8"/>
      <color theme="1"/>
      <name val="Arial"/>
      <family val="2"/>
    </font>
    <font>
      <sz val="10"/>
      <color rgb="FF000000"/>
      <name val="Arial"/>
      <family val="2"/>
    </font>
    <font>
      <i/>
      <sz val="10"/>
      <name val="Arial"/>
      <family val="2"/>
    </font>
    <font>
      <i/>
      <sz val="9"/>
      <name val="Arial"/>
      <family val="2"/>
    </font>
    <font>
      <u/>
      <sz val="9"/>
      <name val="Arial"/>
      <family val="2"/>
    </font>
    <font>
      <b/>
      <sz val="10"/>
      <color theme="1"/>
      <name val="Arial"/>
      <family val="2"/>
    </font>
    <font>
      <sz val="7"/>
      <color theme="1"/>
      <name val="Arial"/>
      <family val="2"/>
    </font>
    <font>
      <b/>
      <sz val="8"/>
      <color rgb="FFFF0000"/>
      <name val="Arial"/>
      <family val="2"/>
    </font>
    <font>
      <b/>
      <vertAlign val="superscript"/>
      <sz val="8"/>
      <name val="Arial"/>
      <family val="2"/>
    </font>
    <font>
      <u/>
      <sz val="9"/>
      <color theme="10"/>
      <name val="Arial"/>
      <family val="2"/>
    </font>
    <font>
      <vertAlign val="superscript"/>
      <sz val="7"/>
      <color theme="1"/>
      <name val="Arial"/>
      <family val="2"/>
    </font>
    <font>
      <sz val="8"/>
      <name val="Tahoma"/>
      <family val="2"/>
    </font>
    <font>
      <b/>
      <vertAlign val="superscript"/>
      <sz val="8"/>
      <color rgb="FF000000"/>
      <name val="Arial"/>
      <family val="2"/>
    </font>
    <font>
      <vertAlign val="superscript"/>
      <sz val="8"/>
      <color rgb="FF000000"/>
      <name val="Arial"/>
      <family val="2"/>
    </font>
    <font>
      <sz val="11"/>
      <color rgb="FFFF0000"/>
      <name val="Arial"/>
      <family val="2"/>
    </font>
    <font>
      <sz val="10"/>
      <color rgb="FFFF0000"/>
      <name val="Arial"/>
      <family val="2"/>
    </font>
    <font>
      <vertAlign val="superscript"/>
      <sz val="8"/>
      <color theme="1"/>
      <name val="Arial"/>
      <family val="2"/>
    </font>
    <font>
      <sz val="7"/>
      <color rgb="FFFF0000"/>
      <name val="Arial"/>
      <family val="2"/>
    </font>
    <font>
      <b/>
      <u/>
      <sz val="10"/>
      <name val="Arial"/>
      <family val="2"/>
    </font>
    <font>
      <b/>
      <vertAlign val="superscript"/>
      <sz val="10"/>
      <name val="Arial"/>
      <family val="2"/>
    </font>
    <font>
      <sz val="10"/>
      <color rgb="FF0000FF"/>
      <name val="Arial"/>
      <family val="2"/>
    </font>
  </fonts>
  <fills count="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9"/>
        <bgColor indexed="64"/>
      </patternFill>
    </fill>
    <fill>
      <patternFill patternType="solid">
        <fgColor rgb="FFFFFFFF"/>
        <bgColor indexed="64"/>
      </patternFill>
    </fill>
    <fill>
      <patternFill patternType="solid">
        <fgColor theme="0" tint="-0.249977111117893"/>
        <bgColor indexed="64"/>
      </patternFill>
    </fill>
    <fill>
      <patternFill patternType="solid">
        <fgColor theme="0" tint="-0.14996795556505021"/>
        <bgColor indexed="64"/>
      </patternFill>
    </fill>
  </fills>
  <borders count="53">
    <border>
      <left/>
      <right/>
      <top/>
      <bottom/>
      <diagonal/>
    </border>
    <border>
      <left/>
      <right/>
      <top/>
      <bottom style="thin">
        <color rgb="FF404040"/>
      </bottom>
      <diagonal/>
    </border>
    <border>
      <left style="hair">
        <color rgb="FFC0C0C0"/>
      </left>
      <right/>
      <top style="hair">
        <color rgb="FFC0C0C0"/>
      </top>
      <bottom/>
      <diagonal/>
    </border>
    <border>
      <left/>
      <right style="hair">
        <color rgb="FFC0C0C0"/>
      </right>
      <top style="hair">
        <color rgb="FFC0C0C0"/>
      </top>
      <bottom/>
      <diagonal/>
    </border>
    <border>
      <left style="hair">
        <color rgb="FFC0C0C0"/>
      </left>
      <right style="hair">
        <color rgb="FFC0C0C0"/>
      </right>
      <top style="hair">
        <color rgb="FFC0C0C0"/>
      </top>
      <bottom/>
      <diagonal/>
    </border>
    <border>
      <left style="hair">
        <color rgb="FFC0C0C0"/>
      </left>
      <right style="hair">
        <color rgb="FFC0C0C0"/>
      </right>
      <top style="hair">
        <color rgb="FFC0C0C0"/>
      </top>
      <bottom style="hair">
        <color rgb="FFC0C0C0"/>
      </bottom>
      <diagonal/>
    </border>
    <border>
      <left style="hair">
        <color rgb="FFC0C0C0"/>
      </left>
      <right/>
      <top/>
      <bottom/>
      <diagonal/>
    </border>
    <border>
      <left/>
      <right style="hair">
        <color rgb="FFC0C0C0"/>
      </right>
      <top/>
      <bottom/>
      <diagonal/>
    </border>
    <border>
      <left style="hair">
        <color rgb="FFC0C0C0"/>
      </left>
      <right style="hair">
        <color rgb="FFC0C0C0"/>
      </right>
      <top/>
      <bottom/>
      <diagonal/>
    </border>
    <border>
      <left style="hair">
        <color rgb="FFC0C0C0"/>
      </left>
      <right/>
      <top/>
      <bottom style="hair">
        <color rgb="FFC0C0C0"/>
      </bottom>
      <diagonal/>
    </border>
    <border>
      <left/>
      <right style="hair">
        <color rgb="FFC0C0C0"/>
      </right>
      <top/>
      <bottom style="hair">
        <color rgb="FFC0C0C0"/>
      </bottom>
      <diagonal/>
    </border>
    <border>
      <left style="hair">
        <color rgb="FFC0C0C0"/>
      </left>
      <right style="hair">
        <color rgb="FFC0C0C0"/>
      </right>
      <top/>
      <bottom style="hair">
        <color rgb="FFC0C0C0"/>
      </bottom>
      <diagonal/>
    </border>
    <border>
      <left style="hair">
        <color indexed="22"/>
      </left>
      <right style="hair">
        <color indexed="22"/>
      </right>
      <top style="hair">
        <color indexed="22"/>
      </top>
      <bottom/>
      <diagonal/>
    </border>
    <border>
      <left style="hair">
        <color indexed="22"/>
      </left>
      <right style="hair">
        <color indexed="22"/>
      </right>
      <top style="hair">
        <color indexed="22"/>
      </top>
      <bottom style="hair">
        <color indexed="22"/>
      </bottom>
      <diagonal/>
    </border>
    <border>
      <left style="hair">
        <color indexed="22"/>
      </left>
      <right/>
      <top style="hair">
        <color indexed="22"/>
      </top>
      <bottom style="hair">
        <color indexed="22"/>
      </bottom>
      <diagonal/>
    </border>
    <border>
      <left/>
      <right style="hair">
        <color indexed="22"/>
      </right>
      <top style="hair">
        <color indexed="22"/>
      </top>
      <bottom style="hair">
        <color indexed="22"/>
      </bottom>
      <diagonal/>
    </border>
    <border>
      <left style="hair">
        <color indexed="22"/>
      </left>
      <right style="hair">
        <color indexed="22"/>
      </right>
      <top/>
      <bottom/>
      <diagonal/>
    </border>
    <border>
      <left style="hair">
        <color indexed="22"/>
      </left>
      <right style="hair">
        <color indexed="22"/>
      </right>
      <top/>
      <bottom style="hair">
        <color indexed="22"/>
      </bottom>
      <diagonal/>
    </border>
    <border>
      <left/>
      <right/>
      <top style="hair">
        <color indexed="22"/>
      </top>
      <bottom/>
      <diagonal/>
    </border>
    <border>
      <left/>
      <right/>
      <top/>
      <bottom style="thin">
        <color auto="1"/>
      </bottom>
      <diagonal/>
    </border>
    <border>
      <left style="hair">
        <color indexed="22"/>
      </left>
      <right/>
      <top style="hair">
        <color indexed="22"/>
      </top>
      <bottom/>
      <diagonal/>
    </border>
    <border>
      <left/>
      <right style="hair">
        <color indexed="22"/>
      </right>
      <top style="hair">
        <color indexed="22"/>
      </top>
      <bottom/>
      <diagonal/>
    </border>
    <border>
      <left style="hair">
        <color indexed="22"/>
      </left>
      <right/>
      <top/>
      <bottom/>
      <diagonal/>
    </border>
    <border>
      <left style="hair">
        <color indexed="22"/>
      </left>
      <right/>
      <top/>
      <bottom style="hair">
        <color indexed="22"/>
      </bottom>
      <diagonal/>
    </border>
    <border>
      <left/>
      <right/>
      <top/>
      <bottom style="thin">
        <color indexed="63"/>
      </bottom>
      <diagonal/>
    </border>
    <border>
      <left style="hair">
        <color rgb="FFC0C0C0"/>
      </left>
      <right/>
      <top style="hair">
        <color rgb="FFC0C0C0"/>
      </top>
      <bottom style="hair">
        <color rgb="FFC0C0C0"/>
      </bottom>
      <diagonal/>
    </border>
    <border>
      <left/>
      <right/>
      <top style="hair">
        <color rgb="FFC0C0C0"/>
      </top>
      <bottom style="hair">
        <color rgb="FFC0C0C0"/>
      </bottom>
      <diagonal/>
    </border>
    <border>
      <left/>
      <right style="hair">
        <color rgb="FFC0C0C0"/>
      </right>
      <top style="hair">
        <color rgb="FFC0C0C0"/>
      </top>
      <bottom style="hair">
        <color rgb="FFC0C0C0"/>
      </bottom>
      <diagonal/>
    </border>
    <border>
      <left/>
      <right/>
      <top style="hair">
        <color indexed="22"/>
      </top>
      <bottom style="hair">
        <color indexed="22"/>
      </bottom>
      <diagonal/>
    </border>
    <border>
      <left style="hair">
        <color indexed="22"/>
      </left>
      <right style="hair">
        <color indexed="22"/>
      </right>
      <top style="hair">
        <color rgb="FFC0C0C0"/>
      </top>
      <bottom/>
      <diagonal/>
    </border>
    <border>
      <left/>
      <right/>
      <top/>
      <bottom style="hair">
        <color rgb="FFC0C0C0"/>
      </bottom>
      <diagonal/>
    </border>
    <border>
      <left style="hair">
        <color rgb="FFC0C0C0"/>
      </left>
      <right style="hair">
        <color indexed="22"/>
      </right>
      <top style="hair">
        <color rgb="FFC0C0C0"/>
      </top>
      <bottom style="hair">
        <color rgb="FFC0C0C0"/>
      </bottom>
      <diagonal/>
    </border>
    <border>
      <left style="hair">
        <color indexed="22"/>
      </left>
      <right style="hair">
        <color indexed="22"/>
      </right>
      <top style="hair">
        <color rgb="FFC0C0C0"/>
      </top>
      <bottom style="hair">
        <color rgb="FFC0C0C0"/>
      </bottom>
      <diagonal/>
    </border>
    <border>
      <left style="hair">
        <color indexed="22"/>
      </left>
      <right style="hair">
        <color rgb="FFC0C0C0"/>
      </right>
      <top style="hair">
        <color rgb="FFC0C0C0"/>
      </top>
      <bottom style="hair">
        <color rgb="FFC0C0C0"/>
      </bottom>
      <diagonal/>
    </border>
    <border>
      <left style="hair">
        <color indexed="22"/>
      </left>
      <right style="hair">
        <color indexed="22"/>
      </right>
      <top/>
      <bottom style="hair">
        <color rgb="FFC0C0C0"/>
      </bottom>
      <diagonal/>
    </border>
    <border>
      <left style="hair">
        <color indexed="22"/>
      </left>
      <right style="hair">
        <color rgb="FFC0C0C0"/>
      </right>
      <top style="hair">
        <color indexed="22"/>
      </top>
      <bottom/>
      <diagonal/>
    </border>
    <border>
      <left style="hair">
        <color rgb="FFC0C0C0"/>
      </left>
      <right style="hair">
        <color indexed="22"/>
      </right>
      <top style="hair">
        <color rgb="FFC0C0C0"/>
      </top>
      <bottom/>
      <diagonal/>
    </border>
    <border>
      <left style="hair">
        <color indexed="22"/>
      </left>
      <right/>
      <top style="hair">
        <color rgb="FFC0C0C0"/>
      </top>
      <bottom style="hair">
        <color indexed="22"/>
      </bottom>
      <diagonal/>
    </border>
    <border>
      <left/>
      <right/>
      <top style="hair">
        <color rgb="FFC0C0C0"/>
      </top>
      <bottom style="hair">
        <color indexed="22"/>
      </bottom>
      <diagonal/>
    </border>
    <border>
      <left/>
      <right style="hair">
        <color rgb="FFC0C0C0"/>
      </right>
      <top style="hair">
        <color rgb="FFC0C0C0"/>
      </top>
      <bottom style="hair">
        <color indexed="22"/>
      </bottom>
      <diagonal/>
    </border>
    <border>
      <left/>
      <right style="hair">
        <color indexed="22"/>
      </right>
      <top style="hair">
        <color rgb="FFC0C0C0"/>
      </top>
      <bottom/>
      <diagonal/>
    </border>
    <border>
      <left/>
      <right style="hair">
        <color indexed="22"/>
      </right>
      <top/>
      <bottom style="hair">
        <color indexed="22"/>
      </bottom>
      <diagonal/>
    </border>
    <border>
      <left/>
      <right style="hair">
        <color indexed="22"/>
      </right>
      <top/>
      <bottom/>
      <diagonal/>
    </border>
    <border>
      <left style="hair">
        <color indexed="22"/>
      </left>
      <right style="hair">
        <color rgb="FFC0C0C0"/>
      </right>
      <top style="hair">
        <color rgb="FFC0C0C0"/>
      </top>
      <bottom/>
      <diagonal/>
    </border>
    <border>
      <left style="hair">
        <color rgb="FFC0C0C0"/>
      </left>
      <right style="hair">
        <color indexed="22"/>
      </right>
      <top/>
      <bottom/>
      <diagonal/>
    </border>
    <border>
      <left style="hair">
        <color rgb="FFC0C0C0"/>
      </left>
      <right style="hair">
        <color indexed="22"/>
      </right>
      <top/>
      <bottom style="hair">
        <color rgb="FFC0C0C0"/>
      </bottom>
      <diagonal/>
    </border>
    <border>
      <left/>
      <right/>
      <top/>
      <bottom style="hair">
        <color indexed="22"/>
      </bottom>
      <diagonal/>
    </border>
    <border>
      <left style="hair">
        <color rgb="FFC0C0C0"/>
      </left>
      <right/>
      <top/>
      <bottom style="hair">
        <color indexed="22"/>
      </bottom>
      <diagonal/>
    </border>
    <border>
      <left style="hair">
        <color rgb="FFC0C0C0"/>
      </left>
      <right style="hair">
        <color indexed="22"/>
      </right>
      <top/>
      <bottom style="hair">
        <color indexed="22"/>
      </bottom>
      <diagonal/>
    </border>
    <border>
      <left style="hair">
        <color indexed="22"/>
      </left>
      <right style="hair">
        <color rgb="FFC0C0C0"/>
      </right>
      <top/>
      <bottom style="hair">
        <color indexed="22"/>
      </bottom>
      <diagonal/>
    </border>
    <border>
      <left style="hair">
        <color rgb="FFC0C0C0"/>
      </left>
      <right style="hair">
        <color indexed="22"/>
      </right>
      <top style="hair">
        <color indexed="22"/>
      </top>
      <bottom/>
      <diagonal/>
    </border>
    <border>
      <left style="hair">
        <color indexed="22"/>
      </left>
      <right style="hair">
        <color rgb="FFC0C0C0"/>
      </right>
      <top/>
      <bottom/>
      <diagonal/>
    </border>
    <border>
      <left/>
      <right/>
      <top/>
      <bottom style="thin">
        <color theme="1" tint="0.24994659260841701"/>
      </bottom>
      <diagonal/>
    </border>
  </borders>
  <cellStyleXfs count="10">
    <xf numFmtId="0" fontId="0" fillId="0" borderId="0"/>
    <xf numFmtId="0" fontId="2" fillId="0" borderId="0"/>
    <xf numFmtId="0" fontId="5" fillId="0" borderId="0" applyNumberFormat="0" applyFill="0" applyBorder="0" applyAlignment="0" applyProtection="0">
      <alignment vertical="top"/>
      <protection locked="0"/>
    </xf>
    <xf numFmtId="0" fontId="1" fillId="0" borderId="0"/>
    <xf numFmtId="0" fontId="23" fillId="0" borderId="0" applyNumberFormat="0" applyFill="0" applyBorder="0" applyAlignment="0" applyProtection="0"/>
    <xf numFmtId="0" fontId="24"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1" fillId="0" borderId="0"/>
    <xf numFmtId="0" fontId="41" fillId="0" borderId="0"/>
    <xf numFmtId="0" fontId="23" fillId="0" borderId="0" applyNumberFormat="0" applyFill="0" applyBorder="0" applyAlignment="0" applyProtection="0"/>
  </cellStyleXfs>
  <cellXfs count="631">
    <xf numFmtId="0" fontId="0" fillId="0" borderId="0" xfId="0"/>
    <xf numFmtId="0" fontId="2" fillId="0" borderId="1" xfId="1" applyBorder="1" applyAlignment="1">
      <alignment horizontal="right"/>
    </xf>
    <xf numFmtId="0" fontId="2" fillId="0" borderId="1" xfId="1" applyBorder="1" applyAlignment="1"/>
    <xf numFmtId="0" fontId="2" fillId="0" borderId="1" xfId="1" applyBorder="1" applyAlignment="1">
      <alignment horizontal="right" vertical="center"/>
    </xf>
    <xf numFmtId="0" fontId="2" fillId="0" borderId="0" xfId="1"/>
    <xf numFmtId="0" fontId="2" fillId="0" borderId="0" xfId="1" applyAlignment="1">
      <alignment horizontal="left" indent="2"/>
    </xf>
    <xf numFmtId="0" fontId="2" fillId="0" borderId="0" xfId="1" applyAlignment="1">
      <alignment horizontal="left" vertical="center" indent="2"/>
    </xf>
    <xf numFmtId="0" fontId="3" fillId="0" borderId="0" xfId="0" applyFont="1" applyBorder="1"/>
    <xf numFmtId="0" fontId="4" fillId="0" borderId="0" xfId="0" applyFont="1" applyBorder="1"/>
    <xf numFmtId="0" fontId="6" fillId="0" borderId="0" xfId="2" applyFont="1" applyAlignment="1" applyProtection="1">
      <alignment horizontal="right" readingOrder="1"/>
    </xf>
    <xf numFmtId="0" fontId="8" fillId="0" borderId="0" xfId="3" applyFont="1" applyAlignment="1">
      <alignment horizontal="left" vertical="top"/>
    </xf>
    <xf numFmtId="0" fontId="2" fillId="0" borderId="0" xfId="1" applyAlignment="1">
      <alignment horizontal="left" vertical="top"/>
    </xf>
    <xf numFmtId="3" fontId="9" fillId="0" borderId="5" xfId="0" applyNumberFormat="1" applyFont="1" applyFill="1" applyBorder="1" applyAlignment="1" applyProtection="1">
      <alignment horizontal="center" vertical="center" wrapText="1"/>
    </xf>
    <xf numFmtId="164" fontId="7" fillId="0" borderId="8" xfId="0" applyNumberFormat="1" applyFont="1" applyFill="1" applyBorder="1" applyAlignment="1" applyProtection="1">
      <alignment horizontal="right" wrapText="1"/>
    </xf>
    <xf numFmtId="165" fontId="7" fillId="0" borderId="8" xfId="0" applyNumberFormat="1" applyFont="1" applyFill="1" applyBorder="1" applyAlignment="1" applyProtection="1">
      <alignment horizontal="right" wrapText="1"/>
    </xf>
    <xf numFmtId="164" fontId="7" fillId="0" borderId="8" xfId="0" applyNumberFormat="1" applyFont="1" applyFill="1" applyBorder="1" applyAlignment="1" applyProtection="1">
      <alignment horizontal="right" vertical="center" wrapText="1"/>
    </xf>
    <xf numFmtId="165" fontId="7" fillId="0" borderId="8" xfId="0" applyNumberFormat="1" applyFont="1" applyFill="1" applyBorder="1" applyAlignment="1" applyProtection="1">
      <alignment horizontal="right" vertical="center" wrapText="1"/>
    </xf>
    <xf numFmtId="3" fontId="0" fillId="0" borderId="0" xfId="0" applyNumberFormat="1"/>
    <xf numFmtId="0" fontId="2" fillId="0" borderId="0" xfId="1" applyAlignment="1"/>
    <xf numFmtId="3" fontId="7" fillId="0" borderId="8" xfId="0" applyNumberFormat="1" applyFont="1" applyFill="1" applyBorder="1" applyAlignment="1" applyProtection="1">
      <alignment horizontal="right" wrapText="1"/>
    </xf>
    <xf numFmtId="3" fontId="7" fillId="0" borderId="8" xfId="0" applyNumberFormat="1" applyFont="1" applyFill="1" applyBorder="1" applyAlignment="1" applyProtection="1">
      <alignment wrapText="1"/>
    </xf>
    <xf numFmtId="0" fontId="15" fillId="0" borderId="0" xfId="0" applyFont="1" applyAlignment="1">
      <alignment horizontal="right" vertical="center"/>
    </xf>
    <xf numFmtId="0" fontId="17" fillId="0" borderId="0" xfId="2" applyFont="1" applyFill="1" applyBorder="1" applyAlignment="1" applyProtection="1">
      <alignment vertical="center" wrapText="1"/>
    </xf>
    <xf numFmtId="0" fontId="2" fillId="0" borderId="0" xfId="1" applyAlignment="1">
      <alignment horizontal="justify" vertical="top"/>
    </xf>
    <xf numFmtId="0" fontId="2" fillId="0" borderId="0" xfId="1" applyAlignment="1">
      <alignment horizontal="justify"/>
    </xf>
    <xf numFmtId="0" fontId="0" fillId="0" borderId="1" xfId="0" applyBorder="1"/>
    <xf numFmtId="0" fontId="8" fillId="0" borderId="1" xfId="0" applyFont="1" applyBorder="1" applyAlignment="1">
      <alignment horizontal="right" vertical="center"/>
    </xf>
    <xf numFmtId="0" fontId="10" fillId="0" borderId="0" xfId="0" applyFont="1"/>
    <xf numFmtId="14" fontId="7" fillId="0" borderId="0" xfId="0" applyNumberFormat="1" applyFont="1" applyBorder="1" applyAlignment="1">
      <alignment horizontal="center"/>
    </xf>
    <xf numFmtId="0" fontId="7" fillId="0" borderId="0" xfId="0" applyFont="1" applyAlignment="1">
      <alignment horizontal="right"/>
    </xf>
    <xf numFmtId="164" fontId="7" fillId="0" borderId="16" xfId="0" applyNumberFormat="1" applyFont="1" applyFill="1" applyBorder="1" applyAlignment="1">
      <alignment horizontal="right" wrapText="1"/>
    </xf>
    <xf numFmtId="164" fontId="7" fillId="0" borderId="17" xfId="0" applyNumberFormat="1" applyFont="1" applyFill="1" applyBorder="1" applyAlignment="1">
      <alignment horizontal="right" wrapText="1"/>
    </xf>
    <xf numFmtId="0" fontId="15" fillId="0" borderId="0" xfId="0" applyFont="1"/>
    <xf numFmtId="0" fontId="0" fillId="0" borderId="19" xfId="0" applyBorder="1"/>
    <xf numFmtId="0" fontId="7" fillId="0" borderId="0" xfId="0" applyFont="1"/>
    <xf numFmtId="164" fontId="7" fillId="0" borderId="16" xfId="0" applyNumberFormat="1" applyFont="1" applyFill="1" applyBorder="1" applyAlignment="1">
      <alignment horizontal="right" vertical="center" wrapText="1"/>
    </xf>
    <xf numFmtId="165" fontId="7" fillId="0" borderId="16" xfId="0" applyNumberFormat="1" applyFont="1" applyFill="1" applyBorder="1" applyAlignment="1">
      <alignment horizontal="right" wrapText="1"/>
    </xf>
    <xf numFmtId="0" fontId="2" fillId="0" borderId="0" xfId="0" applyFont="1" applyBorder="1"/>
    <xf numFmtId="0" fontId="0" fillId="0" borderId="0" xfId="0" applyFill="1" applyBorder="1"/>
    <xf numFmtId="0" fontId="4" fillId="0" borderId="19" xfId="0" applyFont="1" applyBorder="1"/>
    <xf numFmtId="0" fontId="4" fillId="0" borderId="0" xfId="0" applyFont="1"/>
    <xf numFmtId="165" fontId="7" fillId="0" borderId="17" xfId="0" applyNumberFormat="1" applyFont="1" applyFill="1" applyBorder="1" applyAlignment="1">
      <alignment horizontal="right" wrapText="1"/>
    </xf>
    <xf numFmtId="164" fontId="4" fillId="2" borderId="16" xfId="0" applyNumberFormat="1" applyFont="1" applyFill="1" applyBorder="1" applyAlignment="1">
      <alignment horizontal="right"/>
    </xf>
    <xf numFmtId="0" fontId="0" fillId="0" borderId="0" xfId="0" applyAlignment="1">
      <alignment vertical="top"/>
    </xf>
    <xf numFmtId="0" fontId="0" fillId="0" borderId="0" xfId="0" applyAlignment="1">
      <alignment wrapText="1"/>
    </xf>
    <xf numFmtId="0" fontId="15" fillId="0" borderId="0" xfId="0" applyFont="1" applyAlignment="1">
      <alignment horizontal="right" vertical="top"/>
    </xf>
    <xf numFmtId="0" fontId="16" fillId="0" borderId="0" xfId="0" applyFont="1" applyFill="1" applyBorder="1" applyAlignment="1">
      <alignment vertical="center" wrapText="1"/>
    </xf>
    <xf numFmtId="0" fontId="8" fillId="0" borderId="19" xfId="0" applyFont="1" applyBorder="1" applyAlignment="1">
      <alignment horizontal="right" vertical="center"/>
    </xf>
    <xf numFmtId="3" fontId="0" fillId="0" borderId="0" xfId="0" applyNumberFormat="1" applyFill="1" applyBorder="1"/>
    <xf numFmtId="0" fontId="12" fillId="0" borderId="13" xfId="0" applyFont="1" applyFill="1" applyBorder="1" applyAlignment="1">
      <alignment horizontal="center" vertical="center" wrapText="1"/>
    </xf>
    <xf numFmtId="0" fontId="2" fillId="0" borderId="19" xfId="0" applyFont="1" applyBorder="1" applyAlignment="1">
      <alignment horizontal="right" vertical="center"/>
    </xf>
    <xf numFmtId="0" fontId="2" fillId="0" borderId="1" xfId="1" applyFont="1" applyBorder="1" applyAlignment="1">
      <alignment horizontal="right" vertical="center"/>
    </xf>
    <xf numFmtId="0" fontId="18" fillId="0" borderId="0" xfId="1" applyFont="1" applyBorder="1"/>
    <xf numFmtId="0" fontId="6" fillId="0" borderId="0" xfId="6" applyBorder="1" applyAlignment="1" applyProtection="1">
      <alignment horizontal="right"/>
    </xf>
    <xf numFmtId="0" fontId="25" fillId="0" borderId="0" xfId="1" applyFont="1" applyBorder="1" applyAlignment="1" applyProtection="1">
      <alignment horizontal="left" indent="10"/>
    </xf>
    <xf numFmtId="0" fontId="2" fillId="0" borderId="0" xfId="1" applyFont="1" applyBorder="1" applyAlignment="1">
      <alignment horizontal="left"/>
    </xf>
    <xf numFmtId="0" fontId="2" fillId="0" borderId="0" xfId="1" applyBorder="1" applyAlignment="1">
      <alignment horizontal="left"/>
    </xf>
    <xf numFmtId="0" fontId="4" fillId="2" borderId="0" xfId="1" applyFont="1" applyFill="1" applyBorder="1" applyAlignment="1">
      <alignment horizontal="right"/>
    </xf>
    <xf numFmtId="0" fontId="2" fillId="0" borderId="0" xfId="1" applyFont="1" applyAlignment="1">
      <alignment horizontal="left" vertical="top" wrapText="1"/>
    </xf>
    <xf numFmtId="0" fontId="26" fillId="0" borderId="0" xfId="1" applyFont="1" applyBorder="1"/>
    <xf numFmtId="0" fontId="27" fillId="0" borderId="0" xfId="1" applyFont="1" applyBorder="1"/>
    <xf numFmtId="0" fontId="28" fillId="0" borderId="0" xfId="1" applyFont="1" applyBorder="1" applyAlignment="1">
      <alignment horizontal="left"/>
    </xf>
    <xf numFmtId="0" fontId="28" fillId="0" borderId="0" xfId="7" applyFont="1" applyAlignment="1" applyProtection="1"/>
    <xf numFmtId="0" fontId="29" fillId="2" borderId="0" xfId="6" applyFont="1" applyFill="1" applyAlignment="1" applyProtection="1">
      <alignment vertical="top" wrapText="1"/>
    </xf>
    <xf numFmtId="0" fontId="30" fillId="0" borderId="0" xfId="7" applyFont="1" applyAlignment="1" applyProtection="1">
      <alignment horizontal="center"/>
    </xf>
    <xf numFmtId="0" fontId="30" fillId="0" borderId="0" xfId="1" applyFont="1" applyBorder="1" applyAlignment="1">
      <alignment horizontal="left"/>
    </xf>
    <xf numFmtId="0" fontId="31" fillId="0" borderId="0" xfId="7" applyFont="1" applyAlignment="1" applyProtection="1">
      <alignment horizontal="left" indent="10"/>
    </xf>
    <xf numFmtId="0" fontId="31" fillId="0" borderId="0" xfId="7" applyFont="1" applyAlignment="1" applyProtection="1">
      <alignment horizontal="center"/>
    </xf>
    <xf numFmtId="0" fontId="2" fillId="0" borderId="0" xfId="1" applyAlignment="1" applyProtection="1">
      <alignment horizontal="left" indent="3"/>
    </xf>
    <xf numFmtId="0" fontId="2" fillId="0" borderId="0" xfId="1" applyFont="1" applyBorder="1" applyAlignment="1">
      <alignment horizontal="left" vertical="top" wrapText="1"/>
    </xf>
    <xf numFmtId="0" fontId="3" fillId="0" borderId="0" xfId="1" applyFont="1" applyBorder="1" applyAlignment="1">
      <alignment horizontal="left" vertical="top" wrapText="1"/>
    </xf>
    <xf numFmtId="0" fontId="25" fillId="0" borderId="0" xfId="7" applyFont="1" applyFill="1" applyBorder="1" applyAlignment="1">
      <alignment horizontal="left" vertical="top" wrapText="1" indent="2"/>
    </xf>
    <xf numFmtId="0" fontId="6" fillId="0" borderId="0" xfId="6" applyAlignment="1" applyProtection="1">
      <alignment wrapText="1"/>
    </xf>
    <xf numFmtId="0" fontId="2" fillId="0" borderId="0" xfId="1" applyFont="1" applyFill="1" applyBorder="1" applyAlignment="1">
      <alignment horizontal="left"/>
    </xf>
    <xf numFmtId="0" fontId="28" fillId="0" borderId="0" xfId="1" applyFont="1" applyFill="1" applyBorder="1" applyAlignment="1">
      <alignment horizontal="left"/>
    </xf>
    <xf numFmtId="0" fontId="6" fillId="0" borderId="0" xfId="6" applyFont="1" applyFill="1" applyAlignment="1" applyProtection="1">
      <alignment horizontal="left" wrapText="1" indent="2"/>
    </xf>
    <xf numFmtId="0" fontId="6" fillId="0" borderId="0" xfId="6" applyFont="1" applyFill="1" applyAlignment="1" applyProtection="1">
      <alignment horizontal="left" indent="2"/>
    </xf>
    <xf numFmtId="0" fontId="25" fillId="0" borderId="0" xfId="7" applyFont="1" applyFill="1" applyAlignment="1">
      <alignment horizontal="left" vertical="top" wrapText="1" indent="2"/>
    </xf>
    <xf numFmtId="0" fontId="18" fillId="0" borderId="0" xfId="1" applyFont="1" applyFill="1" applyBorder="1" applyAlignment="1">
      <alignment horizontal="left"/>
    </xf>
    <xf numFmtId="0" fontId="18" fillId="0" borderId="0" xfId="1" applyFont="1" applyBorder="1" applyAlignment="1">
      <alignment horizontal="left"/>
    </xf>
    <xf numFmtId="0" fontId="6" fillId="0" borderId="0" xfId="6" applyFill="1" applyAlignment="1" applyProtection="1">
      <alignment wrapText="1"/>
    </xf>
    <xf numFmtId="0" fontId="1" fillId="0" borderId="0" xfId="7" applyFill="1" applyAlignment="1">
      <alignment wrapText="1"/>
    </xf>
    <xf numFmtId="0" fontId="2" fillId="0" borderId="0" xfId="1" applyFill="1" applyAlignment="1">
      <alignment wrapText="1"/>
    </xf>
    <xf numFmtId="0" fontId="31" fillId="0" borderId="0" xfId="7" applyFont="1" applyFill="1" applyAlignment="1" applyProtection="1">
      <alignment horizontal="left" indent="10"/>
    </xf>
    <xf numFmtId="0" fontId="6" fillId="0" borderId="0" xfId="6" applyFill="1" applyBorder="1" applyAlignment="1" applyProtection="1">
      <alignment horizontal="left" wrapText="1" indent="2"/>
    </xf>
    <xf numFmtId="0" fontId="31" fillId="0" borderId="0" xfId="7" applyFont="1" applyFill="1" applyAlignment="1" applyProtection="1">
      <alignment horizontal="center"/>
    </xf>
    <xf numFmtId="0" fontId="2" fillId="0" borderId="0" xfId="7" applyFont="1" applyFill="1" applyAlignment="1">
      <alignment horizontal="left"/>
    </xf>
    <xf numFmtId="0" fontId="2" fillId="0" borderId="0" xfId="7" applyFont="1" applyFill="1" applyBorder="1" applyAlignment="1">
      <alignment horizontal="left"/>
    </xf>
    <xf numFmtId="0" fontId="2" fillId="0" borderId="1" xfId="0" applyFont="1" applyFill="1" applyBorder="1"/>
    <xf numFmtId="0" fontId="28" fillId="0" borderId="1" xfId="0" applyFont="1" applyFill="1" applyBorder="1"/>
    <xf numFmtId="0" fontId="2" fillId="0" borderId="0" xfId="0" applyFont="1" applyFill="1" applyBorder="1"/>
    <xf numFmtId="0" fontId="2" fillId="0" borderId="0" xfId="0" applyFont="1"/>
    <xf numFmtId="169" fontId="32" fillId="0" borderId="0" xfId="0" applyNumberFormat="1" applyFont="1" applyFill="1" applyBorder="1" applyAlignment="1">
      <alignment horizontal="left" vertical="center"/>
    </xf>
    <xf numFmtId="0" fontId="33" fillId="0" borderId="0" xfId="0" applyFont="1" applyFill="1" applyBorder="1" applyAlignment="1">
      <alignment horizontal="centerContinuous" vertical="center" shrinkToFit="1"/>
    </xf>
    <xf numFmtId="169" fontId="34" fillId="0" borderId="0" xfId="0" applyNumberFormat="1" applyFont="1" applyFill="1" applyBorder="1" applyAlignment="1">
      <alignment horizontal="centerContinuous" vertical="center" shrinkToFit="1"/>
    </xf>
    <xf numFmtId="0" fontId="35" fillId="0" borderId="0" xfId="0" applyFont="1" applyFill="1" applyBorder="1" applyAlignment="1">
      <alignment horizontal="centerContinuous" vertical="center" shrinkToFit="1"/>
    </xf>
    <xf numFmtId="169" fontId="32" fillId="0" borderId="0" xfId="0" applyNumberFormat="1" applyFont="1" applyFill="1" applyBorder="1" applyAlignment="1">
      <alignment horizontal="centerContinuous" vertical="center" shrinkToFit="1"/>
    </xf>
    <xf numFmtId="0" fontId="2" fillId="0" borderId="0" xfId="0" applyFont="1" applyFill="1" applyBorder="1" applyAlignment="1">
      <alignment horizontal="right" vertical="center" indent="2"/>
    </xf>
    <xf numFmtId="169" fontId="33" fillId="0" borderId="0" xfId="0" applyNumberFormat="1" applyFont="1" applyFill="1" applyBorder="1" applyAlignment="1">
      <alignment horizontal="right" vertical="center"/>
    </xf>
    <xf numFmtId="0" fontId="26" fillId="0" borderId="0" xfId="0" applyFont="1" applyFill="1" applyBorder="1" applyAlignment="1">
      <alignment horizontal="left"/>
    </xf>
    <xf numFmtId="0" fontId="36" fillId="0" borderId="0" xfId="0" applyFont="1" applyFill="1" applyBorder="1" applyAlignment="1">
      <alignment horizontal="left"/>
    </xf>
    <xf numFmtId="0" fontId="37" fillId="0" borderId="0" xfId="0" applyFont="1" applyBorder="1"/>
    <xf numFmtId="0" fontId="3" fillId="0" borderId="0" xfId="0" applyFont="1" applyFill="1" applyBorder="1"/>
    <xf numFmtId="0" fontId="28" fillId="0" borderId="0" xfId="0" applyFont="1" applyFill="1" applyBorder="1"/>
    <xf numFmtId="0" fontId="3" fillId="0" borderId="0" xfId="0" applyFont="1" applyFill="1" applyBorder="1" applyAlignment="1">
      <alignment vertical="top"/>
    </xf>
    <xf numFmtId="0" fontId="2" fillId="0" borderId="0" xfId="0" applyFont="1" applyFill="1" applyBorder="1" applyAlignment="1">
      <alignment vertical="top"/>
    </xf>
    <xf numFmtId="0" fontId="38" fillId="0" borderId="0" xfId="0" applyFont="1" applyFill="1" applyBorder="1" applyAlignment="1">
      <alignment horizontal="left" vertical="top" wrapText="1"/>
    </xf>
    <xf numFmtId="0" fontId="28" fillId="0" borderId="0" xfId="0" applyFont="1" applyFill="1" applyBorder="1" applyAlignment="1">
      <alignment horizontal="left" vertical="top" wrapText="1"/>
    </xf>
    <xf numFmtId="0" fontId="38" fillId="0" borderId="0" xfId="0" applyFont="1" applyBorder="1" applyAlignment="1">
      <alignment horizontal="left" vertical="top" wrapText="1"/>
    </xf>
    <xf numFmtId="0" fontId="2" fillId="0" borderId="0" xfId="0" applyFont="1" applyFill="1" applyBorder="1" applyAlignment="1">
      <alignment vertical="top" wrapText="1"/>
    </xf>
    <xf numFmtId="169" fontId="38" fillId="0" borderId="0" xfId="0" applyNumberFormat="1" applyFont="1" applyFill="1" applyBorder="1" applyAlignment="1">
      <alignment horizontal="left" vertical="top" wrapText="1"/>
    </xf>
    <xf numFmtId="169" fontId="28" fillId="0" borderId="0" xfId="0" applyNumberFormat="1" applyFont="1" applyFill="1" applyBorder="1" applyAlignment="1">
      <alignment horizontal="left" vertical="top" wrapText="1"/>
    </xf>
    <xf numFmtId="0" fontId="39" fillId="0" borderId="0" xfId="0" applyFont="1" applyFill="1" applyBorder="1" applyAlignment="1">
      <alignment horizontal="left" vertical="top" wrapText="1"/>
    </xf>
    <xf numFmtId="0" fontId="2" fillId="0" borderId="0" xfId="0" applyFont="1" applyFill="1" applyBorder="1" applyAlignment="1">
      <alignment horizontal="left" vertical="top" wrapText="1"/>
    </xf>
    <xf numFmtId="14" fontId="2" fillId="0" borderId="0" xfId="0" applyNumberFormat="1" applyFont="1" applyFill="1" applyBorder="1" applyAlignment="1">
      <alignment horizontal="left" vertical="top" wrapText="1"/>
    </xf>
    <xf numFmtId="0" fontId="28" fillId="0" borderId="0" xfId="0" applyFont="1" applyBorder="1"/>
    <xf numFmtId="14" fontId="28" fillId="0" borderId="0" xfId="0" applyNumberFormat="1" applyFont="1" applyFill="1" applyBorder="1" applyAlignment="1">
      <alignment horizontal="left" vertical="top" wrapText="1"/>
    </xf>
    <xf numFmtId="14" fontId="28" fillId="0" borderId="0" xfId="0" applyNumberFormat="1" applyFont="1" applyFill="1" applyBorder="1" applyAlignment="1">
      <alignment horizontal="left" wrapText="1"/>
    </xf>
    <xf numFmtId="0" fontId="38" fillId="0" borderId="0" xfId="0" applyFont="1" applyFill="1" applyBorder="1" applyAlignment="1">
      <alignment horizontal="left" wrapText="1"/>
    </xf>
    <xf numFmtId="0" fontId="38" fillId="4" borderId="0" xfId="0" applyFont="1" applyFill="1" applyBorder="1"/>
    <xf numFmtId="0" fontId="6" fillId="0" borderId="0" xfId="2" applyFont="1" applyFill="1" applyBorder="1" applyAlignment="1" applyProtection="1">
      <alignment horizontal="left" vertical="top" wrapText="1"/>
    </xf>
    <xf numFmtId="0" fontId="38" fillId="4" borderId="0" xfId="0" applyFont="1" applyFill="1"/>
    <xf numFmtId="0" fontId="4" fillId="0" borderId="0" xfId="0" applyFont="1" applyFill="1" applyBorder="1" applyAlignment="1">
      <alignment horizontal="left"/>
    </xf>
    <xf numFmtId="0" fontId="7" fillId="0" borderId="0" xfId="0" applyFont="1" applyFill="1" applyBorder="1" applyAlignment="1">
      <alignment horizontal="left"/>
    </xf>
    <xf numFmtId="0" fontId="4" fillId="0" borderId="0" xfId="0" applyFont="1" applyBorder="1" applyAlignment="1"/>
    <xf numFmtId="0" fontId="38" fillId="0" borderId="0" xfId="0" applyFont="1"/>
    <xf numFmtId="0" fontId="28" fillId="0" borderId="0" xfId="0" applyFont="1" applyBorder="1" applyAlignment="1">
      <alignment wrapText="1"/>
    </xf>
    <xf numFmtId="0" fontId="2" fillId="0" borderId="0" xfId="0" applyFont="1" applyFill="1" applyBorder="1" applyAlignment="1">
      <alignment wrapText="1"/>
    </xf>
    <xf numFmtId="0" fontId="2" fillId="0" borderId="0" xfId="0" applyFont="1" applyBorder="1" applyAlignment="1">
      <alignment wrapText="1"/>
    </xf>
    <xf numFmtId="0" fontId="38" fillId="0" borderId="0" xfId="0" applyFont="1" applyFill="1" applyBorder="1" applyAlignment="1">
      <alignment vertical="top" wrapText="1"/>
    </xf>
    <xf numFmtId="0" fontId="2" fillId="0" borderId="0" xfId="0" applyFont="1" applyBorder="1" applyAlignment="1">
      <alignment horizontal="left" vertical="top" wrapText="1"/>
    </xf>
    <xf numFmtId="0" fontId="2" fillId="0" borderId="0" xfId="0" applyFont="1" applyBorder="1" applyAlignment="1">
      <alignment vertical="top" wrapText="1"/>
    </xf>
    <xf numFmtId="0" fontId="2" fillId="0" borderId="0" xfId="0" applyFont="1" applyBorder="1" applyAlignment="1">
      <alignment horizontal="left" vertical="top"/>
    </xf>
    <xf numFmtId="0" fontId="2" fillId="0" borderId="0" xfId="0" applyFont="1" applyBorder="1" applyAlignment="1">
      <alignment vertical="top"/>
    </xf>
    <xf numFmtId="0" fontId="2" fillId="0" borderId="0" xfId="0" applyFont="1" applyBorder="1" applyAlignment="1"/>
    <xf numFmtId="0" fontId="28" fillId="0" borderId="0" xfId="0" applyFont="1" applyFill="1" applyBorder="1" applyAlignment="1">
      <alignment vertical="top"/>
    </xf>
    <xf numFmtId="0" fontId="28" fillId="0" borderId="0" xfId="0" applyFont="1" applyFill="1" applyBorder="1" applyAlignment="1"/>
    <xf numFmtId="0" fontId="2" fillId="0" borderId="0" xfId="0" applyNumberFormat="1" applyFont="1" applyBorder="1" applyAlignment="1">
      <alignment horizontal="left" wrapText="1"/>
    </xf>
    <xf numFmtId="0" fontId="2" fillId="0" borderId="0" xfId="0" applyNumberFormat="1" applyFont="1" applyBorder="1" applyAlignment="1"/>
    <xf numFmtId="0" fontId="28" fillId="0" borderId="0" xfId="0" applyNumberFormat="1" applyFont="1" applyBorder="1" applyAlignment="1">
      <alignment horizontal="left" wrapText="1"/>
    </xf>
    <xf numFmtId="0" fontId="2" fillId="0" borderId="24" xfId="0" applyFont="1" applyBorder="1" applyAlignment="1">
      <alignment horizontal="right" vertical="center"/>
    </xf>
    <xf numFmtId="0" fontId="18" fillId="0" borderId="24" xfId="0" applyFont="1" applyBorder="1"/>
    <xf numFmtId="0" fontId="18" fillId="0" borderId="0" xfId="0" applyFont="1" applyBorder="1"/>
    <xf numFmtId="0" fontId="18" fillId="0" borderId="0" xfId="0" applyFont="1" applyBorder="1" applyAlignment="1">
      <alignment horizontal="left"/>
    </xf>
    <xf numFmtId="0" fontId="18" fillId="0" borderId="0" xfId="0" applyFont="1" applyAlignment="1">
      <alignment horizontal="left"/>
    </xf>
    <xf numFmtId="0" fontId="26" fillId="0" borderId="0" xfId="0" applyFont="1" applyFill="1" applyAlignment="1"/>
    <xf numFmtId="0" fontId="2" fillId="0" borderId="0" xfId="0" applyFont="1" applyAlignment="1"/>
    <xf numFmtId="0" fontId="3" fillId="0" borderId="0" xfId="0" applyFont="1" applyAlignment="1">
      <alignment horizontal="left"/>
    </xf>
    <xf numFmtId="0" fontId="3" fillId="0" borderId="0" xfId="0" applyFont="1" applyAlignment="1">
      <alignment horizontal="right"/>
    </xf>
    <xf numFmtId="0" fontId="2" fillId="0" borderId="0" xfId="0" applyFont="1" applyFill="1" applyBorder="1" applyAlignment="1">
      <alignment horizontal="left"/>
    </xf>
    <xf numFmtId="0" fontId="3" fillId="0" borderId="0" xfId="0" applyFont="1" applyFill="1" applyAlignment="1">
      <alignment horizontal="left"/>
    </xf>
    <xf numFmtId="0" fontId="6" fillId="0" borderId="0" xfId="0" applyFont="1" applyFill="1" applyBorder="1" applyAlignment="1">
      <alignment horizontal="right"/>
    </xf>
    <xf numFmtId="0" fontId="3" fillId="0" borderId="0" xfId="0" applyFont="1" applyFill="1" applyBorder="1" applyAlignment="1">
      <alignment horizontal="left"/>
    </xf>
    <xf numFmtId="0" fontId="0" fillId="0" borderId="0" xfId="0"/>
    <xf numFmtId="164" fontId="7" fillId="0" borderId="11" xfId="0" applyNumberFormat="1" applyFont="1" applyFill="1" applyBorder="1" applyAlignment="1" applyProtection="1">
      <alignment horizontal="right" vertical="center" wrapText="1"/>
    </xf>
    <xf numFmtId="165" fontId="7" fillId="0" borderId="11" xfId="0" applyNumberFormat="1" applyFont="1" applyFill="1" applyBorder="1" applyAlignment="1" applyProtection="1">
      <alignment horizontal="right" vertical="center" wrapText="1"/>
    </xf>
    <xf numFmtId="0" fontId="7" fillId="0" borderId="6" xfId="0" applyNumberFormat="1" applyFont="1" applyFill="1" applyBorder="1" applyAlignment="1" applyProtection="1">
      <alignment horizontal="left" vertical="center" indent="1"/>
    </xf>
    <xf numFmtId="0" fontId="12" fillId="0" borderId="0" xfId="1" applyFont="1" applyAlignment="1">
      <alignment horizontal="left" vertical="top"/>
    </xf>
    <xf numFmtId="0" fontId="7" fillId="0" borderId="0" xfId="0" applyFont="1" applyFill="1" applyAlignment="1">
      <alignment wrapText="1"/>
    </xf>
    <xf numFmtId="0" fontId="4" fillId="0" borderId="1" xfId="1" applyFont="1" applyBorder="1" applyAlignment="1"/>
    <xf numFmtId="0" fontId="4" fillId="0" borderId="0" xfId="1" applyFont="1" applyAlignment="1">
      <alignment horizontal="left" indent="2"/>
    </xf>
    <xf numFmtId="3" fontId="7" fillId="0" borderId="11" xfId="0" applyNumberFormat="1" applyFont="1" applyFill="1" applyBorder="1" applyAlignment="1" applyProtection="1">
      <alignment vertical="center"/>
    </xf>
    <xf numFmtId="3" fontId="7" fillId="0" borderId="11" xfId="0" applyNumberFormat="1" applyFont="1" applyFill="1" applyBorder="1" applyAlignment="1" applyProtection="1">
      <alignment horizontal="right" vertical="center" wrapText="1"/>
    </xf>
    <xf numFmtId="0" fontId="4" fillId="0" borderId="0" xfId="8" applyFont="1" applyFill="1"/>
    <xf numFmtId="3" fontId="4" fillId="0" borderId="0" xfId="8" applyNumberFormat="1" applyFont="1" applyFill="1"/>
    <xf numFmtId="3" fontId="21" fillId="0" borderId="13" xfId="8" applyNumberFormat="1" applyFont="1" applyFill="1" applyBorder="1" applyAlignment="1">
      <alignment horizontal="center" vertical="center" wrapText="1"/>
    </xf>
    <xf numFmtId="0" fontId="4" fillId="0" borderId="13" xfId="8" applyFont="1" applyFill="1" applyBorder="1" applyAlignment="1">
      <alignment horizontal="center" vertical="center" wrapText="1"/>
    </xf>
    <xf numFmtId="0" fontId="4" fillId="0" borderId="1" xfId="8" applyFont="1" applyFill="1" applyBorder="1"/>
    <xf numFmtId="164" fontId="4" fillId="0" borderId="22" xfId="8" applyNumberFormat="1" applyFont="1" applyFill="1" applyBorder="1" applyAlignment="1">
      <alignment horizontal="right"/>
    </xf>
    <xf numFmtId="164" fontId="4" fillId="0" borderId="16" xfId="8" applyNumberFormat="1" applyFont="1" applyFill="1" applyBorder="1" applyAlignment="1">
      <alignment horizontal="right"/>
    </xf>
    <xf numFmtId="164" fontId="4" fillId="0" borderId="17" xfId="8" applyNumberFormat="1" applyFont="1" applyFill="1" applyBorder="1" applyAlignment="1">
      <alignment horizontal="right"/>
    </xf>
    <xf numFmtId="168" fontId="4" fillId="0" borderId="23" xfId="0" applyNumberFormat="1" applyFont="1" applyFill="1" applyBorder="1" applyAlignment="1">
      <alignment horizontal="right"/>
    </xf>
    <xf numFmtId="170" fontId="4" fillId="0" borderId="17" xfId="0" applyNumberFormat="1" applyFont="1" applyFill="1" applyBorder="1" applyAlignment="1">
      <alignment horizontal="right"/>
    </xf>
    <xf numFmtId="49" fontId="6" fillId="0" borderId="0" xfId="0" applyNumberFormat="1" applyFont="1" applyFill="1" applyBorder="1" applyAlignment="1">
      <alignment horizontal="left"/>
    </xf>
    <xf numFmtId="0" fontId="2" fillId="0" borderId="0" xfId="0" applyFont="1" applyBorder="1" applyAlignment="1">
      <alignment horizontal="left"/>
    </xf>
    <xf numFmtId="0" fontId="42" fillId="0" borderId="0" xfId="0" applyFont="1" applyBorder="1" applyAlignment="1"/>
    <xf numFmtId="0" fontId="2" fillId="0" borderId="0" xfId="0" applyFont="1" applyBorder="1" applyAlignment="1">
      <alignment horizontal="center"/>
    </xf>
    <xf numFmtId="0" fontId="42" fillId="0" borderId="0" xfId="0" applyFont="1" applyBorder="1" applyAlignment="1">
      <alignment horizontal="left"/>
    </xf>
    <xf numFmtId="0" fontId="2" fillId="0" borderId="0" xfId="0" applyFont="1" applyBorder="1" applyAlignment="1">
      <alignment horizontal="center" wrapText="1"/>
    </xf>
    <xf numFmtId="0" fontId="2" fillId="0" borderId="0" xfId="0" applyFont="1" applyBorder="1" applyAlignment="1">
      <alignment horizontal="left" wrapText="1"/>
    </xf>
    <xf numFmtId="0" fontId="42" fillId="0" borderId="0" xfId="0" applyFont="1" applyBorder="1" applyAlignment="1">
      <alignment wrapText="1"/>
    </xf>
    <xf numFmtId="0" fontId="18" fillId="0" borderId="0" xfId="0" applyFont="1" applyBorder="1" applyAlignment="1">
      <alignment horizontal="center" wrapText="1"/>
    </xf>
    <xf numFmtId="0" fontId="18" fillId="0" borderId="0" xfId="0" applyFont="1" applyBorder="1" applyAlignment="1">
      <alignment horizontal="left" wrapText="1"/>
    </xf>
    <xf numFmtId="0" fontId="43" fillId="0" borderId="0" xfId="0" applyFont="1" applyBorder="1" applyAlignment="1">
      <alignment horizontal="left" wrapText="1"/>
    </xf>
    <xf numFmtId="0" fontId="44" fillId="0" borderId="0" xfId="0" applyFont="1" applyBorder="1" applyAlignment="1" applyProtection="1">
      <alignment horizontal="left" indent="10"/>
    </xf>
    <xf numFmtId="0" fontId="44" fillId="0" borderId="0" xfId="0" applyFont="1" applyBorder="1" applyAlignment="1" applyProtection="1">
      <alignment horizontal="left"/>
    </xf>
    <xf numFmtId="0" fontId="44" fillId="0" borderId="0" xfId="0" applyFont="1" applyAlignment="1" applyProtection="1">
      <alignment horizontal="left" indent="10"/>
    </xf>
    <xf numFmtId="0" fontId="18" fillId="0" borderId="0" xfId="0" applyFont="1" applyBorder="1" applyAlignment="1">
      <alignment horizontal="left" indent="10"/>
    </xf>
    <xf numFmtId="0" fontId="2" fillId="0" borderId="0" xfId="1" applyAlignment="1">
      <alignment horizontal="right" vertical="center"/>
    </xf>
    <xf numFmtId="0" fontId="24" fillId="0" borderId="0" xfId="4" applyFont="1" applyAlignment="1">
      <alignment vertical="top" wrapText="1"/>
    </xf>
    <xf numFmtId="0" fontId="45" fillId="0" borderId="0" xfId="3" applyFont="1" applyAlignment="1">
      <alignment horizontal="left" vertical="top"/>
    </xf>
    <xf numFmtId="0" fontId="24" fillId="0" borderId="0" xfId="4" applyFont="1" applyAlignment="1">
      <alignment horizontal="left" vertical="top" wrapText="1"/>
    </xf>
    <xf numFmtId="0" fontId="3" fillId="0" borderId="0" xfId="1" applyFont="1"/>
    <xf numFmtId="0" fontId="2" fillId="0" borderId="0" xfId="0" applyFont="1" applyAlignment="1">
      <alignment horizontal="left"/>
    </xf>
    <xf numFmtId="0" fontId="7" fillId="0" borderId="0" xfId="0" applyFont="1" applyFill="1" applyAlignment="1">
      <alignment horizontal="left" wrapText="1"/>
    </xf>
    <xf numFmtId="164" fontId="4" fillId="2" borderId="12" xfId="0" applyNumberFormat="1" applyFont="1" applyFill="1" applyBorder="1" applyAlignment="1">
      <alignment horizontal="right"/>
    </xf>
    <xf numFmtId="0" fontId="7" fillId="0" borderId="22" xfId="0" applyFont="1" applyFill="1" applyBorder="1" applyAlignment="1">
      <alignment horizontal="left" vertical="center" indent="1"/>
    </xf>
    <xf numFmtId="49" fontId="7" fillId="0" borderId="22" xfId="0" applyNumberFormat="1" applyFont="1" applyFill="1" applyBorder="1" applyAlignment="1">
      <alignment horizontal="left" vertical="center" indent="1"/>
    </xf>
    <xf numFmtId="0" fontId="47" fillId="0" borderId="0" xfId="0" applyFont="1"/>
    <xf numFmtId="164" fontId="20" fillId="0" borderId="0" xfId="0" applyNumberFormat="1" applyFont="1" applyFill="1" applyBorder="1" applyAlignment="1">
      <alignment horizontal="right"/>
    </xf>
    <xf numFmtId="164" fontId="4" fillId="0" borderId="17" xfId="0" applyNumberFormat="1" applyFont="1" applyFill="1" applyBorder="1" applyAlignment="1">
      <alignment horizontal="right"/>
    </xf>
    <xf numFmtId="164" fontId="4" fillId="2" borderId="17" xfId="0" applyNumberFormat="1" applyFont="1" applyFill="1" applyBorder="1" applyAlignment="1">
      <alignment horizontal="right"/>
    </xf>
    <xf numFmtId="0" fontId="12" fillId="0" borderId="0" xfId="0" applyFont="1" applyFill="1"/>
    <xf numFmtId="168" fontId="12" fillId="0" borderId="0" xfId="0" applyNumberFormat="1" applyFont="1" applyFill="1" applyBorder="1" applyAlignment="1" applyProtection="1">
      <alignment horizontal="right"/>
    </xf>
    <xf numFmtId="0" fontId="0" fillId="5" borderId="0" xfId="0" applyFill="1"/>
    <xf numFmtId="164" fontId="4" fillId="0" borderId="23" xfId="8" applyNumberFormat="1" applyFont="1" applyFill="1" applyBorder="1" applyAlignment="1">
      <alignment horizontal="right"/>
    </xf>
    <xf numFmtId="3" fontId="9" fillId="0" borderId="31" xfId="0" applyNumberFormat="1" applyFont="1" applyFill="1" applyBorder="1" applyAlignment="1" applyProtection="1">
      <alignment horizontal="center" vertical="center" wrapText="1"/>
    </xf>
    <xf numFmtId="3" fontId="9" fillId="0" borderId="32" xfId="0" applyNumberFormat="1" applyFont="1" applyFill="1" applyBorder="1" applyAlignment="1" applyProtection="1">
      <alignment horizontal="center" vertical="center" wrapText="1"/>
    </xf>
    <xf numFmtId="3" fontId="9" fillId="0" borderId="33" xfId="0" applyNumberFormat="1" applyFont="1" applyFill="1" applyBorder="1" applyAlignment="1" applyProtection="1">
      <alignment horizontal="center" vertical="center" wrapText="1"/>
    </xf>
    <xf numFmtId="0" fontId="7" fillId="0" borderId="22" xfId="0" applyFont="1" applyFill="1" applyBorder="1" applyAlignment="1">
      <alignment horizontal="left" vertical="center" indent="2"/>
    </xf>
    <xf numFmtId="0" fontId="7" fillId="0" borderId="22" xfId="0" applyFont="1" applyFill="1" applyBorder="1" applyAlignment="1">
      <alignment horizontal="left" indent="2"/>
    </xf>
    <xf numFmtId="49" fontId="7" fillId="0" borderId="22" xfId="0" applyNumberFormat="1" applyFont="1" applyFill="1" applyBorder="1" applyAlignment="1">
      <alignment horizontal="left" vertical="center" indent="2"/>
    </xf>
    <xf numFmtId="0" fontId="7" fillId="0" borderId="23" xfId="0" applyFont="1" applyFill="1" applyBorder="1" applyAlignment="1">
      <alignment horizontal="left" vertical="center" indent="1"/>
    </xf>
    <xf numFmtId="3" fontId="9" fillId="0" borderId="34" xfId="0" applyNumberFormat="1" applyFont="1" applyFill="1" applyBorder="1" applyAlignment="1" applyProtection="1">
      <alignment horizontal="center" vertical="center" wrapText="1"/>
    </xf>
    <xf numFmtId="0" fontId="4" fillId="0" borderId="12" xfId="0" applyFont="1" applyFill="1" applyBorder="1" applyAlignment="1">
      <alignment horizontal="center" vertical="center" wrapText="1"/>
    </xf>
    <xf numFmtId="0" fontId="4" fillId="0" borderId="22" xfId="0" applyNumberFormat="1" applyFont="1" applyFill="1" applyBorder="1" applyAlignment="1">
      <alignment horizontal="left" vertical="center" wrapText="1" indent="1"/>
    </xf>
    <xf numFmtId="0" fontId="4" fillId="0" borderId="22" xfId="0" applyNumberFormat="1" applyFont="1" applyBorder="1" applyAlignment="1">
      <alignment horizontal="left" vertical="center" wrapText="1" indent="1"/>
    </xf>
    <xf numFmtId="0" fontId="0" fillId="2" borderId="1" xfId="0" applyFill="1" applyBorder="1"/>
    <xf numFmtId="0" fontId="4" fillId="2" borderId="0" xfId="0" applyFont="1" applyFill="1" applyBorder="1"/>
    <xf numFmtId="0" fontId="7" fillId="2" borderId="0" xfId="0" applyFont="1" applyFill="1"/>
    <xf numFmtId="0" fontId="12" fillId="2" borderId="0" xfId="0" applyFont="1" applyFill="1" applyBorder="1" applyAlignment="1"/>
    <xf numFmtId="0" fontId="4" fillId="2" borderId="0" xfId="0" applyFont="1" applyFill="1"/>
    <xf numFmtId="0" fontId="4" fillId="2" borderId="6" xfId="8" applyFont="1" applyFill="1" applyBorder="1" applyAlignment="1">
      <alignment horizontal="left" vertical="center" wrapText="1" indent="1"/>
    </xf>
    <xf numFmtId="0" fontId="4" fillId="2" borderId="6" xfId="8" applyFont="1" applyFill="1" applyBorder="1" applyAlignment="1">
      <alignment horizontal="left" vertical="center" wrapText="1" indent="2"/>
    </xf>
    <xf numFmtId="0" fontId="4" fillId="2" borderId="9" xfId="8" applyFont="1" applyFill="1" applyBorder="1" applyAlignment="1">
      <alignment horizontal="left" vertical="center" wrapText="1" indent="1"/>
    </xf>
    <xf numFmtId="0" fontId="4" fillId="0" borderId="35" xfId="0" applyFont="1" applyFill="1" applyBorder="1" applyAlignment="1">
      <alignment horizontal="center" vertical="center" wrapText="1"/>
    </xf>
    <xf numFmtId="0" fontId="12" fillId="0" borderId="36" xfId="0" applyFont="1" applyFill="1" applyBorder="1" applyAlignment="1">
      <alignment horizontal="center" vertical="center" wrapText="1"/>
    </xf>
    <xf numFmtId="0" fontId="12" fillId="0" borderId="29" xfId="0" applyFont="1" applyFill="1" applyBorder="1" applyAlignment="1">
      <alignment horizontal="center" vertical="center" wrapText="1"/>
    </xf>
    <xf numFmtId="0" fontId="12" fillId="0" borderId="43" xfId="0" applyFont="1" applyFill="1" applyBorder="1" applyAlignment="1">
      <alignment horizontal="center" vertical="center" wrapText="1"/>
    </xf>
    <xf numFmtId="165" fontId="4" fillId="2" borderId="8" xfId="0" applyNumberFormat="1" applyFont="1" applyFill="1" applyBorder="1" applyAlignment="1">
      <alignment horizontal="right"/>
    </xf>
    <xf numFmtId="165" fontId="4" fillId="2" borderId="11" xfId="0" applyNumberFormat="1" applyFont="1" applyFill="1" applyBorder="1" applyAlignment="1">
      <alignment horizontal="right"/>
    </xf>
    <xf numFmtId="0" fontId="4" fillId="0" borderId="16"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0" fillId="0" borderId="0" xfId="0"/>
    <xf numFmtId="0" fontId="16" fillId="0" borderId="0" xfId="0" applyFont="1" applyFill="1" applyBorder="1" applyAlignment="1">
      <alignment horizontal="left" vertical="center" wrapText="1"/>
    </xf>
    <xf numFmtId="165" fontId="20" fillId="3" borderId="5" xfId="0" applyNumberFormat="1" applyFont="1" applyFill="1" applyBorder="1" applyAlignment="1">
      <alignment horizontal="right" vertical="center"/>
    </xf>
    <xf numFmtId="165" fontId="20" fillId="3" borderId="4" xfId="0" applyNumberFormat="1" applyFont="1" applyFill="1" applyBorder="1" applyAlignment="1">
      <alignment horizontal="right" vertical="center"/>
    </xf>
    <xf numFmtId="165" fontId="20" fillId="3" borderId="8" xfId="0" applyNumberFormat="1" applyFont="1" applyFill="1" applyBorder="1" applyAlignment="1">
      <alignment horizontal="right" vertical="center"/>
    </xf>
    <xf numFmtId="0" fontId="16" fillId="0" borderId="0" xfId="0" applyFont="1" applyFill="1" applyBorder="1" applyAlignment="1">
      <alignment vertical="center"/>
    </xf>
    <xf numFmtId="0" fontId="4" fillId="0" borderId="0" xfId="8" applyFont="1" applyFill="1" applyBorder="1"/>
    <xf numFmtId="0" fontId="12" fillId="0" borderId="0" xfId="8" applyFont="1" applyFill="1" applyBorder="1" applyAlignment="1">
      <alignment horizontal="right" vertical="center"/>
    </xf>
    <xf numFmtId="0" fontId="4" fillId="0" borderId="23" xfId="0" applyNumberFormat="1" applyFont="1" applyBorder="1" applyAlignment="1">
      <alignment horizontal="left" vertical="center" wrapText="1" indent="1"/>
    </xf>
    <xf numFmtId="0" fontId="7" fillId="0" borderId="22" xfId="0" applyFont="1" applyFill="1" applyBorder="1" applyAlignment="1">
      <alignment horizontal="left" vertical="center" indent="3"/>
    </xf>
    <xf numFmtId="0" fontId="2" fillId="0" borderId="0" xfId="1" applyFill="1"/>
    <xf numFmtId="0" fontId="18" fillId="0" borderId="0" xfId="1" applyFont="1" applyFill="1" applyAlignment="1">
      <alignment vertical="top" wrapText="1"/>
    </xf>
    <xf numFmtId="164" fontId="20" fillId="3" borderId="9" xfId="0" applyNumberFormat="1" applyFont="1" applyFill="1" applyBorder="1" applyAlignment="1">
      <alignment horizontal="left" vertical="center"/>
    </xf>
    <xf numFmtId="164" fontId="20" fillId="3" borderId="6" xfId="0" applyNumberFormat="1" applyFont="1" applyFill="1" applyBorder="1" applyAlignment="1">
      <alignment horizontal="left" vertical="center" wrapText="1"/>
    </xf>
    <xf numFmtId="165" fontId="20" fillId="3" borderId="11" xfId="0" applyNumberFormat="1" applyFont="1" applyFill="1" applyBorder="1" applyAlignment="1">
      <alignment horizontal="right" vertical="center"/>
    </xf>
    <xf numFmtId="164" fontId="20" fillId="3" borderId="2" xfId="0" applyNumberFormat="1" applyFont="1" applyFill="1" applyBorder="1" applyAlignment="1">
      <alignment horizontal="left" vertical="center"/>
    </xf>
    <xf numFmtId="173" fontId="20" fillId="3" borderId="4" xfId="0" applyNumberFormat="1" applyFont="1" applyFill="1" applyBorder="1" applyAlignment="1">
      <alignment horizontal="right" vertical="center"/>
    </xf>
    <xf numFmtId="0" fontId="7" fillId="0" borderId="6" xfId="0" applyNumberFormat="1" applyFont="1" applyFill="1" applyBorder="1" applyAlignment="1" applyProtection="1">
      <alignment horizontal="left" vertical="center" wrapText="1" indent="1"/>
    </xf>
    <xf numFmtId="164" fontId="10" fillId="3" borderId="4" xfId="0" applyNumberFormat="1" applyFont="1" applyFill="1" applyBorder="1" applyAlignment="1" applyProtection="1">
      <alignment horizontal="right" vertical="center" wrapText="1"/>
    </xf>
    <xf numFmtId="165" fontId="10" fillId="3" borderId="4" xfId="0" applyNumberFormat="1" applyFont="1" applyFill="1" applyBorder="1" applyAlignment="1" applyProtection="1">
      <alignment horizontal="right" vertical="center" wrapText="1"/>
    </xf>
    <xf numFmtId="164" fontId="10" fillId="3" borderId="8" xfId="0" applyNumberFormat="1" applyFont="1" applyFill="1" applyBorder="1" applyAlignment="1" applyProtection="1">
      <alignment horizontal="right" vertical="center"/>
    </xf>
    <xf numFmtId="165" fontId="10" fillId="3" borderId="8" xfId="0" applyNumberFormat="1" applyFont="1" applyFill="1" applyBorder="1" applyAlignment="1" applyProtection="1">
      <alignment horizontal="right" vertical="center"/>
    </xf>
    <xf numFmtId="168" fontId="4" fillId="0" borderId="16" xfId="0" applyNumberFormat="1" applyFont="1" applyFill="1" applyBorder="1" applyAlignment="1">
      <alignment horizontal="right"/>
    </xf>
    <xf numFmtId="0" fontId="10" fillId="3" borderId="2" xfId="0" applyNumberFormat="1" applyFont="1" applyFill="1" applyBorder="1" applyAlignment="1" applyProtection="1">
      <alignment vertical="center" wrapText="1"/>
    </xf>
    <xf numFmtId="0" fontId="0" fillId="0" borderId="0" xfId="0" applyAlignment="1">
      <alignment vertical="center"/>
    </xf>
    <xf numFmtId="3" fontId="10" fillId="3" borderId="4" xfId="0" applyNumberFormat="1" applyFont="1" applyFill="1" applyBorder="1" applyAlignment="1" applyProtection="1">
      <alignment vertical="center" wrapText="1"/>
    </xf>
    <xf numFmtId="3" fontId="0" fillId="0" borderId="0" xfId="0" applyNumberFormat="1" applyAlignment="1">
      <alignment vertical="center"/>
    </xf>
    <xf numFmtId="164" fontId="10" fillId="3" borderId="4" xfId="0" applyNumberFormat="1" applyFont="1" applyFill="1" applyBorder="1" applyAlignment="1" applyProtection="1">
      <alignment vertical="center" wrapText="1"/>
    </xf>
    <xf numFmtId="3" fontId="10" fillId="3" borderId="4" xfId="0" applyNumberFormat="1" applyFont="1" applyFill="1" applyBorder="1" applyAlignment="1" applyProtection="1">
      <alignment vertical="center"/>
    </xf>
    <xf numFmtId="0" fontId="7" fillId="0" borderId="9" xfId="0" applyNumberFormat="1" applyFont="1" applyFill="1" applyBorder="1" applyAlignment="1" applyProtection="1">
      <alignment horizontal="left" vertical="center" indent="1"/>
    </xf>
    <xf numFmtId="171" fontId="4" fillId="0" borderId="16" xfId="0" applyNumberFormat="1" applyFont="1" applyFill="1" applyBorder="1" applyAlignment="1">
      <alignment horizontal="right"/>
    </xf>
    <xf numFmtId="171" fontId="4" fillId="0" borderId="17" xfId="0" applyNumberFormat="1" applyFont="1" applyFill="1" applyBorder="1" applyAlignment="1">
      <alignment horizontal="right"/>
    </xf>
    <xf numFmtId="171" fontId="0" fillId="0" borderId="0" xfId="0" applyNumberFormat="1"/>
    <xf numFmtId="0" fontId="4" fillId="0" borderId="22" xfId="0" applyNumberFormat="1" applyFont="1" applyFill="1" applyBorder="1" applyAlignment="1">
      <alignment horizontal="left" vertical="top" wrapText="1" indent="2"/>
    </xf>
    <xf numFmtId="164" fontId="20" fillId="3" borderId="20" xfId="8" applyNumberFormat="1" applyFont="1" applyFill="1" applyBorder="1" applyAlignment="1">
      <alignment horizontal="right"/>
    </xf>
    <xf numFmtId="0" fontId="10" fillId="3" borderId="20" xfId="0" applyFont="1" applyFill="1" applyBorder="1" applyAlignment="1">
      <alignment horizontal="left"/>
    </xf>
    <xf numFmtId="164" fontId="10" fillId="3" borderId="16" xfId="0" applyNumberFormat="1" applyFont="1" applyFill="1" applyBorder="1" applyAlignment="1">
      <alignment horizontal="right" wrapText="1"/>
    </xf>
    <xf numFmtId="165" fontId="10" fillId="3" borderId="16" xfId="0" applyNumberFormat="1" applyFont="1" applyFill="1" applyBorder="1" applyAlignment="1">
      <alignment horizontal="right" wrapText="1"/>
    </xf>
    <xf numFmtId="0" fontId="10" fillId="3" borderId="2" xfId="0" applyNumberFormat="1" applyFont="1" applyFill="1" applyBorder="1" applyAlignment="1" applyProtection="1">
      <alignment horizontal="left" vertical="center" wrapText="1" indent="1"/>
    </xf>
    <xf numFmtId="0" fontId="0" fillId="0" borderId="0" xfId="0"/>
    <xf numFmtId="0" fontId="7" fillId="0" borderId="6" xfId="0" applyNumberFormat="1" applyFont="1" applyFill="1" applyBorder="1" applyAlignment="1" applyProtection="1">
      <alignment horizontal="left" vertical="center" wrapText="1" indent="3"/>
    </xf>
    <xf numFmtId="0" fontId="7" fillId="0" borderId="9" xfId="0" applyNumberFormat="1" applyFont="1" applyFill="1" applyBorder="1" applyAlignment="1" applyProtection="1">
      <alignment horizontal="left" vertical="center" indent="3"/>
    </xf>
    <xf numFmtId="0" fontId="13" fillId="0" borderId="0" xfId="0" applyFont="1" applyBorder="1" applyAlignment="1"/>
    <xf numFmtId="0" fontId="0" fillId="0" borderId="0" xfId="0" applyBorder="1"/>
    <xf numFmtId="0" fontId="46" fillId="0" borderId="0" xfId="0" applyNumberFormat="1" applyFont="1" applyFill="1" applyBorder="1" applyAlignment="1">
      <alignment vertical="top"/>
    </xf>
    <xf numFmtId="164" fontId="7" fillId="0" borderId="0" xfId="0" applyNumberFormat="1" applyFont="1" applyFill="1" applyBorder="1" applyAlignment="1" applyProtection="1">
      <alignment horizontal="right" vertical="center" wrapText="1"/>
    </xf>
    <xf numFmtId="3" fontId="7" fillId="0" borderId="0" xfId="0" applyNumberFormat="1" applyFont="1" applyFill="1" applyBorder="1" applyAlignment="1" applyProtection="1">
      <alignment vertical="center"/>
    </xf>
    <xf numFmtId="3" fontId="7" fillId="0" borderId="0" xfId="0" applyNumberFormat="1" applyFont="1" applyFill="1" applyBorder="1" applyAlignment="1" applyProtection="1">
      <alignment horizontal="right" vertical="center" wrapText="1"/>
    </xf>
    <xf numFmtId="0" fontId="0" fillId="0" borderId="0" xfId="0"/>
    <xf numFmtId="0" fontId="17" fillId="0" borderId="0" xfId="2" applyFont="1" applyFill="1" applyBorder="1" applyAlignment="1" applyProtection="1">
      <alignment horizontal="center" vertical="center" wrapText="1"/>
    </xf>
    <xf numFmtId="0" fontId="16" fillId="0" borderId="0" xfId="0" applyFont="1" applyFill="1" applyBorder="1" applyAlignment="1">
      <alignment horizontal="left" vertical="center" wrapText="1"/>
    </xf>
    <xf numFmtId="0" fontId="18" fillId="0" borderId="0" xfId="1" quotePrefix="1" applyFont="1" applyAlignment="1">
      <alignment horizontal="justify" vertical="top" wrapText="1"/>
    </xf>
    <xf numFmtId="0" fontId="0" fillId="0" borderId="0" xfId="0" applyFill="1"/>
    <xf numFmtId="0" fontId="12" fillId="0" borderId="0" xfId="1" applyFont="1" applyFill="1" applyAlignment="1">
      <alignment horizontal="left" vertical="top"/>
    </xf>
    <xf numFmtId="0" fontId="15" fillId="0" borderId="0" xfId="0" applyFont="1" applyFill="1" applyAlignment="1">
      <alignment horizontal="right" vertical="top"/>
    </xf>
    <xf numFmtId="0" fontId="46" fillId="0" borderId="0" xfId="0" applyFont="1" applyFill="1" applyBorder="1"/>
    <xf numFmtId="0" fontId="46" fillId="0" borderId="0" xfId="0" applyNumberFormat="1" applyFont="1" applyFill="1" applyBorder="1" applyAlignment="1"/>
    <xf numFmtId="0" fontId="7" fillId="0" borderId="0" xfId="0" applyFont="1" applyFill="1" applyAlignment="1">
      <alignment horizontal="left" wrapText="1"/>
    </xf>
    <xf numFmtId="0" fontId="17" fillId="0" borderId="0" xfId="2" applyFont="1" applyFill="1" applyBorder="1" applyAlignment="1" applyProtection="1">
      <alignment horizontal="left" vertical="center" wrapText="1"/>
    </xf>
    <xf numFmtId="0" fontId="7" fillId="0" borderId="0" xfId="0" applyFont="1" applyFill="1" applyAlignment="1">
      <alignment horizontal="left" wrapText="1"/>
    </xf>
    <xf numFmtId="0" fontId="7" fillId="0" borderId="0" xfId="0" applyFont="1" applyBorder="1" applyAlignment="1">
      <alignment horizontal="center"/>
    </xf>
    <xf numFmtId="0" fontId="4" fillId="0" borderId="13" xfId="0" applyFont="1" applyFill="1" applyBorder="1" applyAlignment="1">
      <alignment horizontal="center" vertical="center" wrapText="1"/>
    </xf>
    <xf numFmtId="0" fontId="4" fillId="0" borderId="6" xfId="0" applyFont="1" applyFill="1" applyBorder="1" applyAlignment="1">
      <alignment horizontal="left" vertical="center" wrapText="1" indent="2"/>
    </xf>
    <xf numFmtId="165" fontId="4" fillId="0" borderId="8" xfId="0" applyNumberFormat="1" applyFont="1" applyFill="1" applyBorder="1" applyAlignment="1">
      <alignment horizontal="right"/>
    </xf>
    <xf numFmtId="164" fontId="20" fillId="3" borderId="4" xfId="0" applyNumberFormat="1" applyFont="1" applyFill="1" applyBorder="1" applyAlignment="1">
      <alignment horizontal="right" vertical="center"/>
    </xf>
    <xf numFmtId="164" fontId="4" fillId="2" borderId="8" xfId="0" applyNumberFormat="1" applyFont="1" applyFill="1" applyBorder="1" applyAlignment="1">
      <alignment horizontal="right"/>
    </xf>
    <xf numFmtId="164" fontId="4" fillId="2" borderId="11" xfId="0" applyNumberFormat="1" applyFont="1" applyFill="1" applyBorder="1" applyAlignment="1">
      <alignment horizontal="right"/>
    </xf>
    <xf numFmtId="164" fontId="20" fillId="3" borderId="8" xfId="0" applyNumberFormat="1" applyFont="1" applyFill="1" applyBorder="1" applyAlignment="1">
      <alignment horizontal="right" vertical="center"/>
    </xf>
    <xf numFmtId="164" fontId="4" fillId="0" borderId="8" xfId="0" applyNumberFormat="1" applyFont="1" applyFill="1" applyBorder="1" applyAlignment="1">
      <alignment horizontal="right"/>
    </xf>
    <xf numFmtId="164" fontId="20" fillId="3" borderId="5" xfId="0" applyNumberFormat="1" applyFont="1" applyFill="1" applyBorder="1" applyAlignment="1">
      <alignment horizontal="right" vertical="center"/>
    </xf>
    <xf numFmtId="164" fontId="20" fillId="3" borderId="11" xfId="0" applyNumberFormat="1" applyFont="1" applyFill="1" applyBorder="1" applyAlignment="1">
      <alignment horizontal="right" vertical="center"/>
    </xf>
    <xf numFmtId="164" fontId="4" fillId="3" borderId="22" xfId="8" applyNumberFormat="1" applyFont="1" applyFill="1" applyBorder="1" applyAlignment="1">
      <alignment horizontal="right"/>
    </xf>
    <xf numFmtId="164" fontId="4" fillId="3" borderId="23" xfId="8" applyNumberFormat="1" applyFont="1" applyFill="1" applyBorder="1" applyAlignment="1">
      <alignment horizontal="right"/>
    </xf>
    <xf numFmtId="0" fontId="20" fillId="0" borderId="12" xfId="8" applyFont="1" applyFill="1" applyBorder="1" applyAlignment="1">
      <alignment horizontal="left"/>
    </xf>
    <xf numFmtId="164" fontId="20" fillId="0" borderId="20" xfId="8" applyNumberFormat="1" applyFont="1" applyFill="1" applyBorder="1" applyAlignment="1">
      <alignment horizontal="right"/>
    </xf>
    <xf numFmtId="164" fontId="20" fillId="0" borderId="12" xfId="8" applyNumberFormat="1" applyFont="1" applyFill="1" applyBorder="1" applyAlignment="1">
      <alignment horizontal="right"/>
    </xf>
    <xf numFmtId="164" fontId="4" fillId="3" borderId="12" xfId="0" applyNumberFormat="1" applyFont="1" applyFill="1" applyBorder="1" applyAlignment="1">
      <alignment horizontal="right"/>
    </xf>
    <xf numFmtId="164" fontId="4" fillId="3" borderId="16" xfId="0" applyNumberFormat="1" applyFont="1" applyFill="1" applyBorder="1" applyAlignment="1">
      <alignment horizontal="right"/>
    </xf>
    <xf numFmtId="164" fontId="4" fillId="3" borderId="17" xfId="0" applyNumberFormat="1" applyFont="1" applyFill="1" applyBorder="1" applyAlignment="1">
      <alignment horizontal="right"/>
    </xf>
    <xf numFmtId="0" fontId="18" fillId="0" borderId="0" xfId="1" quotePrefix="1" applyFont="1" applyAlignment="1">
      <alignment horizontal="center" vertical="top" wrapText="1"/>
    </xf>
    <xf numFmtId="3" fontId="13" fillId="0" borderId="17" xfId="0" applyNumberFormat="1" applyFont="1" applyFill="1" applyBorder="1" applyAlignment="1">
      <alignment horizontal="right"/>
    </xf>
    <xf numFmtId="0" fontId="28" fillId="0" borderId="0" xfId="0" applyFont="1" applyBorder="1" applyAlignment="1">
      <alignment horizontal="left" vertical="top" wrapText="1"/>
    </xf>
    <xf numFmtId="0" fontId="0" fillId="0" borderId="0" xfId="0"/>
    <xf numFmtId="0" fontId="4" fillId="0" borderId="5" xfId="0" applyNumberFormat="1" applyFont="1" applyFill="1" applyBorder="1" applyAlignment="1" applyProtection="1">
      <alignment horizontal="center" vertical="center" wrapText="1"/>
    </xf>
    <xf numFmtId="170" fontId="4" fillId="0" borderId="0" xfId="0" applyNumberFormat="1" applyFont="1" applyFill="1" applyBorder="1" applyAlignment="1">
      <alignment horizontal="right"/>
    </xf>
    <xf numFmtId="0" fontId="2" fillId="0" borderId="0" xfId="1" applyFill="1" applyBorder="1" applyAlignment="1">
      <alignment vertical="top"/>
    </xf>
    <xf numFmtId="0" fontId="2" fillId="0" borderId="0" xfId="1" applyBorder="1" applyAlignment="1">
      <alignment horizontal="left" indent="2"/>
    </xf>
    <xf numFmtId="0" fontId="2" fillId="0" borderId="0" xfId="1" applyBorder="1" applyAlignment="1">
      <alignment horizontal="left" vertical="center" indent="2"/>
    </xf>
    <xf numFmtId="0" fontId="8" fillId="0" borderId="30" xfId="3" applyFont="1" applyBorder="1" applyAlignment="1">
      <alignment horizontal="left" vertical="top"/>
    </xf>
    <xf numFmtId="0" fontId="8" fillId="0" borderId="0" xfId="3" applyFont="1" applyBorder="1" applyAlignment="1">
      <alignment horizontal="left" vertical="top"/>
    </xf>
    <xf numFmtId="0" fontId="8" fillId="0" borderId="0" xfId="3" applyFont="1" applyBorder="1" applyAlignment="1">
      <alignment vertical="top"/>
    </xf>
    <xf numFmtId="0" fontId="2" fillId="0" borderId="0" xfId="1" applyBorder="1" applyAlignment="1">
      <alignment horizontal="left" vertical="top"/>
    </xf>
    <xf numFmtId="168" fontId="4" fillId="0" borderId="51" xfId="0" applyNumberFormat="1" applyFont="1" applyFill="1" applyBorder="1" applyAlignment="1">
      <alignment horizontal="right"/>
    </xf>
    <xf numFmtId="49" fontId="7" fillId="0" borderId="22" xfId="0" applyNumberFormat="1" applyFont="1" applyFill="1" applyBorder="1" applyAlignment="1">
      <alignment horizontal="left" vertical="center" wrapText="1"/>
    </xf>
    <xf numFmtId="0" fontId="7" fillId="0" borderId="22" xfId="0" applyFont="1" applyFill="1" applyBorder="1" applyAlignment="1">
      <alignment horizontal="left" vertical="center" wrapText="1" indent="1"/>
    </xf>
    <xf numFmtId="165" fontId="7" fillId="0" borderId="17" xfId="0" applyNumberFormat="1" applyFont="1" applyFill="1" applyBorder="1" applyAlignment="1">
      <alignment horizontal="right" vertical="center" wrapText="1"/>
    </xf>
    <xf numFmtId="164" fontId="7" fillId="0" borderId="11" xfId="0" applyNumberFormat="1" applyFont="1" applyFill="1" applyBorder="1" applyAlignment="1" applyProtection="1">
      <alignment horizontal="right" wrapText="1"/>
    </xf>
    <xf numFmtId="0" fontId="0" fillId="0" borderId="0" xfId="0"/>
    <xf numFmtId="0" fontId="4" fillId="0" borderId="17" xfId="0" applyFont="1" applyFill="1" applyBorder="1" applyAlignment="1">
      <alignment horizontal="center" vertical="center" wrapText="1"/>
    </xf>
    <xf numFmtId="0" fontId="12" fillId="0" borderId="0" xfId="1" applyFont="1" applyFill="1" applyAlignment="1">
      <alignment horizontal="left" vertical="top" wrapText="1"/>
    </xf>
    <xf numFmtId="0" fontId="4" fillId="0" borderId="4" xfId="0" applyNumberFormat="1" applyFont="1" applyFill="1" applyBorder="1" applyAlignment="1" applyProtection="1">
      <alignment horizontal="center" vertical="center" wrapText="1"/>
    </xf>
    <xf numFmtId="0" fontId="13" fillId="0" borderId="4" xfId="0" applyNumberFormat="1" applyFont="1" applyFill="1" applyBorder="1" applyAlignment="1" applyProtection="1">
      <alignment horizontal="center" vertical="center" wrapText="1"/>
    </xf>
    <xf numFmtId="0" fontId="46" fillId="0" borderId="0" xfId="0" applyFont="1" applyAlignment="1">
      <alignment horizontal="left" vertical="top" wrapText="1"/>
    </xf>
    <xf numFmtId="0" fontId="5" fillId="0" borderId="0" xfId="2" applyBorder="1" applyAlignment="1" applyProtection="1">
      <alignment vertical="center" wrapText="1"/>
      <protection hidden="1"/>
    </xf>
    <xf numFmtId="0" fontId="2" fillId="0" borderId="1" xfId="1" applyFill="1" applyBorder="1" applyAlignment="1"/>
    <xf numFmtId="0" fontId="2" fillId="0" borderId="0" xfId="1" applyFill="1" applyBorder="1" applyAlignment="1">
      <alignment horizontal="left" vertical="center" indent="2"/>
    </xf>
    <xf numFmtId="0" fontId="2" fillId="0" borderId="0" xfId="1" applyFill="1" applyBorder="1" applyAlignment="1">
      <alignment horizontal="left" indent="2"/>
    </xf>
    <xf numFmtId="0" fontId="55" fillId="0" borderId="0" xfId="1" applyFont="1" applyBorder="1" applyAlignment="1">
      <alignment horizontal="left" vertical="center" indent="2"/>
    </xf>
    <xf numFmtId="0" fontId="4" fillId="0" borderId="0" xfId="0" applyFont="1" applyFill="1" applyBorder="1"/>
    <xf numFmtId="0" fontId="4" fillId="0" borderId="0" xfId="0" applyFont="1" applyFill="1" applyBorder="1" applyAlignment="1"/>
    <xf numFmtId="0" fontId="8" fillId="0" borderId="30" xfId="3" applyFont="1" applyFill="1" applyBorder="1" applyAlignment="1">
      <alignment vertical="top"/>
    </xf>
    <xf numFmtId="0" fontId="2" fillId="0" borderId="30" xfId="1" applyBorder="1" applyAlignment="1">
      <alignment horizontal="left" vertical="top"/>
    </xf>
    <xf numFmtId="3" fontId="10" fillId="3" borderId="8" xfId="0" applyNumberFormat="1" applyFont="1" applyFill="1" applyBorder="1" applyAlignment="1" applyProtection="1">
      <alignment horizontal="right" vertical="center"/>
    </xf>
    <xf numFmtId="3" fontId="10" fillId="3" borderId="7" xfId="0" applyNumberFormat="1" applyFont="1" applyFill="1" applyBorder="1" applyAlignment="1" applyProtection="1">
      <alignment horizontal="right" vertical="center"/>
    </xf>
    <xf numFmtId="3" fontId="7" fillId="0" borderId="7" xfId="0" applyNumberFormat="1" applyFont="1" applyFill="1" applyBorder="1" applyAlignment="1" applyProtection="1">
      <alignment horizontal="right" wrapText="1"/>
    </xf>
    <xf numFmtId="3" fontId="7" fillId="0" borderId="10" xfId="0" applyNumberFormat="1" applyFont="1" applyFill="1" applyBorder="1" applyAlignment="1" applyProtection="1">
      <alignment horizontal="right" vertical="center" wrapText="1"/>
    </xf>
    <xf numFmtId="3" fontId="10" fillId="3" borderId="3" xfId="0" applyNumberFormat="1" applyFont="1" applyFill="1" applyBorder="1" applyAlignment="1" applyProtection="1">
      <alignment vertical="center" wrapText="1"/>
    </xf>
    <xf numFmtId="3" fontId="10" fillId="3" borderId="3" xfId="0" applyNumberFormat="1" applyFont="1" applyFill="1" applyBorder="1" applyAlignment="1" applyProtection="1">
      <alignment vertical="center"/>
    </xf>
    <xf numFmtId="0" fontId="57" fillId="0" borderId="0" xfId="1" applyFont="1" applyFill="1" applyAlignment="1">
      <alignment vertical="top" wrapText="1"/>
    </xf>
    <xf numFmtId="0" fontId="2" fillId="0" borderId="0" xfId="1" applyFill="1" applyBorder="1" applyAlignment="1"/>
    <xf numFmtId="0" fontId="54" fillId="2" borderId="0" xfId="0" applyFont="1" applyFill="1"/>
    <xf numFmtId="0" fontId="0" fillId="2" borderId="0" xfId="0" applyFill="1"/>
    <xf numFmtId="164" fontId="10" fillId="3" borderId="44" xfId="0" applyNumberFormat="1" applyFont="1" applyFill="1" applyBorder="1" applyAlignment="1">
      <alignment horizontal="right" wrapText="1"/>
    </xf>
    <xf numFmtId="0" fontId="7" fillId="0" borderId="20" xfId="0" applyFont="1" applyFill="1" applyBorder="1" applyAlignment="1">
      <alignment horizontal="left" vertical="center" wrapText="1"/>
    </xf>
    <xf numFmtId="168" fontId="4" fillId="0" borderId="20" xfId="0" applyNumberFormat="1" applyFont="1" applyFill="1" applyBorder="1" applyAlignment="1">
      <alignment horizontal="right"/>
    </xf>
    <xf numFmtId="168" fontId="4" fillId="0" borderId="50" xfId="0" applyNumberFormat="1" applyFont="1" applyFill="1" applyBorder="1" applyAlignment="1">
      <alignment horizontal="right"/>
    </xf>
    <xf numFmtId="168" fontId="4" fillId="0" borderId="44" xfId="0" applyNumberFormat="1" applyFont="1" applyFill="1" applyBorder="1" applyAlignment="1">
      <alignment horizontal="right"/>
    </xf>
    <xf numFmtId="0" fontId="54" fillId="0" borderId="0" xfId="0" applyFont="1"/>
    <xf numFmtId="49" fontId="7" fillId="0" borderId="23" xfId="0" applyNumberFormat="1" applyFont="1" applyFill="1" applyBorder="1" applyAlignment="1">
      <alignment horizontal="left" vertical="center" wrapText="1"/>
    </xf>
    <xf numFmtId="168" fontId="4" fillId="0" borderId="49" xfId="0" applyNumberFormat="1" applyFont="1" applyFill="1" applyBorder="1" applyAlignment="1">
      <alignment horizontal="right"/>
    </xf>
    <xf numFmtId="168" fontId="4" fillId="0" borderId="48" xfId="0" applyNumberFormat="1" applyFont="1" applyFill="1" applyBorder="1" applyAlignment="1">
      <alignment horizontal="right"/>
    </xf>
    <xf numFmtId="0" fontId="10" fillId="3" borderId="22" xfId="0" applyFont="1" applyFill="1" applyBorder="1" applyAlignment="1">
      <alignment horizontal="left"/>
    </xf>
    <xf numFmtId="49" fontId="7" fillId="0" borderId="0" xfId="0" applyNumberFormat="1" applyFont="1" applyFill="1" applyBorder="1" applyAlignment="1">
      <alignment horizontal="left" vertical="center" wrapText="1"/>
    </xf>
    <xf numFmtId="164" fontId="7" fillId="0" borderId="0" xfId="0" applyNumberFormat="1" applyFont="1" applyFill="1" applyBorder="1" applyAlignment="1">
      <alignment horizontal="right" vertical="center" wrapText="1"/>
    </xf>
    <xf numFmtId="165" fontId="7" fillId="0" borderId="0" xfId="0" applyNumberFormat="1" applyFont="1" applyFill="1" applyBorder="1" applyAlignment="1">
      <alignment horizontal="right" vertical="center" wrapText="1"/>
    </xf>
    <xf numFmtId="3" fontId="13" fillId="0" borderId="0" xfId="0" applyNumberFormat="1" applyFont="1" applyBorder="1"/>
    <xf numFmtId="168" fontId="4" fillId="0" borderId="0" xfId="0" applyNumberFormat="1" applyFont="1" applyFill="1" applyBorder="1" applyAlignment="1">
      <alignment horizontal="right"/>
    </xf>
    <xf numFmtId="0" fontId="46" fillId="0" borderId="0" xfId="0" applyFont="1"/>
    <xf numFmtId="0" fontId="2" fillId="0" borderId="1" xfId="1" applyFill="1" applyBorder="1" applyAlignment="1">
      <alignment horizontal="right" vertical="center"/>
    </xf>
    <xf numFmtId="0" fontId="4" fillId="0" borderId="1" xfId="1" applyFont="1" applyFill="1" applyBorder="1" applyAlignment="1"/>
    <xf numFmtId="0" fontId="2" fillId="0" borderId="0" xfId="1" applyFill="1" applyAlignment="1">
      <alignment horizontal="left" indent="2"/>
    </xf>
    <xf numFmtId="0" fontId="4" fillId="0" borderId="0" xfId="1" applyFont="1" applyFill="1" applyAlignment="1">
      <alignment horizontal="left" indent="2"/>
    </xf>
    <xf numFmtId="0" fontId="2" fillId="0" borderId="0" xfId="1" applyFill="1" applyAlignment="1">
      <alignment horizontal="left" vertical="center" indent="2"/>
    </xf>
    <xf numFmtId="0" fontId="4" fillId="0" borderId="11" xfId="0" applyFont="1" applyFill="1" applyBorder="1" applyAlignment="1">
      <alignment horizontal="center" wrapText="1"/>
    </xf>
    <xf numFmtId="0" fontId="12" fillId="0" borderId="4" xfId="0" applyFont="1" applyFill="1" applyBorder="1" applyAlignment="1">
      <alignment horizontal="center" wrapText="1"/>
    </xf>
    <xf numFmtId="168" fontId="20" fillId="0" borderId="42" xfId="0" applyNumberFormat="1" applyFont="1" applyFill="1" applyBorder="1" applyAlignment="1">
      <alignment horizontal="right"/>
    </xf>
    <xf numFmtId="168" fontId="20" fillId="0" borderId="16" xfId="0" applyNumberFormat="1" applyFont="1" applyFill="1" applyBorder="1" applyAlignment="1">
      <alignment horizontal="right"/>
    </xf>
    <xf numFmtId="0" fontId="0" fillId="0" borderId="0" xfId="0" applyFill="1" applyAlignment="1"/>
    <xf numFmtId="168" fontId="4" fillId="0" borderId="42" xfId="0" applyNumberFormat="1" applyFont="1" applyFill="1" applyBorder="1" applyAlignment="1">
      <alignment horizontal="right"/>
    </xf>
    <xf numFmtId="171" fontId="4" fillId="0" borderId="42" xfId="0" applyNumberFormat="1" applyFont="1" applyFill="1" applyBorder="1" applyAlignment="1">
      <alignment horizontal="right"/>
    </xf>
    <xf numFmtId="0" fontId="0" fillId="0" borderId="0" xfId="0" applyAlignment="1"/>
    <xf numFmtId="0" fontId="4" fillId="0" borderId="20" xfId="0" applyNumberFormat="1" applyFont="1" applyFill="1" applyBorder="1" applyAlignment="1" applyProtection="1">
      <alignment vertical="center" wrapText="1"/>
    </xf>
    <xf numFmtId="0" fontId="4" fillId="0" borderId="18" xfId="0" applyNumberFormat="1" applyFont="1" applyFill="1" applyBorder="1" applyAlignment="1" applyProtection="1">
      <alignment horizontal="left" vertical="center" wrapText="1"/>
    </xf>
    <xf numFmtId="0" fontId="4" fillId="0" borderId="21" xfId="0" applyNumberFormat="1" applyFont="1" applyFill="1" applyBorder="1" applyAlignment="1" applyProtection="1">
      <alignment horizontal="left" vertical="center" wrapText="1"/>
    </xf>
    <xf numFmtId="0" fontId="4" fillId="0" borderId="22" xfId="0" applyNumberFormat="1" applyFont="1" applyFill="1" applyBorder="1" applyAlignment="1" applyProtection="1">
      <alignment vertical="center" wrapText="1"/>
    </xf>
    <xf numFmtId="0" fontId="20" fillId="0" borderId="0" xfId="0" applyNumberFormat="1" applyFont="1" applyFill="1" applyBorder="1" applyAlignment="1" applyProtection="1">
      <alignment horizontal="left" vertical="center" wrapText="1"/>
    </xf>
    <xf numFmtId="0" fontId="20" fillId="0" borderId="42" xfId="0" applyFont="1" applyFill="1" applyBorder="1" applyAlignment="1">
      <alignment horizontal="left" wrapText="1"/>
    </xf>
    <xf numFmtId="0" fontId="4" fillId="0" borderId="42" xfId="0" applyFont="1" applyFill="1" applyBorder="1" applyAlignment="1">
      <alignment horizontal="left" vertical="center" wrapText="1"/>
    </xf>
    <xf numFmtId="0" fontId="4" fillId="0" borderId="18" xfId="0" applyFont="1" applyBorder="1" applyAlignment="1">
      <alignment vertical="center"/>
    </xf>
    <xf numFmtId="0" fontId="4" fillId="0" borderId="21" xfId="0" applyFont="1" applyBorder="1" applyAlignment="1">
      <alignment vertical="center"/>
    </xf>
    <xf numFmtId="0" fontId="4" fillId="0" borderId="23" xfId="0" applyNumberFormat="1" applyFont="1" applyFill="1" applyBorder="1" applyAlignment="1" applyProtection="1">
      <alignment vertical="center" wrapText="1"/>
    </xf>
    <xf numFmtId="0" fontId="20" fillId="0" borderId="46" xfId="0" applyNumberFormat="1" applyFont="1" applyFill="1" applyBorder="1" applyAlignment="1" applyProtection="1">
      <alignment horizontal="left" vertical="center" wrapText="1"/>
    </xf>
    <xf numFmtId="0" fontId="4" fillId="0" borderId="41" xfId="0" applyFont="1" applyFill="1" applyBorder="1" applyAlignment="1">
      <alignment horizontal="left" vertical="center" wrapText="1"/>
    </xf>
    <xf numFmtId="171" fontId="4" fillId="0" borderId="41" xfId="0" applyNumberFormat="1" applyFont="1" applyFill="1" applyBorder="1" applyAlignment="1">
      <alignment horizontal="right" vertical="top"/>
    </xf>
    <xf numFmtId="171" fontId="4" fillId="0" borderId="17" xfId="0" applyNumberFormat="1" applyFont="1" applyFill="1" applyBorder="1" applyAlignment="1">
      <alignment horizontal="right" vertical="top"/>
    </xf>
    <xf numFmtId="0" fontId="20" fillId="0" borderId="20" xfId="0" applyNumberFormat="1" applyFont="1" applyFill="1" applyBorder="1" applyAlignment="1" applyProtection="1">
      <alignment horizontal="left" wrapText="1"/>
    </xf>
    <xf numFmtId="0" fontId="20" fillId="0" borderId="18" xfId="0" applyNumberFormat="1" applyFont="1" applyFill="1" applyBorder="1" applyAlignment="1" applyProtection="1">
      <alignment horizontal="left" wrapText="1"/>
    </xf>
    <xf numFmtId="0" fontId="20" fillId="0" borderId="21" xfId="0" applyNumberFormat="1" applyFont="1" applyFill="1" applyBorder="1" applyAlignment="1" applyProtection="1">
      <alignment horizontal="left" wrapText="1"/>
    </xf>
    <xf numFmtId="0" fontId="13" fillId="0" borderId="20" xfId="0" applyFont="1" applyBorder="1" applyAlignment="1">
      <alignment vertical="top"/>
    </xf>
    <xf numFmtId="0" fontId="0" fillId="0" borderId="21" xfId="0" applyFill="1" applyBorder="1"/>
    <xf numFmtId="0" fontId="13" fillId="0" borderId="22" xfId="0" applyFont="1" applyBorder="1" applyAlignment="1"/>
    <xf numFmtId="0" fontId="13" fillId="0" borderId="22" xfId="0" applyFont="1" applyBorder="1" applyAlignment="1">
      <alignment vertical="top"/>
    </xf>
    <xf numFmtId="0" fontId="20" fillId="0" borderId="18" xfId="0" applyNumberFormat="1" applyFont="1" applyFill="1" applyBorder="1" applyAlignment="1" applyProtection="1">
      <alignment vertical="center" wrapText="1"/>
    </xf>
    <xf numFmtId="0" fontId="4" fillId="0" borderId="21" xfId="0" applyFont="1" applyFill="1" applyBorder="1" applyAlignment="1">
      <alignment horizontal="left" vertical="center" wrapText="1"/>
    </xf>
    <xf numFmtId="0" fontId="13" fillId="0" borderId="23" xfId="0" applyFont="1" applyBorder="1" applyAlignment="1">
      <alignment vertical="top"/>
    </xf>
    <xf numFmtId="171" fontId="4" fillId="0" borderId="41" xfId="0" applyNumberFormat="1" applyFont="1" applyFill="1" applyBorder="1" applyAlignment="1">
      <alignment horizontal="right"/>
    </xf>
    <xf numFmtId="0" fontId="4" fillId="0" borderId="0" xfId="0" applyNumberFormat="1" applyFont="1" applyFill="1" applyBorder="1" applyAlignment="1" applyProtection="1">
      <alignment horizontal="left" vertical="center" wrapText="1"/>
    </xf>
    <xf numFmtId="0" fontId="4" fillId="0" borderId="46" xfId="0" applyNumberFormat="1" applyFont="1" applyFill="1" applyBorder="1" applyAlignment="1" applyProtection="1">
      <alignment horizontal="left" vertical="center" wrapText="1"/>
    </xf>
    <xf numFmtId="0" fontId="13" fillId="0" borderId="23" xfId="0" applyFont="1" applyBorder="1" applyAlignment="1"/>
    <xf numFmtId="0" fontId="4" fillId="0" borderId="46" xfId="0" applyNumberFormat="1" applyFont="1" applyFill="1" applyBorder="1" applyAlignment="1" applyProtection="1">
      <alignment wrapText="1"/>
    </xf>
    <xf numFmtId="0" fontId="4" fillId="0" borderId="41" xfId="0" applyNumberFormat="1" applyFont="1" applyFill="1" applyBorder="1" applyAlignment="1" applyProtection="1">
      <alignment wrapText="1"/>
    </xf>
    <xf numFmtId="170" fontId="4" fillId="0" borderId="41" xfId="0" applyNumberFormat="1" applyFont="1" applyFill="1" applyBorder="1" applyAlignment="1">
      <alignment horizontal="right"/>
    </xf>
    <xf numFmtId="0" fontId="4" fillId="0" borderId="41" xfId="0" applyNumberFormat="1" applyFont="1" applyFill="1" applyBorder="1" applyAlignment="1" applyProtection="1">
      <alignment horizontal="left" wrapText="1"/>
    </xf>
    <xf numFmtId="0" fontId="13" fillId="0" borderId="18" xfId="0" applyFont="1" applyBorder="1" applyAlignment="1"/>
    <xf numFmtId="0" fontId="4" fillId="0" borderId="18" xfId="0" applyNumberFormat="1" applyFont="1" applyFill="1" applyBorder="1" applyAlignment="1" applyProtection="1">
      <alignment horizontal="left" wrapText="1"/>
    </xf>
    <xf numFmtId="170" fontId="4" fillId="0" borderId="18" xfId="0" applyNumberFormat="1" applyFont="1" applyFill="1" applyBorder="1" applyAlignment="1">
      <alignment horizontal="right"/>
    </xf>
    <xf numFmtId="0" fontId="4" fillId="0" borderId="0" xfId="1" applyFont="1" applyFill="1" applyAlignment="1">
      <alignment vertical="top"/>
    </xf>
    <xf numFmtId="0" fontId="2" fillId="0" borderId="0" xfId="1" applyFill="1" applyAlignment="1">
      <alignment horizontal="left" vertical="top"/>
    </xf>
    <xf numFmtId="0" fontId="12" fillId="0" borderId="0" xfId="1" applyFont="1" applyFill="1" applyAlignment="1">
      <alignment vertical="top" wrapText="1"/>
    </xf>
    <xf numFmtId="0" fontId="4" fillId="0" borderId="11" xfId="0" applyNumberFormat="1" applyFont="1" applyFill="1" applyBorder="1" applyAlignment="1">
      <alignment horizontal="center" wrapText="1"/>
    </xf>
    <xf numFmtId="0" fontId="4" fillId="0" borderId="45" xfId="0" applyNumberFormat="1" applyFont="1" applyFill="1" applyBorder="1" applyAlignment="1">
      <alignment horizontal="center" wrapText="1"/>
    </xf>
    <xf numFmtId="0" fontId="4" fillId="3" borderId="0" xfId="0" applyFont="1" applyFill="1" applyBorder="1"/>
    <xf numFmtId="167" fontId="10" fillId="3" borderId="8" xfId="0" applyNumberFormat="1" applyFont="1" applyFill="1" applyBorder="1" applyAlignment="1" applyProtection="1">
      <alignment horizontal="right" vertical="center"/>
    </xf>
    <xf numFmtId="167" fontId="7" fillId="0" borderId="8" xfId="0" applyNumberFormat="1" applyFont="1" applyFill="1" applyBorder="1" applyAlignment="1" applyProtection="1">
      <alignment horizontal="right" wrapText="1"/>
    </xf>
    <xf numFmtId="167" fontId="7" fillId="0" borderId="11" xfId="0" applyNumberFormat="1" applyFont="1" applyFill="1" applyBorder="1" applyAlignment="1" applyProtection="1">
      <alignment horizontal="right" vertical="center" wrapText="1"/>
    </xf>
    <xf numFmtId="167" fontId="10" fillId="3" borderId="4" xfId="0" applyNumberFormat="1" applyFont="1" applyFill="1" applyBorder="1" applyAlignment="1" applyProtection="1">
      <alignment vertical="center" wrapText="1"/>
    </xf>
    <xf numFmtId="167" fontId="10" fillId="3" borderId="4" xfId="0" applyNumberFormat="1" applyFont="1" applyFill="1" applyBorder="1" applyAlignment="1" applyProtection="1">
      <alignment vertical="center"/>
    </xf>
    <xf numFmtId="0" fontId="3" fillId="7" borderId="0" xfId="0" applyFont="1" applyFill="1" applyBorder="1"/>
    <xf numFmtId="3" fontId="40" fillId="3" borderId="16" xfId="0" applyNumberFormat="1" applyFont="1" applyFill="1" applyBorder="1" applyAlignment="1">
      <alignment horizontal="right"/>
    </xf>
    <xf numFmtId="3" fontId="13" fillId="0" borderId="16" xfId="0" applyNumberFormat="1" applyFont="1" applyFill="1" applyBorder="1" applyAlignment="1">
      <alignment horizontal="right"/>
    </xf>
    <xf numFmtId="0" fontId="6" fillId="0" borderId="0" xfId="6" applyFill="1" applyAlignment="1" applyProtection="1">
      <alignment horizontal="left"/>
    </xf>
    <xf numFmtId="0" fontId="6" fillId="0" borderId="0" xfId="6" applyFill="1" applyAlignment="1" applyProtection="1"/>
    <xf numFmtId="0" fontId="18" fillId="2" borderId="52" xfId="1" applyFont="1" applyFill="1" applyBorder="1"/>
    <xf numFmtId="0" fontId="2" fillId="2" borderId="52" xfId="1" applyFont="1" applyFill="1" applyBorder="1" applyAlignment="1">
      <alignment horizontal="right" vertical="center"/>
    </xf>
    <xf numFmtId="0" fontId="6" fillId="0" borderId="0" xfId="6" applyAlignment="1" applyProtection="1">
      <alignment horizontal="left" vertical="center" indent="2"/>
    </xf>
    <xf numFmtId="0" fontId="6" fillId="0" borderId="0" xfId="6" applyFill="1" applyAlignment="1" applyProtection="1">
      <alignment horizontal="left" wrapText="1" indent="2"/>
    </xf>
    <xf numFmtId="164" fontId="7" fillId="0" borderId="50" xfId="0" applyNumberFormat="1" applyFont="1" applyFill="1" applyBorder="1" applyAlignment="1">
      <alignment horizontal="right" wrapText="1"/>
    </xf>
    <xf numFmtId="164" fontId="7" fillId="0" borderId="44" xfId="0" applyNumberFormat="1" applyFont="1" applyFill="1" applyBorder="1" applyAlignment="1">
      <alignment horizontal="right" wrapText="1"/>
    </xf>
    <xf numFmtId="164" fontId="7" fillId="0" borderId="48" xfId="0" applyNumberFormat="1" applyFont="1" applyFill="1" applyBorder="1" applyAlignment="1">
      <alignment horizontal="right" wrapText="1"/>
    </xf>
    <xf numFmtId="165" fontId="7" fillId="0" borderId="12" xfId="0" applyNumberFormat="1" applyFont="1" applyFill="1" applyBorder="1" applyAlignment="1">
      <alignment horizontal="right" wrapText="1"/>
    </xf>
    <xf numFmtId="3" fontId="40" fillId="3" borderId="51" xfId="0" applyNumberFormat="1" applyFont="1" applyFill="1" applyBorder="1" applyAlignment="1">
      <alignment horizontal="right"/>
    </xf>
    <xf numFmtId="167" fontId="40" fillId="3" borderId="8" xfId="0" applyNumberFormat="1" applyFont="1" applyFill="1" applyBorder="1" applyAlignment="1">
      <alignment horizontal="right"/>
    </xf>
    <xf numFmtId="3" fontId="13" fillId="0" borderId="12" xfId="0" applyNumberFormat="1" applyFont="1" applyBorder="1" applyAlignment="1">
      <alignment horizontal="right"/>
    </xf>
    <xf numFmtId="3" fontId="13" fillId="0" borderId="12" xfId="0" applyNumberFormat="1" applyFont="1" applyFill="1" applyBorder="1" applyAlignment="1">
      <alignment horizontal="right"/>
    </xf>
    <xf numFmtId="3" fontId="13" fillId="0" borderId="35" xfId="0" applyNumberFormat="1" applyFont="1" applyBorder="1" applyAlignment="1">
      <alignment horizontal="right"/>
    </xf>
    <xf numFmtId="3" fontId="13" fillId="0" borderId="16" xfId="0" applyNumberFormat="1" applyFont="1" applyBorder="1" applyAlignment="1">
      <alignment horizontal="right"/>
    </xf>
    <xf numFmtId="3" fontId="13" fillId="0" borderId="17" xfId="0" applyNumberFormat="1" applyFont="1" applyBorder="1" applyAlignment="1">
      <alignment horizontal="right"/>
    </xf>
    <xf numFmtId="165" fontId="10" fillId="3" borderId="4" xfId="0" applyNumberFormat="1" applyFont="1" applyFill="1" applyBorder="1" applyAlignment="1" applyProtection="1">
      <alignment horizontal="right"/>
    </xf>
    <xf numFmtId="3" fontId="13" fillId="0" borderId="12" xfId="0" applyNumberFormat="1" applyFont="1" applyBorder="1" applyAlignment="1"/>
    <xf numFmtId="3" fontId="4" fillId="0" borderId="12" xfId="0" applyNumberFormat="1" applyFont="1" applyFill="1" applyBorder="1" applyAlignment="1"/>
    <xf numFmtId="3" fontId="13" fillId="0" borderId="16" xfId="0" applyNumberFormat="1" applyFont="1" applyBorder="1" applyAlignment="1"/>
    <xf numFmtId="0" fontId="18" fillId="0" borderId="0" xfId="1" applyFont="1" applyAlignment="1">
      <alignment horizontal="left" vertical="top" wrapText="1"/>
    </xf>
    <xf numFmtId="0" fontId="18" fillId="0" borderId="0" xfId="1" applyFont="1" applyAlignment="1">
      <alignment horizontal="justify" vertical="top" wrapText="1"/>
    </xf>
    <xf numFmtId="0" fontId="3" fillId="0" borderId="0" xfId="1" applyFont="1" applyAlignment="1">
      <alignment horizontal="left" vertical="top"/>
    </xf>
    <xf numFmtId="49" fontId="6" fillId="0" borderId="0" xfId="2" applyNumberFormat="1" applyFont="1" applyFill="1" applyBorder="1" applyAlignment="1" applyProtection="1">
      <alignment horizontal="left"/>
    </xf>
    <xf numFmtId="49" fontId="6" fillId="0" borderId="0" xfId="2" applyNumberFormat="1" applyFont="1" applyBorder="1" applyAlignment="1" applyProtection="1">
      <alignment horizontal="left"/>
    </xf>
    <xf numFmtId="0" fontId="6" fillId="0" borderId="0" xfId="2" applyFont="1" applyBorder="1" applyAlignment="1" applyProtection="1">
      <alignment horizontal="left"/>
    </xf>
    <xf numFmtId="164" fontId="20" fillId="3" borderId="2" xfId="0" applyNumberFormat="1" applyFont="1" applyFill="1" applyBorder="1" applyAlignment="1">
      <alignment horizontal="left" vertical="center" wrapText="1"/>
    </xf>
    <xf numFmtId="164" fontId="20" fillId="3" borderId="25" xfId="0" applyNumberFormat="1" applyFont="1" applyFill="1" applyBorder="1" applyAlignment="1">
      <alignment horizontal="left" vertical="center" wrapText="1"/>
    </xf>
    <xf numFmtId="0" fontId="2" fillId="0" borderId="0" xfId="1" applyFont="1"/>
    <xf numFmtId="0" fontId="18" fillId="0" borderId="0" xfId="1" applyFont="1"/>
    <xf numFmtId="0" fontId="18" fillId="0" borderId="0" xfId="1" applyFont="1" applyAlignment="1">
      <alignment wrapText="1"/>
    </xf>
    <xf numFmtId="0" fontId="0" fillId="0" borderId="0" xfId="0"/>
    <xf numFmtId="0" fontId="2" fillId="0" borderId="0" xfId="1" applyAlignment="1">
      <alignment horizontal="left" vertical="top"/>
    </xf>
    <xf numFmtId="0" fontId="18" fillId="0" borderId="0" xfId="1" applyFont="1" applyAlignment="1">
      <alignment horizontal="justify" vertical="top" wrapText="1"/>
    </xf>
    <xf numFmtId="0" fontId="18" fillId="0" borderId="0" xfId="1" applyFont="1" applyAlignment="1">
      <alignment horizontal="left" vertical="top" wrapText="1"/>
    </xf>
    <xf numFmtId="0" fontId="2" fillId="0" borderId="0" xfId="1" applyFont="1" applyAlignment="1">
      <alignment horizontal="justify" vertical="top" wrapText="1"/>
    </xf>
    <xf numFmtId="0" fontId="2" fillId="0" borderId="0" xfId="1" applyAlignment="1">
      <alignment horizontal="left" vertical="top"/>
    </xf>
    <xf numFmtId="0" fontId="10" fillId="3" borderId="4" xfId="0" applyNumberFormat="1" applyFont="1" applyFill="1" applyBorder="1" applyAlignment="1" applyProtection="1">
      <alignment horizontal="left" vertical="center" wrapText="1" indent="1"/>
    </xf>
    <xf numFmtId="0" fontId="7" fillId="0" borderId="8" xfId="0" applyNumberFormat="1" applyFont="1" applyFill="1" applyBorder="1" applyAlignment="1" applyProtection="1">
      <alignment horizontal="left" vertical="center" wrapText="1" indent="2"/>
    </xf>
    <xf numFmtId="0" fontId="7" fillId="0" borderId="11" xfId="0" applyNumberFormat="1" applyFont="1" applyFill="1" applyBorder="1" applyAlignment="1" applyProtection="1">
      <alignment horizontal="left" vertical="center" indent="2"/>
    </xf>
    <xf numFmtId="0" fontId="7" fillId="0" borderId="0" xfId="0" applyFont="1" applyFill="1" applyBorder="1" applyAlignment="1">
      <alignment horizontal="left" vertical="center" indent="1"/>
    </xf>
    <xf numFmtId="164" fontId="7" fillId="0" borderId="0" xfId="0" applyNumberFormat="1" applyFont="1" applyFill="1" applyBorder="1" applyAlignment="1">
      <alignment horizontal="right" wrapText="1"/>
    </xf>
    <xf numFmtId="165" fontId="7" fillId="0" borderId="0" xfId="0" applyNumberFormat="1" applyFont="1" applyFill="1" applyBorder="1" applyAlignment="1">
      <alignment horizontal="right" wrapText="1"/>
    </xf>
    <xf numFmtId="3" fontId="13" fillId="0" borderId="0" xfId="0" applyNumberFormat="1" applyFont="1" applyFill="1" applyBorder="1" applyAlignment="1">
      <alignment horizontal="right"/>
    </xf>
    <xf numFmtId="3" fontId="13" fillId="0" borderId="0" xfId="0" applyNumberFormat="1" applyFont="1" applyFill="1" applyBorder="1" applyAlignment="1">
      <alignment horizontal="right" vertical="center"/>
    </xf>
    <xf numFmtId="0" fontId="2" fillId="0" borderId="0" xfId="0" applyFont="1" applyBorder="1" applyAlignment="1">
      <alignment horizontal="left" vertical="top" wrapText="1"/>
    </xf>
    <xf numFmtId="0" fontId="0" fillId="0" borderId="0" xfId="0" applyAlignment="1">
      <alignment horizontal="left" vertical="top" wrapText="1"/>
    </xf>
    <xf numFmtId="0" fontId="2" fillId="0" borderId="0" xfId="0" applyFont="1" applyFill="1" applyBorder="1" applyAlignment="1">
      <alignment horizontal="left" vertical="top" wrapText="1"/>
    </xf>
    <xf numFmtId="0" fontId="3" fillId="0" borderId="0" xfId="0" applyFont="1" applyFill="1" applyBorder="1" applyAlignment="1">
      <alignment horizontal="left" wrapText="1"/>
    </xf>
    <xf numFmtId="0" fontId="28" fillId="0" borderId="0" xfId="0" applyFont="1" applyBorder="1" applyAlignment="1">
      <alignment horizontal="left" wrapText="1"/>
    </xf>
    <xf numFmtId="0" fontId="0" fillId="0" borderId="0" xfId="0" applyAlignment="1">
      <alignment horizontal="left" wrapText="1"/>
    </xf>
    <xf numFmtId="0" fontId="6" fillId="0" borderId="0" xfId="2" applyFont="1" applyBorder="1" applyAlignment="1" applyProtection="1">
      <alignment horizontal="left" wrapText="1"/>
    </xf>
    <xf numFmtId="0" fontId="8" fillId="0" borderId="0" xfId="0" applyFont="1" applyAlignment="1">
      <alignment horizontal="left" wrapText="1"/>
    </xf>
    <xf numFmtId="0" fontId="0" fillId="0" borderId="0" xfId="0"/>
    <xf numFmtId="0" fontId="28" fillId="0" borderId="0" xfId="0" applyFont="1" applyBorder="1" applyAlignment="1">
      <alignment horizontal="left" vertical="top" wrapText="1"/>
    </xf>
    <xf numFmtId="0" fontId="3" fillId="0" borderId="0" xfId="0" applyFont="1" applyAlignment="1">
      <alignment horizontal="left" wrapText="1"/>
    </xf>
    <xf numFmtId="0" fontId="4" fillId="0" borderId="12"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5" fillId="0" borderId="0" xfId="2" applyBorder="1" applyAlignment="1" applyProtection="1">
      <alignment horizontal="right" vertical="center" wrapText="1"/>
      <protection hidden="1"/>
    </xf>
    <xf numFmtId="0" fontId="5" fillId="0" borderId="0" xfId="2" applyBorder="1" applyAlignment="1" applyProtection="1">
      <alignment horizontal="right" wrapText="1"/>
    </xf>
    <xf numFmtId="0" fontId="12" fillId="0" borderId="0" xfId="1" applyFont="1" applyFill="1" applyAlignment="1">
      <alignment horizontal="left" vertical="top" wrapText="1"/>
    </xf>
    <xf numFmtId="0" fontId="7" fillId="0" borderId="0" xfId="0" applyFont="1" applyFill="1" applyAlignment="1">
      <alignment horizontal="left" wrapText="1"/>
    </xf>
    <xf numFmtId="0" fontId="4" fillId="0" borderId="5" xfId="0" applyNumberFormat="1" applyFont="1" applyFill="1" applyBorder="1" applyAlignment="1" applyProtection="1">
      <alignment horizontal="center" vertical="center" wrapText="1"/>
    </xf>
    <xf numFmtId="0" fontId="7" fillId="0" borderId="5" xfId="0" applyNumberFormat="1" applyFont="1" applyFill="1" applyBorder="1" applyAlignment="1" applyProtection="1">
      <alignment horizontal="center" vertical="center" wrapText="1"/>
    </xf>
    <xf numFmtId="0" fontId="4" fillId="0" borderId="4" xfId="0" applyNumberFormat="1" applyFont="1" applyFill="1" applyBorder="1" applyAlignment="1" applyProtection="1">
      <alignment horizontal="center" vertical="center" wrapText="1"/>
    </xf>
    <xf numFmtId="0" fontId="4" fillId="0" borderId="8" xfId="0" applyNumberFormat="1" applyFont="1" applyFill="1" applyBorder="1" applyAlignment="1" applyProtection="1">
      <alignment horizontal="center" vertical="center" wrapText="1"/>
    </xf>
    <xf numFmtId="0" fontId="4" fillId="0" borderId="11"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wrapText="1"/>
    </xf>
    <xf numFmtId="0" fontId="7" fillId="0" borderId="0" xfId="0" applyFont="1" applyFill="1" applyBorder="1" applyAlignment="1">
      <alignment horizontal="left" wrapText="1"/>
    </xf>
    <xf numFmtId="0" fontId="7" fillId="0" borderId="25" xfId="0" applyNumberFormat="1" applyFont="1" applyFill="1" applyBorder="1" applyAlignment="1" applyProtection="1">
      <alignment horizontal="center" vertical="center" wrapText="1"/>
    </xf>
    <xf numFmtId="0" fontId="4" fillId="0" borderId="25" xfId="0" applyNumberFormat="1" applyFont="1" applyFill="1" applyBorder="1" applyAlignment="1" applyProtection="1">
      <alignment horizontal="center" vertical="center" wrapText="1"/>
    </xf>
    <xf numFmtId="0" fontId="4" fillId="0" borderId="27" xfId="0" applyNumberFormat="1" applyFont="1" applyFill="1" applyBorder="1" applyAlignment="1" applyProtection="1">
      <alignment horizontal="center" vertical="center" wrapText="1"/>
    </xf>
    <xf numFmtId="0" fontId="46" fillId="0" borderId="0" xfId="0" applyFont="1" applyAlignment="1">
      <alignment horizontal="left" vertical="top" wrapText="1"/>
    </xf>
    <xf numFmtId="0" fontId="13" fillId="0" borderId="4" xfId="0" applyNumberFormat="1" applyFont="1" applyFill="1" applyBorder="1" applyAlignment="1" applyProtection="1">
      <alignment horizontal="center" vertical="center" wrapText="1"/>
    </xf>
    <xf numFmtId="0" fontId="13" fillId="0" borderId="8" xfId="0" applyNumberFormat="1" applyFont="1" applyFill="1" applyBorder="1" applyAlignment="1" applyProtection="1">
      <alignment horizontal="center" vertical="center" wrapText="1"/>
    </xf>
    <xf numFmtId="0" fontId="12" fillId="0" borderId="0" xfId="1" applyFont="1" applyAlignment="1">
      <alignment horizontal="left" vertical="top"/>
    </xf>
    <xf numFmtId="0" fontId="7" fillId="0" borderId="2" xfId="0" applyNumberFormat="1" applyFont="1" applyFill="1" applyBorder="1" applyAlignment="1" applyProtection="1">
      <alignment horizontal="center" vertical="center" wrapText="1"/>
    </xf>
    <xf numFmtId="0" fontId="7" fillId="0" borderId="6" xfId="0" applyNumberFormat="1" applyFont="1" applyFill="1" applyBorder="1" applyAlignment="1" applyProtection="1">
      <alignment horizontal="center" vertical="center" wrapText="1"/>
    </xf>
    <xf numFmtId="0" fontId="7" fillId="0" borderId="47" xfId="0" applyNumberFormat="1" applyFont="1" applyFill="1" applyBorder="1" applyAlignment="1" applyProtection="1">
      <alignment horizontal="center" vertical="center" wrapText="1"/>
    </xf>
    <xf numFmtId="0" fontId="4" fillId="0" borderId="26" xfId="0" applyNumberFormat="1" applyFont="1" applyFill="1" applyBorder="1" applyAlignment="1" applyProtection="1">
      <alignment horizontal="center" vertical="center" wrapText="1"/>
    </xf>
    <xf numFmtId="0" fontId="4" fillId="0" borderId="3" xfId="0" applyNumberFormat="1" applyFont="1" applyFill="1" applyBorder="1" applyAlignment="1" applyProtection="1">
      <alignment horizontal="center" vertical="center" wrapText="1"/>
    </xf>
    <xf numFmtId="0" fontId="4" fillId="0" borderId="2" xfId="0" applyNumberFormat="1" applyFont="1" applyFill="1" applyBorder="1" applyAlignment="1" applyProtection="1">
      <alignment horizontal="center" vertical="center" wrapText="1"/>
    </xf>
    <xf numFmtId="0" fontId="12" fillId="0" borderId="0" xfId="0" applyFont="1" applyFill="1" applyBorder="1" applyAlignment="1">
      <alignment horizontal="left" vertical="top" wrapText="1"/>
    </xf>
    <xf numFmtId="0" fontId="13" fillId="0" borderId="11" xfId="0" applyNumberFormat="1" applyFont="1" applyFill="1" applyBorder="1" applyAlignment="1" applyProtection="1">
      <alignment horizontal="center" vertical="center" wrapText="1"/>
    </xf>
    <xf numFmtId="0" fontId="3" fillId="0" borderId="0" xfId="0" applyFont="1" applyBorder="1" applyAlignment="1">
      <alignment horizontal="left"/>
    </xf>
    <xf numFmtId="0" fontId="4" fillId="0" borderId="0" xfId="0" applyFont="1" applyBorder="1" applyAlignment="1">
      <alignment horizontal="left"/>
    </xf>
    <xf numFmtId="0" fontId="7" fillId="0" borderId="0" xfId="0" applyFont="1" applyBorder="1" applyAlignment="1">
      <alignment horizontal="center"/>
    </xf>
    <xf numFmtId="0" fontId="7" fillId="0" borderId="9" xfId="0" applyNumberFormat="1" applyFont="1" applyFill="1" applyBorder="1" applyAlignment="1" applyProtection="1">
      <alignment horizontal="center" vertical="center" wrapText="1"/>
    </xf>
    <xf numFmtId="0" fontId="4" fillId="0" borderId="10" xfId="0" applyNumberFormat="1" applyFont="1" applyFill="1" applyBorder="1" applyAlignment="1" applyProtection="1">
      <alignment horizontal="center" vertical="center" wrapText="1"/>
    </xf>
    <xf numFmtId="0" fontId="12" fillId="0" borderId="0" xfId="1" applyFont="1" applyFill="1" applyAlignment="1">
      <alignment horizontal="left" vertical="center"/>
    </xf>
    <xf numFmtId="0" fontId="12" fillId="0" borderId="0" xfId="1" applyFont="1" applyFill="1" applyAlignment="1">
      <alignment horizontal="left" vertical="top"/>
    </xf>
    <xf numFmtId="0" fontId="4" fillId="0" borderId="22"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0" fontId="4" fillId="0" borderId="42" xfId="0" applyNumberFormat="1" applyFont="1" applyFill="1" applyBorder="1" applyAlignment="1" applyProtection="1">
      <alignment horizontal="left" vertical="center" wrapText="1"/>
    </xf>
    <xf numFmtId="0" fontId="20" fillId="3" borderId="46" xfId="0" applyNumberFormat="1" applyFont="1" applyFill="1" applyBorder="1" applyAlignment="1" applyProtection="1">
      <alignment horizontal="center" vertical="center" wrapText="1"/>
    </xf>
    <xf numFmtId="0" fontId="20" fillId="3" borderId="41" xfId="0" applyNumberFormat="1" applyFont="1" applyFill="1" applyBorder="1" applyAlignment="1" applyProtection="1">
      <alignment horizontal="center" vertical="center" wrapText="1"/>
    </xf>
    <xf numFmtId="0" fontId="4" fillId="0" borderId="46" xfId="0" applyNumberFormat="1" applyFont="1" applyFill="1" applyBorder="1" applyAlignment="1" applyProtection="1">
      <alignment horizontal="left" vertical="center" wrapText="1"/>
    </xf>
    <xf numFmtId="168" fontId="20" fillId="3" borderId="18" xfId="0" applyNumberFormat="1" applyFont="1" applyFill="1" applyBorder="1" applyAlignment="1">
      <alignment horizontal="center"/>
    </xf>
    <xf numFmtId="168" fontId="20" fillId="3" borderId="21" xfId="0" applyNumberFormat="1" applyFont="1" applyFill="1" applyBorder="1" applyAlignment="1">
      <alignment horizontal="center"/>
    </xf>
    <xf numFmtId="0" fontId="46" fillId="0" borderId="0" xfId="0" applyNumberFormat="1" applyFont="1" applyFill="1" applyBorder="1" applyAlignment="1">
      <alignment horizontal="left"/>
    </xf>
    <xf numFmtId="0" fontId="4" fillId="0" borderId="22" xfId="0" applyNumberFormat="1" applyFont="1" applyFill="1" applyBorder="1" applyAlignment="1" applyProtection="1">
      <alignment horizontal="left" wrapText="1"/>
    </xf>
    <xf numFmtId="0" fontId="4" fillId="0" borderId="0" xfId="0" applyNumberFormat="1" applyFont="1" applyFill="1" applyBorder="1" applyAlignment="1" applyProtection="1">
      <alignment horizontal="left" wrapText="1"/>
    </xf>
    <xf numFmtId="0" fontId="4" fillId="0" borderId="42" xfId="0" applyNumberFormat="1" applyFont="1" applyFill="1" applyBorder="1" applyAlignment="1" applyProtection="1">
      <alignment horizontal="left" wrapText="1"/>
    </xf>
    <xf numFmtId="0" fontId="20" fillId="6" borderId="14" xfId="0" applyNumberFormat="1" applyFont="1" applyFill="1" applyBorder="1" applyAlignment="1" applyProtection="1">
      <alignment horizontal="left" wrapText="1"/>
    </xf>
    <xf numFmtId="0" fontId="20" fillId="6" borderId="28" xfId="0" applyNumberFormat="1" applyFont="1" applyFill="1" applyBorder="1" applyAlignment="1" applyProtection="1">
      <alignment horizontal="left" wrapText="1"/>
    </xf>
    <xf numFmtId="0" fontId="20" fillId="6" borderId="15" xfId="0" applyNumberFormat="1" applyFont="1" applyFill="1" applyBorder="1" applyAlignment="1" applyProtection="1">
      <alignment horizontal="left" wrapText="1"/>
    </xf>
    <xf numFmtId="0" fontId="4" fillId="0" borderId="18" xfId="0" applyNumberFormat="1" applyFont="1" applyFill="1" applyBorder="1" applyAlignment="1" applyProtection="1">
      <alignment horizontal="left" vertical="center" wrapText="1"/>
    </xf>
    <xf numFmtId="0" fontId="4" fillId="0" borderId="21" xfId="0" applyNumberFormat="1" applyFont="1" applyFill="1" applyBorder="1" applyAlignment="1" applyProtection="1">
      <alignment horizontal="left" vertical="center" wrapText="1"/>
    </xf>
    <xf numFmtId="0" fontId="20" fillId="3" borderId="18" xfId="0" applyNumberFormat="1" applyFont="1" applyFill="1" applyBorder="1" applyAlignment="1" applyProtection="1">
      <alignment horizontal="center" vertical="center" wrapText="1"/>
    </xf>
    <xf numFmtId="0" fontId="20" fillId="3" borderId="21" xfId="0" applyNumberFormat="1" applyFont="1" applyFill="1" applyBorder="1" applyAlignment="1" applyProtection="1">
      <alignment horizontal="center" vertical="center" wrapText="1"/>
    </xf>
    <xf numFmtId="0" fontId="20" fillId="0" borderId="22" xfId="0" applyNumberFormat="1" applyFont="1" applyFill="1" applyBorder="1" applyAlignment="1" applyProtection="1">
      <alignment horizontal="left" wrapText="1"/>
    </xf>
    <xf numFmtId="0" fontId="20" fillId="0" borderId="0" xfId="0" applyNumberFormat="1" applyFont="1" applyFill="1" applyBorder="1" applyAlignment="1" applyProtection="1">
      <alignment horizontal="left" wrapText="1"/>
    </xf>
    <xf numFmtId="0" fontId="20" fillId="0" borderId="42" xfId="0" applyNumberFormat="1" applyFont="1" applyFill="1" applyBorder="1" applyAlignment="1" applyProtection="1">
      <alignment horizontal="left" wrapText="1"/>
    </xf>
    <xf numFmtId="0" fontId="20" fillId="3" borderId="0" xfId="0" applyFont="1" applyFill="1" applyBorder="1" applyAlignment="1">
      <alignment horizontal="center" vertical="center" wrapText="1"/>
    </xf>
    <xf numFmtId="0" fontId="20" fillId="3" borderId="42" xfId="0" applyFont="1" applyFill="1" applyBorder="1" applyAlignment="1">
      <alignment horizontal="center" vertical="center" wrapText="1"/>
    </xf>
    <xf numFmtId="0" fontId="5" fillId="0" borderId="0" xfId="2" applyFill="1" applyAlignment="1" applyProtection="1">
      <alignment horizontal="right"/>
    </xf>
    <xf numFmtId="0" fontId="0" fillId="0" borderId="0" xfId="0" applyFill="1" applyAlignment="1">
      <alignment horizontal="right"/>
    </xf>
    <xf numFmtId="0" fontId="4" fillId="0" borderId="0" xfId="0" applyFont="1" applyFill="1" applyBorder="1" applyAlignment="1">
      <alignment horizontal="left"/>
    </xf>
    <xf numFmtId="0" fontId="13" fillId="0" borderId="20" xfId="0" applyFont="1" applyBorder="1" applyAlignment="1">
      <alignment horizontal="left" vertical="center" wrapText="1"/>
    </xf>
    <xf numFmtId="0" fontId="13" fillId="0" borderId="18" xfId="0" applyFont="1" applyBorder="1" applyAlignment="1">
      <alignment horizontal="left" vertical="center" wrapText="1"/>
    </xf>
    <xf numFmtId="0" fontId="13" fillId="0" borderId="22" xfId="0" applyFont="1" applyBorder="1" applyAlignment="1">
      <alignment horizontal="left" vertical="center" wrapText="1"/>
    </xf>
    <xf numFmtId="0" fontId="13" fillId="0" borderId="0" xfId="0" applyFont="1" applyBorder="1" applyAlignment="1">
      <alignment horizontal="left" vertical="center" wrapText="1"/>
    </xf>
    <xf numFmtId="0" fontId="13" fillId="0" borderId="14" xfId="0" applyFont="1" applyBorder="1" applyAlignment="1">
      <alignment horizontal="center"/>
    </xf>
    <xf numFmtId="0" fontId="13" fillId="0" borderId="28" xfId="0" applyFont="1" applyBorder="1" applyAlignment="1">
      <alignment horizontal="center"/>
    </xf>
    <xf numFmtId="0" fontId="13" fillId="0" borderId="15" xfId="0" applyFont="1" applyBorder="1" applyAlignment="1">
      <alignment horizontal="center"/>
    </xf>
    <xf numFmtId="0" fontId="40" fillId="6" borderId="20" xfId="0" applyFont="1" applyFill="1" applyBorder="1" applyAlignment="1">
      <alignment horizontal="left" vertical="center" wrapText="1"/>
    </xf>
    <xf numFmtId="0" fontId="40" fillId="6" borderId="18" xfId="0" applyFont="1" applyFill="1" applyBorder="1" applyAlignment="1">
      <alignment horizontal="left" vertical="center" wrapText="1"/>
    </xf>
    <xf numFmtId="0" fontId="40" fillId="6" borderId="21" xfId="0" applyFont="1" applyFill="1" applyBorder="1" applyAlignment="1">
      <alignment horizontal="left" vertical="center" wrapText="1"/>
    </xf>
    <xf numFmtId="0" fontId="20" fillId="0" borderId="20" xfId="0" applyNumberFormat="1" applyFont="1" applyFill="1" applyBorder="1" applyAlignment="1" applyProtection="1">
      <alignment horizontal="left" vertical="center" wrapText="1"/>
    </xf>
    <xf numFmtId="0" fontId="20" fillId="0" borderId="18" xfId="0" applyNumberFormat="1" applyFont="1" applyFill="1" applyBorder="1" applyAlignment="1" applyProtection="1">
      <alignment horizontal="left" vertical="center" wrapText="1"/>
    </xf>
    <xf numFmtId="0" fontId="20" fillId="0" borderId="21" xfId="0" applyNumberFormat="1" applyFont="1" applyFill="1" applyBorder="1" applyAlignment="1" applyProtection="1">
      <alignment horizontal="left" vertical="center" wrapText="1"/>
    </xf>
    <xf numFmtId="168" fontId="20" fillId="3" borderId="0" xfId="0" applyNumberFormat="1" applyFont="1" applyFill="1" applyBorder="1" applyAlignment="1">
      <alignment horizontal="center"/>
    </xf>
    <xf numFmtId="168" fontId="20" fillId="3" borderId="42" xfId="0" applyNumberFormat="1" applyFont="1" applyFill="1" applyBorder="1" applyAlignment="1">
      <alignment horizontal="center"/>
    </xf>
    <xf numFmtId="0" fontId="16" fillId="0" borderId="0" xfId="0" applyFont="1" applyFill="1" applyBorder="1" applyAlignment="1">
      <alignment horizontal="left" vertical="center" wrapText="1"/>
    </xf>
    <xf numFmtId="0" fontId="3" fillId="0" borderId="0" xfId="0" applyFont="1" applyBorder="1" applyAlignment="1">
      <alignment horizontal="left" vertical="top" wrapText="1"/>
    </xf>
    <xf numFmtId="49" fontId="7" fillId="2" borderId="4" xfId="0" applyNumberFormat="1" applyFont="1" applyFill="1" applyBorder="1" applyAlignment="1">
      <alignment horizontal="center" vertical="center" wrapText="1"/>
    </xf>
    <xf numFmtId="49" fontId="7" fillId="2" borderId="8" xfId="0" applyNumberFormat="1" applyFont="1" applyFill="1" applyBorder="1" applyAlignment="1">
      <alignment horizontal="center" vertical="center" wrapText="1"/>
    </xf>
    <xf numFmtId="49" fontId="7" fillId="2" borderId="6" xfId="0" applyNumberFormat="1" applyFont="1" applyFill="1" applyBorder="1" applyAlignment="1">
      <alignment horizontal="center" vertical="center" wrapText="1"/>
    </xf>
    <xf numFmtId="0" fontId="4" fillId="0" borderId="40" xfId="0" applyFont="1" applyFill="1" applyBorder="1" applyAlignment="1">
      <alignment horizontal="center" vertical="center" wrapText="1"/>
    </xf>
    <xf numFmtId="0" fontId="4" fillId="0" borderId="42" xfId="0" applyFont="1" applyFill="1" applyBorder="1" applyAlignment="1">
      <alignment horizontal="center" vertical="center" wrapText="1"/>
    </xf>
    <xf numFmtId="0" fontId="4" fillId="0" borderId="37" xfId="0" applyFont="1" applyFill="1" applyBorder="1" applyAlignment="1">
      <alignment horizontal="center" vertical="center" wrapText="1"/>
    </xf>
    <xf numFmtId="0" fontId="4" fillId="0" borderId="38"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3" fillId="0" borderId="0" xfId="0" applyFont="1" applyBorder="1" applyAlignment="1">
      <alignment horizontal="left" wrapText="1"/>
    </xf>
    <xf numFmtId="0" fontId="4" fillId="0" borderId="13" xfId="8" applyFont="1" applyFill="1" applyBorder="1" applyAlignment="1">
      <alignment horizontal="center" vertical="center" wrapText="1"/>
    </xf>
    <xf numFmtId="0" fontId="4" fillId="0" borderId="13" xfId="8" applyFont="1" applyFill="1" applyBorder="1" applyAlignment="1">
      <alignment horizontal="center"/>
    </xf>
    <xf numFmtId="0" fontId="4" fillId="0" borderId="12" xfId="8" applyFont="1" applyFill="1" applyBorder="1" applyAlignment="1">
      <alignment horizontal="center" vertical="center" wrapText="1"/>
    </xf>
    <xf numFmtId="0" fontId="4" fillId="0" borderId="16" xfId="8" applyFont="1" applyFill="1" applyBorder="1" applyAlignment="1">
      <alignment horizontal="center" vertical="center" wrapText="1"/>
    </xf>
    <xf numFmtId="0" fontId="4" fillId="0" borderId="17" xfId="8" applyFont="1" applyFill="1" applyBorder="1" applyAlignment="1">
      <alignment horizontal="center" vertical="center" wrapText="1"/>
    </xf>
    <xf numFmtId="0" fontId="17" fillId="0" borderId="18" xfId="2" applyFont="1" applyFill="1" applyBorder="1" applyAlignment="1" applyProtection="1">
      <alignment horizontal="right" vertical="center" wrapText="1"/>
    </xf>
    <xf numFmtId="0" fontId="4" fillId="0" borderId="20"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4" fillId="0" borderId="23" xfId="0" applyFont="1" applyFill="1" applyBorder="1" applyAlignment="1">
      <alignment horizontal="center" vertical="center" wrapText="1"/>
    </xf>
    <xf numFmtId="0" fontId="4" fillId="0" borderId="41"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28"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17" xfId="0" applyFont="1" applyFill="1" applyBorder="1" applyAlignment="1">
      <alignment horizontal="center" vertical="center"/>
    </xf>
    <xf numFmtId="49" fontId="7" fillId="0" borderId="20" xfId="0" applyNumberFormat="1" applyFont="1" applyFill="1" applyBorder="1" applyAlignment="1">
      <alignment horizontal="center" vertical="center" wrapText="1"/>
    </xf>
    <xf numFmtId="49" fontId="7" fillId="0" borderId="22" xfId="0" applyNumberFormat="1" applyFont="1" applyFill="1" applyBorder="1" applyAlignment="1">
      <alignment horizontal="center" vertical="center" wrapText="1"/>
    </xf>
    <xf numFmtId="49" fontId="7" fillId="0" borderId="23" xfId="0" applyNumberFormat="1" applyFont="1" applyFill="1" applyBorder="1" applyAlignment="1">
      <alignment horizontal="center" vertical="center" wrapText="1"/>
    </xf>
    <xf numFmtId="0" fontId="46" fillId="0" borderId="0" xfId="0" applyFont="1" applyFill="1" applyBorder="1" applyAlignment="1">
      <alignment horizontal="left" wrapText="1"/>
    </xf>
    <xf numFmtId="0" fontId="46" fillId="0" borderId="0" xfId="0" applyNumberFormat="1" applyFont="1" applyFill="1" applyBorder="1" applyAlignment="1">
      <alignment wrapText="1"/>
    </xf>
    <xf numFmtId="0" fontId="55" fillId="0" borderId="0" xfId="1" applyFont="1" applyAlignment="1">
      <alignment horizontal="left" wrapText="1"/>
    </xf>
    <xf numFmtId="0" fontId="18" fillId="0" borderId="0" xfId="1" applyFont="1" applyAlignment="1">
      <alignment horizontal="justify" vertical="top" wrapText="1"/>
    </xf>
    <xf numFmtId="0" fontId="49" fillId="0" borderId="0" xfId="5" applyFont="1" applyAlignment="1" applyProtection="1">
      <alignment horizontal="left" vertical="top" wrapText="1"/>
    </xf>
    <xf numFmtId="0" fontId="18" fillId="0" borderId="0" xfId="1" applyFont="1" applyAlignment="1">
      <alignment horizontal="left" vertical="top" wrapText="1"/>
    </xf>
    <xf numFmtId="0" fontId="49" fillId="0" borderId="0" xfId="9" applyFont="1" applyAlignment="1" applyProtection="1">
      <alignment horizontal="left" vertical="top" wrapText="1"/>
    </xf>
    <xf numFmtId="0" fontId="18" fillId="0" borderId="0" xfId="1" applyFont="1" applyFill="1" applyAlignment="1">
      <alignment horizontal="justify" vertical="top" wrapText="1"/>
    </xf>
    <xf numFmtId="0" fontId="22" fillId="0" borderId="0" xfId="1" applyFont="1" applyAlignment="1">
      <alignment horizontal="left" vertical="top" wrapText="1"/>
    </xf>
    <xf numFmtId="0" fontId="49" fillId="0" borderId="0" xfId="9" applyFont="1" applyAlignment="1">
      <alignment horizontal="left" vertical="top" wrapText="1"/>
    </xf>
    <xf numFmtId="0" fontId="2" fillId="0" borderId="0" xfId="1" applyFont="1" applyAlignment="1">
      <alignment horizontal="justify" vertical="top" wrapText="1"/>
    </xf>
    <xf numFmtId="0" fontId="3" fillId="0" borderId="0" xfId="1" applyFont="1" applyAlignment="1">
      <alignment horizontal="justify" wrapText="1"/>
    </xf>
    <xf numFmtId="0" fontId="3" fillId="0" borderId="0" xfId="1" applyFont="1" applyAlignment="1">
      <alignment horizontal="left" vertical="top"/>
    </xf>
    <xf numFmtId="0" fontId="3" fillId="0" borderId="0" xfId="1" applyFont="1" applyAlignment="1">
      <alignment horizontal="left" vertical="top" wrapText="1"/>
    </xf>
    <xf numFmtId="0" fontId="19" fillId="0" borderId="0" xfId="1" applyFont="1" applyAlignment="1">
      <alignment horizontal="left" vertical="top" wrapText="1"/>
    </xf>
    <xf numFmtId="0" fontId="22" fillId="0" borderId="0" xfId="1" applyFont="1" applyAlignment="1">
      <alignment horizontal="left" vertical="top"/>
    </xf>
    <xf numFmtId="0" fontId="2" fillId="0" borderId="0" xfId="1" applyAlignment="1">
      <alignment horizontal="left" vertical="top"/>
    </xf>
    <xf numFmtId="0" fontId="6" fillId="0" borderId="0" xfId="6" applyAlignment="1" applyProtection="1">
      <alignment horizontal="left" wrapText="1" indent="2"/>
    </xf>
    <xf numFmtId="0" fontId="2" fillId="0" borderId="0" xfId="1" applyFont="1" applyAlignment="1">
      <alignment horizontal="left" wrapText="1"/>
    </xf>
    <xf numFmtId="0" fontId="3" fillId="0" borderId="0" xfId="1" applyFont="1" applyAlignment="1">
      <alignment horizontal="left" wrapText="1"/>
    </xf>
    <xf numFmtId="0" fontId="2" fillId="0" borderId="0" xfId="1" applyAlignment="1">
      <alignment horizontal="left" wrapText="1"/>
    </xf>
    <xf numFmtId="0" fontId="6" fillId="0" borderId="0" xfId="6" applyFill="1" applyAlignment="1" applyProtection="1">
      <alignment horizontal="left" vertical="top" wrapText="1" indent="2"/>
    </xf>
    <xf numFmtId="0" fontId="6" fillId="0" borderId="0" xfId="6" applyAlignment="1" applyProtection="1">
      <alignment horizontal="left" vertical="top" wrapText="1"/>
    </xf>
    <xf numFmtId="0" fontId="6" fillId="2" borderId="0" xfId="6" applyFill="1" applyBorder="1" applyAlignment="1" applyProtection="1">
      <alignment horizontal="left" vertical="top" wrapText="1" indent="2"/>
    </xf>
    <xf numFmtId="0" fontId="6" fillId="0" borderId="0" xfId="6" applyFill="1" applyBorder="1" applyAlignment="1" applyProtection="1">
      <alignment horizontal="left" vertical="top" wrapText="1" indent="2"/>
    </xf>
    <xf numFmtId="0" fontId="6" fillId="0" borderId="0" xfId="6" applyFill="1" applyAlignment="1" applyProtection="1">
      <alignment horizontal="left" wrapText="1" indent="2"/>
    </xf>
    <xf numFmtId="0" fontId="6" fillId="0" borderId="0" xfId="6" applyFill="1" applyAlignment="1" applyProtection="1">
      <alignment horizontal="left" indent="2"/>
    </xf>
    <xf numFmtId="0" fontId="2" fillId="0" borderId="0" xfId="1" applyFont="1" applyFill="1" applyBorder="1" applyAlignment="1">
      <alignment horizontal="left" wrapText="1"/>
    </xf>
    <xf numFmtId="0" fontId="2" fillId="0" borderId="0" xfId="1" applyFill="1" applyAlignment="1">
      <alignment horizontal="left" wrapText="1"/>
    </xf>
    <xf numFmtId="0" fontId="6" fillId="0" borderId="0" xfId="6" applyFill="1" applyAlignment="1" applyProtection="1">
      <alignment horizontal="left"/>
    </xf>
    <xf numFmtId="0" fontId="6" fillId="0" borderId="0" xfId="6" applyFill="1" applyAlignment="1" applyProtection="1"/>
    <xf numFmtId="0" fontId="6" fillId="0" borderId="0" xfId="6" applyAlignment="1" applyProtection="1"/>
    <xf numFmtId="0" fontId="6" fillId="0" borderId="0" xfId="6" applyFill="1" applyBorder="1" applyAlignment="1" applyProtection="1">
      <alignment horizontal="left" wrapText="1"/>
    </xf>
    <xf numFmtId="0" fontId="6" fillId="0" borderId="0" xfId="6" applyFill="1" applyAlignment="1" applyProtection="1">
      <alignment horizontal="left" wrapText="1"/>
    </xf>
    <xf numFmtId="0" fontId="5" fillId="0" borderId="0" xfId="2" applyFill="1" applyBorder="1" applyAlignment="1" applyProtection="1">
      <alignment horizontal="left" vertical="top" wrapText="1"/>
    </xf>
  </cellXfs>
  <cellStyles count="10">
    <cellStyle name="Hyperlink 3 3" xfId="4" xr:uid="{00000000-0005-0000-0000-000000000000}"/>
    <cellStyle name="Link" xfId="2" builtinId="8"/>
    <cellStyle name="Link 2" xfId="6" xr:uid="{00000000-0005-0000-0000-000002000000}"/>
    <cellStyle name="Link 3" xfId="5" xr:uid="{00000000-0005-0000-0000-000003000000}"/>
    <cellStyle name="Link 4" xfId="9" xr:uid="{4B283F18-9A1C-49A4-9162-EDD00A75E6AC}"/>
    <cellStyle name="Standard" xfId="0" builtinId="0"/>
    <cellStyle name="Standard 2" xfId="7" xr:uid="{00000000-0005-0000-0000-000005000000}"/>
    <cellStyle name="Standard 2 2" xfId="1" xr:uid="{00000000-0005-0000-0000-000006000000}"/>
    <cellStyle name="Standard 24" xfId="3" xr:uid="{00000000-0005-0000-0000-000007000000}"/>
    <cellStyle name="Standard 3" xfId="8" xr:uid="{00000000-0005-0000-0000-000008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3.emf"/></Relationships>
</file>

<file path=xl/drawings/_rels/drawing1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3.emf"/></Relationships>
</file>

<file path=xl/drawings/_rels/drawing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9.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3387725</xdr:colOff>
      <xdr:row>13</xdr:row>
      <xdr:rowOff>120650</xdr:rowOff>
    </xdr:to>
    <xdr:pic>
      <xdr:nvPicPr>
        <xdr:cNvPr id="3" name="Grafik 2">
          <a:extLst>
            <a:ext uri="{FF2B5EF4-FFF2-40B4-BE49-F238E27FC236}">
              <a16:creationId xmlns:a16="http://schemas.microsoft.com/office/drawing/2014/main" id="{00000000-0008-0000-0000-000003000000}"/>
            </a:ext>
          </a:extLst>
        </xdr:cNvPr>
        <xdr:cNvPicPr>
          <a:picLocks/>
        </xdr:cNvPicPr>
      </xdr:nvPicPr>
      <xdr:blipFill>
        <a:blip xmlns:r="http://schemas.openxmlformats.org/officeDocument/2006/relationships" r:embed="rId1"/>
        <a:stretch>
          <a:fillRect/>
        </a:stretch>
      </xdr:blipFill>
      <xdr:spPr>
        <a:xfrm>
          <a:off x="0" y="0"/>
          <a:ext cx="6864350" cy="2349500"/>
        </a:xfrm>
        <a:prstGeom prst="rect">
          <a:avLst/>
        </a:prstGeom>
      </xdr:spPr>
    </xdr:pic>
    <xdr:clientData/>
  </xdr:twoCellAnchor>
  <xdr:twoCellAnchor>
    <xdr:from>
      <xdr:col>0</xdr:col>
      <xdr:colOff>508000</xdr:colOff>
      <xdr:row>2</xdr:row>
      <xdr:rowOff>88900</xdr:rowOff>
    </xdr:from>
    <xdr:to>
      <xdr:col>1</xdr:col>
      <xdr:colOff>3127375</xdr:colOff>
      <xdr:row>6</xdr:row>
      <xdr:rowOff>88900</xdr:rowOff>
    </xdr:to>
    <xdr:sp macro="" textlink="">
      <xdr:nvSpPr>
        <xdr:cNvPr id="4" name="Kopfbereich">
          <a:extLst>
            <a:ext uri="{FF2B5EF4-FFF2-40B4-BE49-F238E27FC236}">
              <a16:creationId xmlns:a16="http://schemas.microsoft.com/office/drawing/2014/main" id="{00000000-0008-0000-0000-000004000000}"/>
            </a:ext>
          </a:extLst>
        </xdr:cNvPr>
        <xdr:cNvSpPr txBox="1"/>
      </xdr:nvSpPr>
      <xdr:spPr>
        <a:xfrm>
          <a:off x="508000" y="431800"/>
          <a:ext cx="6096000"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100">
              <a:solidFill>
                <a:schemeClr val="bg1"/>
              </a:solidFill>
              <a:latin typeface="Arial" panose="020B0604020202020204" pitchFamily="34" charset="0"/>
            </a:rPr>
            <a:t>Tabellen</a:t>
          </a:r>
        </a:p>
      </xdr:txBody>
    </xdr:sp>
    <xdr:clientData/>
  </xdr:twoCellAnchor>
  <xdr:twoCellAnchor>
    <xdr:from>
      <xdr:col>0</xdr:col>
      <xdr:colOff>508000</xdr:colOff>
      <xdr:row>5</xdr:row>
      <xdr:rowOff>31750</xdr:rowOff>
    </xdr:from>
    <xdr:to>
      <xdr:col>1</xdr:col>
      <xdr:colOff>3127375</xdr:colOff>
      <xdr:row>11</xdr:row>
      <xdr:rowOff>19050</xdr:rowOff>
    </xdr:to>
    <xdr:sp macro="" textlink="">
      <xdr:nvSpPr>
        <xdr:cNvPr id="5" name="Titel">
          <a:extLst>
            <a:ext uri="{FF2B5EF4-FFF2-40B4-BE49-F238E27FC236}">
              <a16:creationId xmlns:a16="http://schemas.microsoft.com/office/drawing/2014/main" id="{00000000-0008-0000-0000-000005000000}"/>
            </a:ext>
          </a:extLst>
        </xdr:cNvPr>
        <xdr:cNvSpPr txBox="1"/>
      </xdr:nvSpPr>
      <xdr:spPr>
        <a:xfrm>
          <a:off x="508000" y="889000"/>
          <a:ext cx="6096000" cy="10160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2200" b="1">
              <a:solidFill>
                <a:schemeClr val="bg1"/>
              </a:solidFill>
              <a:latin typeface="Arial" panose="020B0604020202020204" pitchFamily="34" charset="0"/>
            </a:rPr>
            <a:t>Schwerbehinderte Menschen in Beschäftigung (Anzeigeverfahren SGB IX) (Jahreszahlen)</a:t>
          </a:r>
        </a:p>
      </xdr:txBody>
    </xdr:sp>
    <xdr:clientData/>
  </xdr:twoCellAnchor>
  <xdr:twoCellAnchor>
    <xdr:from>
      <xdr:col>0</xdr:col>
      <xdr:colOff>508000</xdr:colOff>
      <xdr:row>9</xdr:row>
      <xdr:rowOff>158750</xdr:rowOff>
    </xdr:from>
    <xdr:to>
      <xdr:col>1</xdr:col>
      <xdr:colOff>3127375</xdr:colOff>
      <xdr:row>13</xdr:row>
      <xdr:rowOff>158750</xdr:rowOff>
    </xdr:to>
    <xdr:sp macro="" textlink="">
      <xdr:nvSpPr>
        <xdr:cNvPr id="6" name="Region">
          <a:extLst>
            <a:ext uri="{FF2B5EF4-FFF2-40B4-BE49-F238E27FC236}">
              <a16:creationId xmlns:a16="http://schemas.microsoft.com/office/drawing/2014/main" id="{00000000-0008-0000-0000-000006000000}"/>
            </a:ext>
          </a:extLst>
        </xdr:cNvPr>
        <xdr:cNvSpPr txBox="1"/>
      </xdr:nvSpPr>
      <xdr:spPr>
        <a:xfrm>
          <a:off x="508000" y="1701800"/>
          <a:ext cx="6096000"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Land Bayern</a:t>
          </a:r>
        </a:p>
      </xdr:txBody>
    </xdr:sp>
    <xdr:clientData/>
  </xdr:twoCellAnchor>
  <xdr:twoCellAnchor>
    <xdr:from>
      <xdr:col>0</xdr:col>
      <xdr:colOff>508000</xdr:colOff>
      <xdr:row>11</xdr:row>
      <xdr:rowOff>57150</xdr:rowOff>
    </xdr:from>
    <xdr:to>
      <xdr:col>1</xdr:col>
      <xdr:colOff>3127375</xdr:colOff>
      <xdr:row>15</xdr:row>
      <xdr:rowOff>57150</xdr:rowOff>
    </xdr:to>
    <xdr:sp macro="" textlink="">
      <xdr:nvSpPr>
        <xdr:cNvPr id="7" name="Berichtsmonat">
          <a:extLst>
            <a:ext uri="{FF2B5EF4-FFF2-40B4-BE49-F238E27FC236}">
              <a16:creationId xmlns:a16="http://schemas.microsoft.com/office/drawing/2014/main" id="{00000000-0008-0000-0000-000007000000}"/>
            </a:ext>
          </a:extLst>
        </xdr:cNvPr>
        <xdr:cNvSpPr txBox="1"/>
      </xdr:nvSpPr>
      <xdr:spPr>
        <a:xfrm>
          <a:off x="508000" y="1943100"/>
          <a:ext cx="6096000"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2021 Jahreszahlen</a:t>
          </a:r>
        </a:p>
      </xdr:txBody>
    </xdr:sp>
    <xdr:clientData/>
  </xdr:twoCellAnchor>
  <xdr:twoCellAnchor editAs="oneCell">
    <xdr:from>
      <xdr:col>0</xdr:col>
      <xdr:colOff>69850</xdr:colOff>
      <xdr:row>13</xdr:row>
      <xdr:rowOff>146050</xdr:rowOff>
    </xdr:from>
    <xdr:to>
      <xdr:col>1</xdr:col>
      <xdr:colOff>3387725</xdr:colOff>
      <xdr:row>52</xdr:row>
      <xdr:rowOff>889000</xdr:rowOff>
    </xdr:to>
    <xdr:pic>
      <xdr:nvPicPr>
        <xdr:cNvPr id="9" name="Grafik 8">
          <a:extLst>
            <a:ext uri="{FF2B5EF4-FFF2-40B4-BE49-F238E27FC236}">
              <a16:creationId xmlns:a16="http://schemas.microsoft.com/office/drawing/2014/main" id="{00000000-0008-0000-0000-000009000000}"/>
            </a:ext>
          </a:extLst>
        </xdr:cNvPr>
        <xdr:cNvPicPr>
          <a:picLocks/>
        </xdr:cNvPicPr>
      </xdr:nvPicPr>
      <xdr:blipFill>
        <a:blip xmlns:r="http://schemas.openxmlformats.org/officeDocument/2006/relationships" r:embed="rId2"/>
        <a:stretch>
          <a:fillRect/>
        </a:stretch>
      </xdr:blipFill>
      <xdr:spPr>
        <a:xfrm>
          <a:off x="69850" y="2374900"/>
          <a:ext cx="6794500" cy="7429500"/>
        </a:xfrm>
        <a:prstGeom prst="rect">
          <a:avLst/>
        </a:prstGeom>
      </xdr:spPr>
    </xdr:pic>
    <xdr:clientData/>
  </xdr:twoCellAnchor>
  <xdr:twoCellAnchor editAs="absolute">
    <xdr:from>
      <xdr:col>0</xdr:col>
      <xdr:colOff>69088</xdr:colOff>
      <xdr:row>52</xdr:row>
      <xdr:rowOff>990600</xdr:rowOff>
    </xdr:from>
    <xdr:to>
      <xdr:col>0</xdr:col>
      <xdr:colOff>2221888</xdr:colOff>
      <xdr:row>52</xdr:row>
      <xdr:rowOff>1437000</xdr:rowOff>
    </xdr:to>
    <xdr:pic>
      <xdr:nvPicPr>
        <xdr:cNvPr id="10" name="BA-Logo">
          <a:extLst>
            <a:ext uri="{FF2B5EF4-FFF2-40B4-BE49-F238E27FC236}">
              <a16:creationId xmlns:a16="http://schemas.microsoft.com/office/drawing/2014/main" id="{00000000-0008-0000-0000-00000A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69088" y="9906000"/>
          <a:ext cx="2152800" cy="446400"/>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twoCellAnchor>
</xdr:wsDr>
</file>

<file path=xl/drawings/drawing10.xml><?xml version="1.0" encoding="utf-8"?>
<xdr:wsDr xmlns:xdr="http://schemas.openxmlformats.org/drawingml/2006/spreadsheetDrawing" xmlns:a="http://schemas.openxmlformats.org/drawingml/2006/main">
  <xdr:absoluteAnchor>
    <xdr:pos x="0" y="0"/>
    <xdr:ext cx="1823411" cy="376863"/>
    <xdr:pic>
      <xdr:nvPicPr>
        <xdr:cNvPr id="2" name="BA-Logo">
          <a:extLst>
            <a:ext uri="{FF2B5EF4-FFF2-40B4-BE49-F238E27FC236}">
              <a16:creationId xmlns:a16="http://schemas.microsoft.com/office/drawing/2014/main" id="{00000000-0008-0000-08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1823411" cy="376863"/>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absoluteAnchor>
  <xdr:oneCellAnchor>
    <xdr:from>
      <xdr:col>6</xdr:col>
      <xdr:colOff>0</xdr:colOff>
      <xdr:row>3</xdr:row>
      <xdr:rowOff>0</xdr:rowOff>
    </xdr:from>
    <xdr:ext cx="206464" cy="264560"/>
    <xdr:sp macro="" textlink="">
      <xdr:nvSpPr>
        <xdr:cNvPr id="3" name="Textfeld 2">
          <a:extLst>
            <a:ext uri="{FF2B5EF4-FFF2-40B4-BE49-F238E27FC236}">
              <a16:creationId xmlns:a16="http://schemas.microsoft.com/office/drawing/2014/main" id="{00000000-0008-0000-0800-000003000000}"/>
            </a:ext>
          </a:extLst>
        </xdr:cNvPr>
        <xdr:cNvSpPr txBox="1"/>
      </xdr:nvSpPr>
      <xdr:spPr>
        <a:xfrm>
          <a:off x="8086725" y="571500"/>
          <a:ext cx="20646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19051</xdr:rowOff>
    </xdr:from>
    <xdr:to>
      <xdr:col>3</xdr:col>
      <xdr:colOff>152400</xdr:colOff>
      <xdr:row>0</xdr:row>
      <xdr:rowOff>381000</xdr:rowOff>
    </xdr:to>
    <xdr:pic>
      <xdr:nvPicPr>
        <xdr:cNvPr id="2" name="Picture 2" descr="Statistik-4c-200">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1"/>
          <a:ext cx="1838325" cy="3619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18</xdr:col>
      <xdr:colOff>651510</xdr:colOff>
      <xdr:row>3</xdr:row>
      <xdr:rowOff>0</xdr:rowOff>
    </xdr:from>
    <xdr:ext cx="206464" cy="264560"/>
    <xdr:sp macro="" textlink="">
      <xdr:nvSpPr>
        <xdr:cNvPr id="3" name="Textfeld 2">
          <a:extLst>
            <a:ext uri="{FF2B5EF4-FFF2-40B4-BE49-F238E27FC236}">
              <a16:creationId xmlns:a16="http://schemas.microsoft.com/office/drawing/2014/main" id="{00000000-0008-0000-0900-000003000000}"/>
            </a:ext>
          </a:extLst>
        </xdr:cNvPr>
        <xdr:cNvSpPr txBox="1"/>
      </xdr:nvSpPr>
      <xdr:spPr>
        <a:xfrm>
          <a:off x="7174230" y="586740"/>
          <a:ext cx="20646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wsDr>
</file>

<file path=xl/drawings/drawing12.xml><?xml version="1.0" encoding="utf-8"?>
<xdr:wsDr xmlns:xdr="http://schemas.openxmlformats.org/drawingml/2006/spreadsheetDrawing" xmlns:a="http://schemas.openxmlformats.org/drawingml/2006/main">
  <xdr:twoCellAnchor editAs="absolute">
    <xdr:from>
      <xdr:col>0</xdr:col>
      <xdr:colOff>38100</xdr:colOff>
      <xdr:row>0</xdr:row>
      <xdr:rowOff>76200</xdr:rowOff>
    </xdr:from>
    <xdr:to>
      <xdr:col>1</xdr:col>
      <xdr:colOff>15541</xdr:colOff>
      <xdr:row>0</xdr:row>
      <xdr:rowOff>466725</xdr:rowOff>
    </xdr:to>
    <xdr:pic>
      <xdr:nvPicPr>
        <xdr:cNvPr id="2" name="BA-Logo" descr="Statistik-4c-100dpi">
          <a:extLst>
            <a:ext uri="{FF2B5EF4-FFF2-40B4-BE49-F238E27FC236}">
              <a16:creationId xmlns:a16="http://schemas.microsoft.com/office/drawing/2014/main" id="{B0D5B78E-1DA8-4A9D-A877-5BB83D4C23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76200"/>
          <a:ext cx="1853866"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absolute">
    <xdr:from>
      <xdr:col>0</xdr:col>
      <xdr:colOff>38100</xdr:colOff>
      <xdr:row>0</xdr:row>
      <xdr:rowOff>66675</xdr:rowOff>
    </xdr:from>
    <xdr:to>
      <xdr:col>2</xdr:col>
      <xdr:colOff>1641199</xdr:colOff>
      <xdr:row>0</xdr:row>
      <xdr:rowOff>447675</xdr:rowOff>
    </xdr:to>
    <xdr:pic>
      <xdr:nvPicPr>
        <xdr:cNvPr id="2" name="BA-Logo" descr="Statistik-4c-100dpi">
          <a:extLst>
            <a:ext uri="{FF2B5EF4-FFF2-40B4-BE49-F238E27FC236}">
              <a16:creationId xmlns:a16="http://schemas.microsoft.com/office/drawing/2014/main" id="{F3491945-C293-4E84-8DB9-06076571E1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66675"/>
          <a:ext cx="1850749"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absolute">
    <xdr:from>
      <xdr:col>0</xdr:col>
      <xdr:colOff>38100</xdr:colOff>
      <xdr:row>0</xdr:row>
      <xdr:rowOff>76200</xdr:rowOff>
    </xdr:from>
    <xdr:to>
      <xdr:col>2</xdr:col>
      <xdr:colOff>1537832</xdr:colOff>
      <xdr:row>0</xdr:row>
      <xdr:rowOff>466725</xdr:rowOff>
    </xdr:to>
    <xdr:pic>
      <xdr:nvPicPr>
        <xdr:cNvPr id="2" name="BA-Logo" descr="Statistik-4c-100dpi">
          <a:extLst>
            <a:ext uri="{FF2B5EF4-FFF2-40B4-BE49-F238E27FC236}">
              <a16:creationId xmlns:a16="http://schemas.microsoft.com/office/drawing/2014/main" id="{1FE763EE-FBA1-4B51-BD76-EF84193629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76200"/>
          <a:ext cx="1849589"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750073</xdr:colOff>
      <xdr:row>8</xdr:row>
      <xdr:rowOff>1571046</xdr:rowOff>
    </xdr:from>
    <xdr:to>
      <xdr:col>2</xdr:col>
      <xdr:colOff>4874067</xdr:colOff>
      <xdr:row>8</xdr:row>
      <xdr:rowOff>2184041</xdr:rowOff>
    </xdr:to>
    <xdr:grpSp>
      <xdr:nvGrpSpPr>
        <xdr:cNvPr id="3" name="Gruppieren 2" descr="Jahresdurchschnittliche Arbeitsplätze ist gleich Jahressumme Arbeitsplätze geteilt durch Unternehmenstätigkeit in Monaten">
          <a:extLst>
            <a:ext uri="{FF2B5EF4-FFF2-40B4-BE49-F238E27FC236}">
              <a16:creationId xmlns:a16="http://schemas.microsoft.com/office/drawing/2014/main" id="{5E0F0411-DB2F-4C56-A4F7-5C3C3F659DDF}"/>
            </a:ext>
          </a:extLst>
        </xdr:cNvPr>
        <xdr:cNvGrpSpPr>
          <a:grpSpLocks/>
        </xdr:cNvGrpSpPr>
      </xdr:nvGrpSpPr>
      <xdr:grpSpPr bwMode="auto">
        <a:xfrm>
          <a:off x="1092973" y="4447596"/>
          <a:ext cx="4123994" cy="612995"/>
          <a:chOff x="9190939" y="5946747"/>
          <a:chExt cx="2379734" cy="530253"/>
        </a:xfrm>
      </xdr:grpSpPr>
      <xdr:cxnSp macro="">
        <xdr:nvCxnSpPr>
          <xdr:cNvPr id="4" name="Gerade Verbindung 18">
            <a:extLst>
              <a:ext uri="{FF2B5EF4-FFF2-40B4-BE49-F238E27FC236}">
                <a16:creationId xmlns:a16="http://schemas.microsoft.com/office/drawing/2014/main" id="{B365D1C4-FE64-418F-817B-31518137BE7E}"/>
              </a:ext>
            </a:extLst>
          </xdr:cNvPr>
          <xdr:cNvCxnSpPr/>
        </xdr:nvCxnSpPr>
        <xdr:spPr bwMode="auto">
          <a:xfrm flipV="1">
            <a:off x="9926473" y="6190668"/>
            <a:ext cx="111631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5" name="Textfeld 14">
            <a:extLst>
              <a:ext uri="{FF2B5EF4-FFF2-40B4-BE49-F238E27FC236}">
                <a16:creationId xmlns:a16="http://schemas.microsoft.com/office/drawing/2014/main" id="{1E33C315-50F6-4747-95A5-FDFDB247AC39}"/>
              </a:ext>
            </a:extLst>
          </xdr:cNvPr>
          <xdr:cNvSpPr txBox="1"/>
        </xdr:nvSpPr>
        <xdr:spPr bwMode="auto">
          <a:xfrm>
            <a:off x="9316240" y="5946747"/>
            <a:ext cx="2254433" cy="238125"/>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latin typeface="Arial" pitchFamily="34" charset="0"/>
                <a:cs typeface="Arial" pitchFamily="34" charset="0"/>
              </a:rPr>
              <a:t>Jahressumme Arbeitsplätze</a:t>
            </a:r>
            <a:endParaRPr lang="de-DE" sz="900" baseline="-25000">
              <a:latin typeface="Arial" pitchFamily="34" charset="0"/>
              <a:cs typeface="Arial" pitchFamily="34" charset="0"/>
            </a:endParaRPr>
          </a:p>
        </xdr:txBody>
      </xdr:sp>
      <xdr:sp macro="" textlink="">
        <xdr:nvSpPr>
          <xdr:cNvPr id="6" name="Textfeld 15">
            <a:extLst>
              <a:ext uri="{FF2B5EF4-FFF2-40B4-BE49-F238E27FC236}">
                <a16:creationId xmlns:a16="http://schemas.microsoft.com/office/drawing/2014/main" id="{EFA07146-06F8-49DC-92E6-F32864B7A18D}"/>
              </a:ext>
            </a:extLst>
          </xdr:cNvPr>
          <xdr:cNvSpPr txBox="1"/>
        </xdr:nvSpPr>
        <xdr:spPr bwMode="auto">
          <a:xfrm>
            <a:off x="9471820" y="6229350"/>
            <a:ext cx="1979980" cy="247650"/>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latin typeface="Arial" pitchFamily="34" charset="0"/>
                <a:cs typeface="Arial" pitchFamily="34" charset="0"/>
              </a:rPr>
              <a:t>Unternehmenstätigkeit in Monaten</a:t>
            </a:r>
            <a:endParaRPr lang="de-DE" sz="900" baseline="-25000">
              <a:latin typeface="Arial" pitchFamily="34" charset="0"/>
              <a:cs typeface="Arial" pitchFamily="34" charset="0"/>
            </a:endParaRPr>
          </a:p>
        </xdr:txBody>
      </xdr:sp>
      <xdr:sp macro="" textlink="">
        <xdr:nvSpPr>
          <xdr:cNvPr id="7" name="Textfeld 13">
            <a:extLst>
              <a:ext uri="{FF2B5EF4-FFF2-40B4-BE49-F238E27FC236}">
                <a16:creationId xmlns:a16="http://schemas.microsoft.com/office/drawing/2014/main" id="{A123759A-3650-4B74-AAF0-7EE6A65A842A}"/>
              </a:ext>
            </a:extLst>
          </xdr:cNvPr>
          <xdr:cNvSpPr txBox="1"/>
        </xdr:nvSpPr>
        <xdr:spPr bwMode="auto">
          <a:xfrm>
            <a:off x="9190939" y="6073720"/>
            <a:ext cx="782778" cy="266700"/>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Arbeitsplätze </a:t>
            </a:r>
            <a:r>
              <a:rPr lang="de-DE" sz="900" baseline="-25000">
                <a:latin typeface="Arial" pitchFamily="34" charset="0"/>
                <a:cs typeface="Arial" pitchFamily="34" charset="0"/>
              </a:rPr>
              <a:t>Jahresd.</a:t>
            </a:r>
            <a:r>
              <a:rPr lang="de-DE" sz="900">
                <a:latin typeface="Arial" pitchFamily="34" charset="0"/>
                <a:cs typeface="Arial" pitchFamily="34" charset="0"/>
              </a:rPr>
              <a:t>  =</a:t>
            </a:r>
          </a:p>
        </xdr:txBody>
      </xdr:sp>
    </xdr:grpSp>
    <xdr:clientData/>
  </xdr:twoCellAnchor>
  <xdr:twoCellAnchor>
    <xdr:from>
      <xdr:col>2</xdr:col>
      <xdr:colOff>179498</xdr:colOff>
      <xdr:row>34</xdr:row>
      <xdr:rowOff>649406</xdr:rowOff>
    </xdr:from>
    <xdr:to>
      <xdr:col>2</xdr:col>
      <xdr:colOff>5417854</xdr:colOff>
      <xdr:row>34</xdr:row>
      <xdr:rowOff>1278215</xdr:rowOff>
    </xdr:to>
    <xdr:grpSp>
      <xdr:nvGrpSpPr>
        <xdr:cNvPr id="8" name="Gruppieren 2" descr="Ist-Quote ist gleich anrechenbar besetzte Pflichtarbeitsplätze durch zu zählende Arbeitsplätze mal 100">
          <a:extLst>
            <a:ext uri="{FF2B5EF4-FFF2-40B4-BE49-F238E27FC236}">
              <a16:creationId xmlns:a16="http://schemas.microsoft.com/office/drawing/2014/main" id="{93F82F71-EF89-4CB7-A941-40199DC83764}"/>
            </a:ext>
          </a:extLst>
        </xdr:cNvPr>
        <xdr:cNvGrpSpPr>
          <a:grpSpLocks/>
        </xdr:cNvGrpSpPr>
      </xdr:nvGrpSpPr>
      <xdr:grpSpPr bwMode="auto">
        <a:xfrm>
          <a:off x="522398" y="19337456"/>
          <a:ext cx="5238356" cy="628809"/>
          <a:chOff x="9258302" y="5968009"/>
          <a:chExt cx="2826747" cy="528041"/>
        </a:xfrm>
      </xdr:grpSpPr>
      <xdr:cxnSp macro="">
        <xdr:nvCxnSpPr>
          <xdr:cNvPr id="9" name="Gerade Verbindung 18">
            <a:extLst>
              <a:ext uri="{FF2B5EF4-FFF2-40B4-BE49-F238E27FC236}">
                <a16:creationId xmlns:a16="http://schemas.microsoft.com/office/drawing/2014/main" id="{2BE9A9AB-BDBC-4216-AA04-DDE1AD5433AB}"/>
              </a:ext>
            </a:extLst>
          </xdr:cNvPr>
          <xdr:cNvCxnSpPr/>
        </xdr:nvCxnSpPr>
        <xdr:spPr bwMode="auto">
          <a:xfrm flipV="1">
            <a:off x="9658572" y="6196766"/>
            <a:ext cx="1907872"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Textfeld 14">
            <a:extLst>
              <a:ext uri="{FF2B5EF4-FFF2-40B4-BE49-F238E27FC236}">
                <a16:creationId xmlns:a16="http://schemas.microsoft.com/office/drawing/2014/main" id="{E77A977A-4502-4DB9-867B-4CAF9DFCBC06}"/>
              </a:ext>
            </a:extLst>
          </xdr:cNvPr>
          <xdr:cNvSpPr txBox="1"/>
        </xdr:nvSpPr>
        <xdr:spPr bwMode="auto">
          <a:xfrm>
            <a:off x="9593496" y="5968009"/>
            <a:ext cx="2039276" cy="195370"/>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lnSpc>
                <a:spcPct val="120000"/>
              </a:lnSpc>
              <a:spcBef>
                <a:spcPts val="0"/>
              </a:spcBef>
              <a:spcAft>
                <a:spcPts val="0"/>
              </a:spcAft>
            </a:pPr>
            <a:r>
              <a:rPr lang="de-DE" sz="900" kern="1200">
                <a:solidFill>
                  <a:schemeClr val="tx1"/>
                </a:solidFill>
                <a:latin typeface="Arial" pitchFamily="34" charset="0"/>
                <a:ea typeface="+mn-ea"/>
                <a:cs typeface="Arial" pitchFamily="34" charset="0"/>
              </a:rPr>
              <a:t>besetzte Pflichtarbeitsplätze + besetzte Arbeitsplätze über dem Soll</a:t>
            </a:r>
          </a:p>
        </xdr:txBody>
      </xdr:sp>
      <xdr:sp macro="" textlink="">
        <xdr:nvSpPr>
          <xdr:cNvPr id="11" name="Textfeld 15">
            <a:extLst>
              <a:ext uri="{FF2B5EF4-FFF2-40B4-BE49-F238E27FC236}">
                <a16:creationId xmlns:a16="http://schemas.microsoft.com/office/drawing/2014/main" id="{971277D9-3A25-4B14-8578-23E77DA2535E}"/>
              </a:ext>
            </a:extLst>
          </xdr:cNvPr>
          <xdr:cNvSpPr txBox="1"/>
        </xdr:nvSpPr>
        <xdr:spPr bwMode="auto">
          <a:xfrm>
            <a:off x="9944681" y="6247593"/>
            <a:ext cx="1528833" cy="248457"/>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a:latin typeface="Arial" pitchFamily="34" charset="0"/>
                <a:cs typeface="Arial" pitchFamily="34" charset="0"/>
              </a:rPr>
              <a:t>zu zählende Arbeitsplätze</a:t>
            </a:r>
            <a:endParaRPr lang="de-DE" sz="900" baseline="-25000">
              <a:latin typeface="Arial" pitchFamily="34" charset="0"/>
              <a:cs typeface="Arial" pitchFamily="34" charset="0"/>
            </a:endParaRPr>
          </a:p>
        </xdr:txBody>
      </xdr:sp>
      <xdr:sp macro="" textlink="">
        <xdr:nvSpPr>
          <xdr:cNvPr id="12" name="Textfeld 11">
            <a:extLst>
              <a:ext uri="{FF2B5EF4-FFF2-40B4-BE49-F238E27FC236}">
                <a16:creationId xmlns:a16="http://schemas.microsoft.com/office/drawing/2014/main" id="{F5C5FCDD-9E50-4650-915B-EF9237F5EDAA}"/>
              </a:ext>
            </a:extLst>
          </xdr:cNvPr>
          <xdr:cNvSpPr txBox="1"/>
        </xdr:nvSpPr>
        <xdr:spPr bwMode="auto">
          <a:xfrm>
            <a:off x="9258302" y="6100359"/>
            <a:ext cx="800100" cy="276064"/>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Ist-Quote =</a:t>
            </a:r>
          </a:p>
        </xdr:txBody>
      </xdr:sp>
      <xdr:sp macro="" textlink="">
        <xdr:nvSpPr>
          <xdr:cNvPr id="13" name="Textfeld 16">
            <a:extLst>
              <a:ext uri="{FF2B5EF4-FFF2-40B4-BE49-F238E27FC236}">
                <a16:creationId xmlns:a16="http://schemas.microsoft.com/office/drawing/2014/main" id="{0C64A0C2-09C8-466D-A165-E05BEC417AA7}"/>
              </a:ext>
            </a:extLst>
          </xdr:cNvPr>
          <xdr:cNvSpPr txBox="1"/>
        </xdr:nvSpPr>
        <xdr:spPr bwMode="auto">
          <a:xfrm>
            <a:off x="11551649" y="6100143"/>
            <a:ext cx="533400" cy="193244"/>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x 100</a:t>
            </a:r>
          </a:p>
        </xdr:txBody>
      </xdr:sp>
    </xdr:grpSp>
    <xdr:clientData/>
  </xdr:twoCellAnchor>
  <xdr:twoCellAnchor>
    <xdr:from>
      <xdr:col>2</xdr:col>
      <xdr:colOff>238124</xdr:colOff>
      <xdr:row>30</xdr:row>
      <xdr:rowOff>57149</xdr:rowOff>
    </xdr:from>
    <xdr:to>
      <xdr:col>2</xdr:col>
      <xdr:colOff>5543550</xdr:colOff>
      <xdr:row>31</xdr:row>
      <xdr:rowOff>19050</xdr:rowOff>
    </xdr:to>
    <xdr:grpSp>
      <xdr:nvGrpSpPr>
        <xdr:cNvPr id="14" name="Gruppieren 2" descr="Erfüllungsquote ist gleich Anzahl Arbeitgeber mit erfüllter Beschäftigungspflicht geteilt durch Anzahl aller beschäftigungspflichtigen Arbeitgeber mal 100">
          <a:extLst>
            <a:ext uri="{FF2B5EF4-FFF2-40B4-BE49-F238E27FC236}">
              <a16:creationId xmlns:a16="http://schemas.microsoft.com/office/drawing/2014/main" id="{C22EED94-F3A8-4BA2-8164-927D1D574D16}"/>
            </a:ext>
          </a:extLst>
        </xdr:cNvPr>
        <xdr:cNvGrpSpPr>
          <a:grpSpLocks/>
        </xdr:cNvGrpSpPr>
      </xdr:nvGrpSpPr>
      <xdr:grpSpPr bwMode="auto">
        <a:xfrm>
          <a:off x="581024" y="17592674"/>
          <a:ext cx="5305426" cy="581026"/>
          <a:chOff x="9443079" y="5958853"/>
          <a:chExt cx="3301371" cy="537197"/>
        </a:xfrm>
      </xdr:grpSpPr>
      <xdr:cxnSp macro="">
        <xdr:nvCxnSpPr>
          <xdr:cNvPr id="15" name="Gerade Verbindung 18">
            <a:extLst>
              <a:ext uri="{FF2B5EF4-FFF2-40B4-BE49-F238E27FC236}">
                <a16:creationId xmlns:a16="http://schemas.microsoft.com/office/drawing/2014/main" id="{32132856-4001-46E2-8F97-93CAC4F4D55C}"/>
              </a:ext>
            </a:extLst>
          </xdr:cNvPr>
          <xdr:cNvCxnSpPr/>
        </xdr:nvCxnSpPr>
        <xdr:spPr bwMode="auto">
          <a:xfrm flipV="1">
            <a:off x="10191751" y="6201582"/>
            <a:ext cx="194309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6" name="Textfeld 14">
            <a:extLst>
              <a:ext uri="{FF2B5EF4-FFF2-40B4-BE49-F238E27FC236}">
                <a16:creationId xmlns:a16="http://schemas.microsoft.com/office/drawing/2014/main" id="{00AE97BA-86D0-4925-9DF8-6DFABEEF5937}"/>
              </a:ext>
            </a:extLst>
          </xdr:cNvPr>
          <xdr:cNvSpPr txBox="1"/>
        </xdr:nvSpPr>
        <xdr:spPr bwMode="auto">
          <a:xfrm>
            <a:off x="10181385" y="5958853"/>
            <a:ext cx="1963660" cy="213730"/>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kern="1200">
                <a:solidFill>
                  <a:schemeClr val="tx1"/>
                </a:solidFill>
                <a:latin typeface="Arial" pitchFamily="34" charset="0"/>
                <a:ea typeface="+mn-ea"/>
                <a:cs typeface="Arial" pitchFamily="34" charset="0"/>
              </a:rPr>
              <a:t>Anzahl Arbeitgeber mit erfüllter Beschäftigungspflicht</a:t>
            </a:r>
          </a:p>
        </xdr:txBody>
      </xdr:sp>
      <xdr:sp macro="" textlink="">
        <xdr:nvSpPr>
          <xdr:cNvPr id="17" name="Textfeld 15">
            <a:extLst>
              <a:ext uri="{FF2B5EF4-FFF2-40B4-BE49-F238E27FC236}">
                <a16:creationId xmlns:a16="http://schemas.microsoft.com/office/drawing/2014/main" id="{8AFC5D8C-EA42-40AD-880F-E61A2A4A21FF}"/>
              </a:ext>
            </a:extLst>
          </xdr:cNvPr>
          <xdr:cNvSpPr txBox="1"/>
        </xdr:nvSpPr>
        <xdr:spPr bwMode="auto">
          <a:xfrm>
            <a:off x="10186538" y="6247593"/>
            <a:ext cx="1968814" cy="248457"/>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e-DE" sz="900" baseline="0">
                <a:latin typeface="Arial" pitchFamily="34" charset="0"/>
                <a:cs typeface="Arial" pitchFamily="34" charset="0"/>
              </a:rPr>
              <a:t>Anzahl aller beschäftigungspflichtigen Arbeitgeber</a:t>
            </a:r>
          </a:p>
        </xdr:txBody>
      </xdr:sp>
      <xdr:sp macro="" textlink="">
        <xdr:nvSpPr>
          <xdr:cNvPr id="18" name="Textfeld 17">
            <a:extLst>
              <a:ext uri="{FF2B5EF4-FFF2-40B4-BE49-F238E27FC236}">
                <a16:creationId xmlns:a16="http://schemas.microsoft.com/office/drawing/2014/main" id="{0643EC85-FB9B-439A-986B-0A7BBBC551FB}"/>
              </a:ext>
            </a:extLst>
          </xdr:cNvPr>
          <xdr:cNvSpPr txBox="1"/>
        </xdr:nvSpPr>
        <xdr:spPr bwMode="auto">
          <a:xfrm>
            <a:off x="9443079" y="6100359"/>
            <a:ext cx="685977" cy="276064"/>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Erfüllungsquote =</a:t>
            </a:r>
          </a:p>
        </xdr:txBody>
      </xdr:sp>
      <xdr:sp macro="" textlink="">
        <xdr:nvSpPr>
          <xdr:cNvPr id="19" name="Textfeld 16">
            <a:extLst>
              <a:ext uri="{FF2B5EF4-FFF2-40B4-BE49-F238E27FC236}">
                <a16:creationId xmlns:a16="http://schemas.microsoft.com/office/drawing/2014/main" id="{D62BC096-5EB4-4B8E-83E6-A040720D2AEA}"/>
              </a:ext>
            </a:extLst>
          </xdr:cNvPr>
          <xdr:cNvSpPr txBox="1"/>
        </xdr:nvSpPr>
        <xdr:spPr bwMode="auto">
          <a:xfrm>
            <a:off x="12211050" y="6091157"/>
            <a:ext cx="533400" cy="193244"/>
          </a:xfrm>
          <a:prstGeom prst="rect">
            <a:avLst/>
          </a:prstGeom>
          <a:noFill/>
        </xdr:spPr>
        <xdr:txBody>
          <a:bodyPr wrap="square" rtlCol="0">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DE" sz="900">
                <a:latin typeface="Arial" pitchFamily="34" charset="0"/>
                <a:cs typeface="Arial" pitchFamily="34" charset="0"/>
              </a:rPr>
              <a:t>x 100</a:t>
            </a:r>
          </a:p>
        </xdr:txBody>
      </xdr:sp>
    </xdr:grpSp>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60960</xdr:colOff>
      <xdr:row>0</xdr:row>
      <xdr:rowOff>38100</xdr:rowOff>
    </xdr:from>
    <xdr:to>
      <xdr:col>2</xdr:col>
      <xdr:colOff>512946</xdr:colOff>
      <xdr:row>1</xdr:row>
      <xdr:rowOff>10662</xdr:rowOff>
    </xdr:to>
    <xdr:pic>
      <xdr:nvPicPr>
        <xdr:cNvPr id="2" name="BA-Logo">
          <a:extLst>
            <a:ext uri="{FF2B5EF4-FFF2-40B4-BE49-F238E27FC236}">
              <a16:creationId xmlns:a16="http://schemas.microsoft.com/office/drawing/2014/main" id="{E4CD497A-9850-443C-8B93-EB0667E97D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 y="38100"/>
          <a:ext cx="1785486" cy="382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333375</xdr:colOff>
      <xdr:row>0</xdr:row>
      <xdr:rowOff>390525</xdr:rowOff>
    </xdr:to>
    <xdr:pic>
      <xdr:nvPicPr>
        <xdr:cNvPr id="2" name="Picture 1" descr="Statistik-4c-200">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238125</xdr:colOff>
      <xdr:row>18</xdr:row>
      <xdr:rowOff>0</xdr:rowOff>
    </xdr:from>
    <xdr:to>
      <xdr:col>0</xdr:col>
      <xdr:colOff>314325</xdr:colOff>
      <xdr:row>19</xdr:row>
      <xdr:rowOff>38100</xdr:rowOff>
    </xdr:to>
    <xdr:sp macro="" textlink="">
      <xdr:nvSpPr>
        <xdr:cNvPr id="3" name="Text Box 2">
          <a:extLst>
            <a:ext uri="{FF2B5EF4-FFF2-40B4-BE49-F238E27FC236}">
              <a16:creationId xmlns:a16="http://schemas.microsoft.com/office/drawing/2014/main" id="{00000000-0008-0000-0100-000003000000}"/>
            </a:ext>
          </a:extLst>
        </xdr:cNvPr>
        <xdr:cNvSpPr txBox="1">
          <a:spLocks noChangeArrowheads="1"/>
        </xdr:cNvSpPr>
      </xdr:nvSpPr>
      <xdr:spPr bwMode="auto">
        <a:xfrm>
          <a:off x="238125" y="32194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38100</xdr:rowOff>
    </xdr:from>
    <xdr:to>
      <xdr:col>1</xdr:col>
      <xdr:colOff>952500</xdr:colOff>
      <xdr:row>0</xdr:row>
      <xdr:rowOff>428625</xdr:rowOff>
    </xdr:to>
    <xdr:pic>
      <xdr:nvPicPr>
        <xdr:cNvPr id="2" name="Picture 3" descr="Statistik-4c-200">
          <a:extLst>
            <a:ext uri="{FF2B5EF4-FFF2-40B4-BE49-F238E27FC236}">
              <a16:creationId xmlns:a16="http://schemas.microsoft.com/office/drawing/2014/main" id="{8EA56DA4-2345-4E43-9B32-0063A063D5D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38100"/>
          <a:ext cx="1905000" cy="390525"/>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oneCellAnchor>
    <xdr:from>
      <xdr:col>13</xdr:col>
      <xdr:colOff>651510</xdr:colOff>
      <xdr:row>24</xdr:row>
      <xdr:rowOff>0</xdr:rowOff>
    </xdr:from>
    <xdr:ext cx="206464" cy="264560"/>
    <xdr:sp macro="" textlink="">
      <xdr:nvSpPr>
        <xdr:cNvPr id="2" name="Textfeld 1">
          <a:extLst>
            <a:ext uri="{FF2B5EF4-FFF2-40B4-BE49-F238E27FC236}">
              <a16:creationId xmlns:a16="http://schemas.microsoft.com/office/drawing/2014/main" id="{00000000-0008-0000-0300-000002000000}"/>
            </a:ext>
          </a:extLst>
        </xdr:cNvPr>
        <xdr:cNvSpPr txBox="1"/>
      </xdr:nvSpPr>
      <xdr:spPr>
        <a:xfrm>
          <a:off x="10557510" y="5305425"/>
          <a:ext cx="20646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absolute">
    <xdr:from>
      <xdr:col>0</xdr:col>
      <xdr:colOff>38100</xdr:colOff>
      <xdr:row>0</xdr:row>
      <xdr:rowOff>76200</xdr:rowOff>
    </xdr:from>
    <xdr:to>
      <xdr:col>1</xdr:col>
      <xdr:colOff>120316</xdr:colOff>
      <xdr:row>0</xdr:row>
      <xdr:rowOff>466725</xdr:rowOff>
    </xdr:to>
    <xdr:pic>
      <xdr:nvPicPr>
        <xdr:cNvPr id="3" name="BA-Logo" descr="Statistik-4c-100dpi">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76200"/>
          <a:ext cx="1853866"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14</xdr:col>
      <xdr:colOff>651510</xdr:colOff>
      <xdr:row>26</xdr:row>
      <xdr:rowOff>0</xdr:rowOff>
    </xdr:from>
    <xdr:ext cx="206464" cy="264560"/>
    <xdr:sp macro="" textlink="">
      <xdr:nvSpPr>
        <xdr:cNvPr id="4" name="Textfeld 3">
          <a:extLst>
            <a:ext uri="{FF2B5EF4-FFF2-40B4-BE49-F238E27FC236}">
              <a16:creationId xmlns:a16="http://schemas.microsoft.com/office/drawing/2014/main" id="{00000000-0008-0000-0300-000004000000}"/>
            </a:ext>
          </a:extLst>
        </xdr:cNvPr>
        <xdr:cNvSpPr txBox="1"/>
      </xdr:nvSpPr>
      <xdr:spPr>
        <a:xfrm>
          <a:off x="8843010" y="5349875"/>
          <a:ext cx="20646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13</xdr:col>
      <xdr:colOff>651510</xdr:colOff>
      <xdr:row>26</xdr:row>
      <xdr:rowOff>0</xdr:rowOff>
    </xdr:from>
    <xdr:ext cx="206464" cy="264560"/>
    <xdr:sp macro="" textlink="">
      <xdr:nvSpPr>
        <xdr:cNvPr id="5" name="Textfeld 4">
          <a:extLst>
            <a:ext uri="{FF2B5EF4-FFF2-40B4-BE49-F238E27FC236}">
              <a16:creationId xmlns:a16="http://schemas.microsoft.com/office/drawing/2014/main" id="{00000000-0008-0000-0300-000005000000}"/>
            </a:ext>
          </a:extLst>
        </xdr:cNvPr>
        <xdr:cNvSpPr txBox="1"/>
      </xdr:nvSpPr>
      <xdr:spPr>
        <a:xfrm>
          <a:off x="8414385" y="6143625"/>
          <a:ext cx="20646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14</xdr:col>
      <xdr:colOff>651510</xdr:colOff>
      <xdr:row>26</xdr:row>
      <xdr:rowOff>0</xdr:rowOff>
    </xdr:from>
    <xdr:ext cx="206464" cy="264560"/>
    <xdr:sp macro="" textlink="">
      <xdr:nvSpPr>
        <xdr:cNvPr id="6" name="Textfeld 5">
          <a:extLst>
            <a:ext uri="{FF2B5EF4-FFF2-40B4-BE49-F238E27FC236}">
              <a16:creationId xmlns:a16="http://schemas.microsoft.com/office/drawing/2014/main" id="{00000000-0008-0000-0300-000006000000}"/>
            </a:ext>
          </a:extLst>
        </xdr:cNvPr>
        <xdr:cNvSpPr txBox="1"/>
      </xdr:nvSpPr>
      <xdr:spPr>
        <a:xfrm>
          <a:off x="9071610" y="6305550"/>
          <a:ext cx="20646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wsDr>
</file>

<file path=xl/drawings/drawing5.xml><?xml version="1.0" encoding="utf-8"?>
<xdr:wsDr xmlns:xdr="http://schemas.openxmlformats.org/drawingml/2006/spreadsheetDrawing" xmlns:a="http://schemas.openxmlformats.org/drawingml/2006/main">
  <xdr:twoCellAnchor editAs="absolute">
    <xdr:from>
      <xdr:col>0</xdr:col>
      <xdr:colOff>38100</xdr:colOff>
      <xdr:row>0</xdr:row>
      <xdr:rowOff>76200</xdr:rowOff>
    </xdr:from>
    <xdr:to>
      <xdr:col>1</xdr:col>
      <xdr:colOff>196516</xdr:colOff>
      <xdr:row>0</xdr:row>
      <xdr:rowOff>466725</xdr:rowOff>
    </xdr:to>
    <xdr:pic>
      <xdr:nvPicPr>
        <xdr:cNvPr id="2" name="BA-Logo" descr="Statistik-4c-100dpi">
          <a:extLst>
            <a:ext uri="{FF2B5EF4-FFF2-40B4-BE49-F238E27FC236}">
              <a16:creationId xmlns:a16="http://schemas.microsoft.com/office/drawing/2014/main" id="{0B301C48-E8E2-48C7-9F5D-EA9E3EF795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76200"/>
          <a:ext cx="1853866"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absoluteAnchor>
    <xdr:pos x="38100" y="66675"/>
    <xdr:ext cx="1820002" cy="384467"/>
    <xdr:pic>
      <xdr:nvPicPr>
        <xdr:cNvPr id="2" name="BA-Logo">
          <a:extLst>
            <a:ext uri="{FF2B5EF4-FFF2-40B4-BE49-F238E27FC236}">
              <a16:creationId xmlns:a16="http://schemas.microsoft.com/office/drawing/2014/main" id="{E6072F05-A44C-4DAF-A112-83715A967A0C}"/>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66675"/>
          <a:ext cx="1820002" cy="384467"/>
        </a:xfrm>
        <a:prstGeom prst="rect">
          <a:avLst/>
        </a:prstGeom>
      </xdr:spPr>
    </xdr:pic>
    <xdr:clientData/>
  </xdr:absoluteAnchor>
</xdr:wsDr>
</file>

<file path=xl/drawings/drawing7.xml><?xml version="1.0" encoding="utf-8"?>
<xdr:wsDr xmlns:xdr="http://schemas.openxmlformats.org/drawingml/2006/spreadsheetDrawing" xmlns:a="http://schemas.openxmlformats.org/drawingml/2006/main">
  <xdr:absoluteAnchor>
    <xdr:pos x="0" y="0"/>
    <xdr:ext cx="1820002" cy="384467"/>
    <xdr:pic>
      <xdr:nvPicPr>
        <xdr:cNvPr id="2" name="BA-Logo">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820002" cy="384467"/>
        </a:xfrm>
        <a:prstGeom prst="rect">
          <a:avLst/>
        </a:prstGeom>
      </xdr:spPr>
    </xdr:pic>
    <xdr:clientData/>
  </xdr:absoluteAnchor>
  <xdr:oneCellAnchor>
    <xdr:from>
      <xdr:col>10</xdr:col>
      <xdr:colOff>651510</xdr:colOff>
      <xdr:row>2</xdr:row>
      <xdr:rowOff>0</xdr:rowOff>
    </xdr:from>
    <xdr:ext cx="206464" cy="264560"/>
    <xdr:sp macro="" textlink="">
      <xdr:nvSpPr>
        <xdr:cNvPr id="3" name="Textfeld 2">
          <a:extLst>
            <a:ext uri="{FF2B5EF4-FFF2-40B4-BE49-F238E27FC236}">
              <a16:creationId xmlns:a16="http://schemas.microsoft.com/office/drawing/2014/main" id="{00000000-0008-0000-0500-000003000000}"/>
            </a:ext>
          </a:extLst>
        </xdr:cNvPr>
        <xdr:cNvSpPr txBox="1"/>
      </xdr:nvSpPr>
      <xdr:spPr>
        <a:xfrm>
          <a:off x="7174230" y="586740"/>
          <a:ext cx="20646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14</xdr:col>
      <xdr:colOff>0</xdr:colOff>
      <xdr:row>2</xdr:row>
      <xdr:rowOff>0</xdr:rowOff>
    </xdr:from>
    <xdr:ext cx="206464" cy="264560"/>
    <xdr:sp macro="" textlink="">
      <xdr:nvSpPr>
        <xdr:cNvPr id="4" name="Textfeld 3">
          <a:extLst>
            <a:ext uri="{FF2B5EF4-FFF2-40B4-BE49-F238E27FC236}">
              <a16:creationId xmlns:a16="http://schemas.microsoft.com/office/drawing/2014/main" id="{00000000-0008-0000-0500-000004000000}"/>
            </a:ext>
          </a:extLst>
        </xdr:cNvPr>
        <xdr:cNvSpPr txBox="1"/>
      </xdr:nvSpPr>
      <xdr:spPr>
        <a:xfrm>
          <a:off x="8700135" y="590550"/>
          <a:ext cx="20646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11</xdr:col>
      <xdr:colOff>651510</xdr:colOff>
      <xdr:row>112</xdr:row>
      <xdr:rowOff>0</xdr:rowOff>
    </xdr:from>
    <xdr:ext cx="206464" cy="264560"/>
    <xdr:sp macro="" textlink="">
      <xdr:nvSpPr>
        <xdr:cNvPr id="7" name="Textfeld 6">
          <a:extLst>
            <a:ext uri="{FF2B5EF4-FFF2-40B4-BE49-F238E27FC236}">
              <a16:creationId xmlns:a16="http://schemas.microsoft.com/office/drawing/2014/main" id="{00000000-0008-0000-0500-000007000000}"/>
            </a:ext>
          </a:extLst>
        </xdr:cNvPr>
        <xdr:cNvSpPr txBox="1"/>
      </xdr:nvSpPr>
      <xdr:spPr>
        <a:xfrm>
          <a:off x="9233535" y="6010275"/>
          <a:ext cx="20646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oneCellAnchor>
    <xdr:from>
      <xdr:col>12</xdr:col>
      <xdr:colOff>651510</xdr:colOff>
      <xdr:row>112</xdr:row>
      <xdr:rowOff>0</xdr:rowOff>
    </xdr:from>
    <xdr:ext cx="206464" cy="264560"/>
    <xdr:sp macro="" textlink="">
      <xdr:nvSpPr>
        <xdr:cNvPr id="8" name="Textfeld 7">
          <a:extLst>
            <a:ext uri="{FF2B5EF4-FFF2-40B4-BE49-F238E27FC236}">
              <a16:creationId xmlns:a16="http://schemas.microsoft.com/office/drawing/2014/main" id="{00000000-0008-0000-0500-000008000000}"/>
            </a:ext>
          </a:extLst>
        </xdr:cNvPr>
        <xdr:cNvSpPr txBox="1"/>
      </xdr:nvSpPr>
      <xdr:spPr>
        <a:xfrm>
          <a:off x="10071735" y="6191250"/>
          <a:ext cx="20646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1323975</xdr:colOff>
      <xdr:row>0</xdr:row>
      <xdr:rowOff>390525</xdr:rowOff>
    </xdr:to>
    <xdr:pic>
      <xdr:nvPicPr>
        <xdr:cNvPr id="2" name="rot" descr="Statistik-4c-200">
          <a:extLst>
            <a:ext uri="{FF2B5EF4-FFF2-40B4-BE49-F238E27FC236}">
              <a16:creationId xmlns:a16="http://schemas.microsoft.com/office/drawing/2014/main" id="{1DD7F583-C8FC-43A5-8E91-C1AE14887C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0" cy="390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19051</xdr:rowOff>
    </xdr:from>
    <xdr:to>
      <xdr:col>0</xdr:col>
      <xdr:colOff>1831975</xdr:colOff>
      <xdr:row>0</xdr:row>
      <xdr:rowOff>381000</xdr:rowOff>
    </xdr:to>
    <xdr:pic>
      <xdr:nvPicPr>
        <xdr:cNvPr id="2" name="Picture 2" descr="Statistik-4c-200">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1"/>
          <a:ext cx="1838325" cy="3619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6</xdr:col>
      <xdr:colOff>0</xdr:colOff>
      <xdr:row>3</xdr:row>
      <xdr:rowOff>0</xdr:rowOff>
    </xdr:from>
    <xdr:ext cx="206464" cy="264560"/>
    <xdr:sp macro="" textlink="">
      <xdr:nvSpPr>
        <xdr:cNvPr id="3" name="Textfeld 2">
          <a:extLst>
            <a:ext uri="{FF2B5EF4-FFF2-40B4-BE49-F238E27FC236}">
              <a16:creationId xmlns:a16="http://schemas.microsoft.com/office/drawing/2014/main" id="{00000000-0008-0000-0700-000003000000}"/>
            </a:ext>
          </a:extLst>
        </xdr:cNvPr>
        <xdr:cNvSpPr txBox="1"/>
      </xdr:nvSpPr>
      <xdr:spPr>
        <a:xfrm>
          <a:off x="10776585" y="609600"/>
          <a:ext cx="20646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hyperlink" Target="https://statistik.arbeitsagentur.de/SiteGlobals/Forms/Suche/Einzelheftsuche_Formular.html?nn=1262946&amp;topic_f=analyse-arbeitsmarkt-schwerbehinderte" TargetMode="External"/><Relationship Id="rId7" Type="http://schemas.openxmlformats.org/officeDocument/2006/relationships/drawing" Target="../drawings/drawing13.xml"/><Relationship Id="rId2" Type="http://schemas.openxmlformats.org/officeDocument/2006/relationships/hyperlink" Target="https://statistik.arbeitsagentur.de/DE/Statischer-Content/Grundlagen/Methodik-Qualitaet/Qualitaetsberichte/Generische-Publikationen/Qualitaetsbericht-Beschaeftigungsstatistik-schwerbehinderter-Menschen.pdf?__blob=publicationFile" TargetMode="External"/><Relationship Id="rId1" Type="http://schemas.openxmlformats.org/officeDocument/2006/relationships/hyperlink" Target="http://statistik.arbeitsagentur.de/DE/Navigation/Statistiken/Themen-im-Fokus/Menschen-mit-Behinderungen/Menschen-mit-Behinderungen-Nav.html" TargetMode="External"/><Relationship Id="rId6" Type="http://schemas.openxmlformats.org/officeDocument/2006/relationships/printerSettings" Target="../printerSettings/printerSettings13.bin"/><Relationship Id="rId5" Type="http://schemas.openxmlformats.org/officeDocument/2006/relationships/hyperlink" Target="https://statistik.arbeitsagentur.de/DE/Statischer-Content/Grundlagen/Methodik-Qualitaet/Methodenberichte/Beschaeftigungsstatistik/Generische-Publikationen/Methodenbericht-Neugestaltung-BST-schwerbehinderter-Menschen-Anzeigeverfahren-SGB-IX.pdf?__blob=publicationFile&amp;v=2" TargetMode="External"/><Relationship Id="rId4" Type="http://schemas.openxmlformats.org/officeDocument/2006/relationships/hyperlink" Target="https://statistik.arbeitsagentur.de/DE/Statischer-Content/Grundlagen/Methodik-Qualitaet/Qualitaetsberichte/Generische-Publikationen/Qualitaetsbericht-Beschaeftigungsstatistik-schwerbehinderter-Menschen.pdf?__blob=publicationFile" TargetMode="Externa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8" Type="http://schemas.openxmlformats.org/officeDocument/2006/relationships/hyperlink" Target="https://statistik.arbeitsagentur.de/DE/Navigation/Statistiken/Fachstatistiken/Beschaeftigung/Beschaeftigung-Nav.html?mtm_campaign=Bericht" TargetMode="External"/><Relationship Id="rId13" Type="http://schemas.openxmlformats.org/officeDocument/2006/relationships/hyperlink" Target="https://statistik.arbeitsagentur.de/DE/Navigation/Statistiken/Fachstatistiken/Leistungen-SGBIII/Leistungen-SGBIII-Nav.html?mtm_campaign=Bericht" TargetMode="External"/><Relationship Id="rId18" Type="http://schemas.openxmlformats.org/officeDocument/2006/relationships/hyperlink" Target="https://statistik.arbeitsagentur.de/DE/Navigation/Statistiken/Themen-im-Fokus/Eingliederungsbilanzen/Eingliederungsbilanzen-Nav.html?mtm_campaign=Bericht" TargetMode="External"/><Relationship Id="rId26" Type="http://schemas.openxmlformats.org/officeDocument/2006/relationships/hyperlink" Target="https://statistik.arbeitsagentur.de/DE/Navigation/Statistiken/Themen-im-Fokus/Regionale-Mobilitaet/Regionale-Mobilitaet-Nav.html?mtm_campaign=Bericht" TargetMode="External"/><Relationship Id="rId3" Type="http://schemas.openxmlformats.org/officeDocument/2006/relationships/hyperlink" Target="https://statistik.arbeitsagentur.de/DE/Statischer-Content/Grundlagen/Definitionen/Generische-Publikationen/Abkuerzungsverzeichnis.pdf" TargetMode="External"/><Relationship Id="rId21" Type="http://schemas.openxmlformats.org/officeDocument/2006/relationships/hyperlink" Target="https://statistik.arbeitsagentur.de/DE/Navigation/Statistiken/Themen-im-Fokus/Familien-Kinder/Familien-und-Kinder-Nav.html?mtm_campaign=Bericht" TargetMode="External"/><Relationship Id="rId34" Type="http://schemas.openxmlformats.org/officeDocument/2006/relationships/printerSettings" Target="../printerSettings/printerSettings15.bin"/><Relationship Id="rId7" Type="http://schemas.openxmlformats.org/officeDocument/2006/relationships/hyperlink" Target="https://statistik.arbeitsagentur.de/DE/Navigation/Statistiken/Fachstatistiken/Ausbildungsmarkt/Ausbildungsmarkt-Nav.html?mtm_campaign=Bericht" TargetMode="External"/><Relationship Id="rId12" Type="http://schemas.openxmlformats.org/officeDocument/2006/relationships/hyperlink" Target="https://statistik.arbeitsagentur.de/DE/Navigation/Statistiken/Fachstatistiken/Grundsicherung-fuer-Arbeitsuchende-SGBII/Grundsicherung-fuer-Arbeitsuchende-SGBII-Nav.html?mtm_campaign=Bericht" TargetMode="External"/><Relationship Id="rId17" Type="http://schemas.openxmlformats.org/officeDocument/2006/relationships/hyperlink" Target="https://statistik.arbeitsagentur.de/DE/Navigation/Statistiken/Themen-im-Fokus/Demografie/Demografie-Nav.html?mtm_campaign=Bericht" TargetMode="External"/><Relationship Id="rId25" Type="http://schemas.openxmlformats.org/officeDocument/2006/relationships/hyperlink" Target="https://statistik.arbeitsagentur.de/DE/Navigation/Statistiken/Themen-im-Fokus/Migration/Migration-Nav.html?mtm_campaign=Bericht" TargetMode="External"/><Relationship Id="rId33" Type="http://schemas.openxmlformats.org/officeDocument/2006/relationships/hyperlink" Target="https://statistik.arbeitsagentur.de/DE/Navigation/Statistiken/Themen-im-Fokus/Transformation/Transformation-Nav.html?mtm_campaign=Bericht" TargetMode="External"/><Relationship Id="rId2" Type="http://schemas.openxmlformats.org/officeDocument/2006/relationships/hyperlink" Target="https://statistik.arbeitsagentur.de/DE/Navigation/Grundlagen/Definitionen/Glossar/Glossar-Nav.html" TargetMode="External"/><Relationship Id="rId16" Type="http://schemas.openxmlformats.org/officeDocument/2006/relationships/hyperlink" Target="https://statistik.arbeitsagentur.de/DE/Navigation/Statistiken/Themen-im-Fokus/Corona/Corona-Nav.html?mtm_campaign=Bericht" TargetMode="External"/><Relationship Id="rId20" Type="http://schemas.openxmlformats.org/officeDocument/2006/relationships/hyperlink" Target="https://statistik.arbeitsagentur.de/DE/Navigation/Statistiken/Themen-im-Fokus/Fachkraeftebedarf/Fachkraeftebedarf-Nav.html?mtm_campaign=Bericht" TargetMode="External"/><Relationship Id="rId29" Type="http://schemas.openxmlformats.org/officeDocument/2006/relationships/hyperlink" Target="https://statistik.arbeitsagentur.de/DE/Navigation/Statistiken/Themen-im-Fokus/Juengere/Juengere-Nav.html?mtm_campaign=Bericht" TargetMode="External"/><Relationship Id="rId1" Type="http://schemas.openxmlformats.org/officeDocument/2006/relationships/hyperlink" Target="https://statistik.arbeitsagentur.de/Statischer-Content/Grundlagen/Glossare/Generische-Publikationen/Gesamtglossar.pdf" TargetMode="External"/><Relationship Id="rId6" Type="http://schemas.openxmlformats.org/officeDocument/2006/relationships/hyperlink" Target="https://statistik.arbeitsagentur.de/DE/Navigation/Statistiken/Fachstatistiken/Arbeitsuche-Arbeitslosigkeit-Unterbeschaeftigung/Arbeitsuche-Arbeitslosigkeit-Unterbeschaeftigung-Nav.html?mtm_campaign=Bericht" TargetMode="External"/><Relationship Id="rId11" Type="http://schemas.openxmlformats.org/officeDocument/2006/relationships/hyperlink" Target="https://statistik.arbeitsagentur.de/DE/Navigation/Statistiken/Fachstatistiken/Gemeldete-Arbeitsstellen/Gemeldete-Arbeitsstellen-Nav.html?mtm_campaign=Bericht" TargetMode="External"/><Relationship Id="rId24" Type="http://schemas.openxmlformats.org/officeDocument/2006/relationships/hyperlink" Target="https://statistik.arbeitsagentur.de/DE/Navigation/Statistiken/Themen-im-Fokus/Menschen-mit-Behinderungen/Menschen-mit-Behinderungen-Nav.html?mtm_campaign=Bericht" TargetMode="External"/><Relationship Id="rId32" Type="http://schemas.openxmlformats.org/officeDocument/2006/relationships/hyperlink" Target="https://statistik.arbeitsagentur.de/DE/Navigation/Grundlagen/Methodik-Qualitaet/Methodische-Hinweise/Meth-Hinweise-Nav.html?mtm_campaign=Bericht" TargetMode="External"/><Relationship Id="rId5" Type="http://schemas.openxmlformats.org/officeDocument/2006/relationships/hyperlink" Target="https://statistik.arbeitsagentur.de/DE/Navigation/Grundlagen/Methodik-Qualitaet/Qualitaetsberichte/Qualitaetsberichte-Nav.html?mtm_campaign=Bericht" TargetMode="External"/><Relationship Id="rId15" Type="http://schemas.openxmlformats.org/officeDocument/2006/relationships/hyperlink" Target="https://statistik.arbeitsagentur.de/DE/Navigation/Statistiken/Themen-im-Fokus/Bildung/Bildung-Nav.html?mtm_campaign=Bericht" TargetMode="External"/><Relationship Id="rId23" Type="http://schemas.openxmlformats.org/officeDocument/2006/relationships/hyperlink" Target="https://statistik.arbeitsagentur.de/DE/Navigation/Statistiken/Themen-im-Fokus/Langzeitarbeitslosigkeit/Langzeitarbeitslosigkeit-Nav.html?mtm_campaign=Bericht" TargetMode="External"/><Relationship Id="rId28" Type="http://schemas.openxmlformats.org/officeDocument/2006/relationships/hyperlink" Target="https://statistik.arbeitsagentur.de/DE/Navigation/Statistiken/Themen-im-Fokus/Zeitarbeit/Zeitarbeit-Nav.html?mtm_campaign=Bericht" TargetMode="External"/><Relationship Id="rId10" Type="http://schemas.openxmlformats.org/officeDocument/2006/relationships/hyperlink" Target="https://statistik.arbeitsagentur.de/DE/Navigation/Statistiken/Fachstatistiken/Foerderung-und-berufliche-Rehabilitation/Foerderung-und-berufliche-Rehabilitation-Nav.html?mtm_campaign=Bericht" TargetMode="External"/><Relationship Id="rId19" Type="http://schemas.openxmlformats.org/officeDocument/2006/relationships/hyperlink" Target="https://statistik.arbeitsagentur.de/DE/Navigation/Statistiken/Themen-im-Fokus/Entgelt/Entgelt-Nav.html?mtm_campaign=Bericht" TargetMode="External"/><Relationship Id="rId31" Type="http://schemas.openxmlformats.org/officeDocument/2006/relationships/hyperlink" Target="https://statistik.arbeitsagentur.de/DE/Navigation/Statistiken/Themen-im-Fokus/Ukraine-Krieg/Ukraine-Krieg-Nav.html?mtm_campaign=Bericht" TargetMode="External"/><Relationship Id="rId4" Type="http://schemas.openxmlformats.org/officeDocument/2006/relationships/hyperlink" Target="https://statistik.arbeitsagentur.de/DE/Statischer-Content/Grundlagen/Definitionen/Zeichenerklaerung.html?nn=2065302" TargetMode="External"/><Relationship Id="rId9" Type="http://schemas.openxmlformats.org/officeDocument/2006/relationships/hyperlink" Target="https://statistik.arbeitsagentur.de/DE/Navigation/Statistiken/Fachstatistiken/Einnahmen-Ausgaben/Einnahmen-Ausgaben-Nav.html?mtm_campaign=Bericht" TargetMode="External"/><Relationship Id="rId14" Type="http://schemas.openxmlformats.org/officeDocument/2006/relationships/hyperlink" Target="https://statistik.arbeitsagentur.de/DE/Navigation/Statistiken/Themen-im-Fokus/Berufe/Berufe-Nav.html?mtm_campaign=Bericht" TargetMode="External"/><Relationship Id="rId22" Type="http://schemas.openxmlformats.org/officeDocument/2006/relationships/hyperlink" Target="https://statistik.arbeitsagentur.de/DE/Navigation/Statistiken/Themen-im-Fokus/Frauen-und-Maenner/Frauen-und-Maenner-Nav.html?mtm_campaign=Bericht" TargetMode="External"/><Relationship Id="rId27" Type="http://schemas.openxmlformats.org/officeDocument/2006/relationships/hyperlink" Target="https://statistik.arbeitsagentur.de/DE/Navigation/Statistiken/Themen-im-Fokus/Wirtschaftszweige/Wirtschaftszweige-Nav.html?mtm_campaign=Bericht" TargetMode="External"/><Relationship Id="rId30" Type="http://schemas.openxmlformats.org/officeDocument/2006/relationships/hyperlink" Target="https://statistik.arbeitsagentur.de/DE/Navigation/Statistiken/Themen-im-Fokus/Juengere/Juengere-Nav.html?mtm_campaign=Bericht" TargetMode="External"/><Relationship Id="rId35"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20Statistik-Service-Suedost@arbeitsagentur.de" TargetMode="External"/><Relationship Id="rId1" Type="http://schemas.openxmlformats.org/officeDocument/2006/relationships/hyperlink" Target="http://statistik.arbeitsagentur.de/"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A53"/>
  <sheetViews>
    <sheetView tabSelected="1" zoomScaleNormal="100" workbookViewId="0"/>
  </sheetViews>
  <sheetFormatPr baseColWidth="10" defaultColWidth="11" defaultRowHeight="14.25" x14ac:dyDescent="0.2"/>
  <cols>
    <col min="1" max="2" width="45.625" style="204" customWidth="1"/>
    <col min="3" max="16384" width="11" style="204"/>
  </cols>
  <sheetData>
    <row r="1" ht="14.1" customHeight="1" x14ac:dyDescent="0.2"/>
    <row r="2" ht="14.1" customHeight="1" x14ac:dyDescent="0.2"/>
    <row r="3" ht="14.1" customHeight="1" x14ac:dyDescent="0.2"/>
    <row r="4" ht="14.1" customHeight="1" x14ac:dyDescent="0.2"/>
    <row r="5" ht="14.1" customHeight="1" x14ac:dyDescent="0.2"/>
    <row r="6" ht="14.1" customHeight="1" x14ac:dyDescent="0.2"/>
    <row r="7" ht="14.1" customHeight="1" x14ac:dyDescent="0.2"/>
    <row r="8" ht="14.1" customHeight="1" x14ac:dyDescent="0.2"/>
    <row r="9" ht="14.1" customHeight="1" x14ac:dyDescent="0.2"/>
    <row r="10" ht="14.1" customHeight="1" x14ac:dyDescent="0.2"/>
    <row r="11" ht="14.1" customHeight="1" x14ac:dyDescent="0.2"/>
    <row r="12" ht="14.1" customHeight="1" x14ac:dyDescent="0.2"/>
    <row r="13" ht="14.1" customHeight="1" x14ac:dyDescent="0.2"/>
    <row r="14" ht="14.1" customHeight="1" x14ac:dyDescent="0.2"/>
    <row r="15" ht="14.1" customHeight="1" x14ac:dyDescent="0.2"/>
    <row r="16" ht="14.1" customHeight="1" x14ac:dyDescent="0.2"/>
    <row r="17" ht="14.1" customHeight="1" x14ac:dyDescent="0.2"/>
    <row r="18" ht="14.1" customHeight="1" x14ac:dyDescent="0.2"/>
    <row r="19" ht="14.1" customHeight="1" x14ac:dyDescent="0.2"/>
    <row r="20" ht="14.1" customHeight="1" x14ac:dyDescent="0.2"/>
    <row r="21" ht="14.1" customHeight="1" x14ac:dyDescent="0.2"/>
    <row r="22" ht="14.1" customHeight="1" x14ac:dyDescent="0.2"/>
    <row r="23" ht="14.1" customHeight="1" x14ac:dyDescent="0.2"/>
    <row r="24" ht="14.1" customHeight="1" x14ac:dyDescent="0.2"/>
    <row r="25" ht="14.1" customHeight="1" x14ac:dyDescent="0.2"/>
    <row r="26" ht="14.1" customHeight="1" x14ac:dyDescent="0.2"/>
    <row r="27" ht="14.1" customHeight="1" x14ac:dyDescent="0.2"/>
    <row r="28" ht="14.1" customHeight="1" x14ac:dyDescent="0.2"/>
    <row r="29" ht="14.1" customHeight="1" x14ac:dyDescent="0.2"/>
    <row r="30" ht="14.1" customHeight="1" x14ac:dyDescent="0.2"/>
    <row r="31" ht="14.1" customHeight="1" x14ac:dyDescent="0.2"/>
    <row r="32" ht="14.1" customHeight="1" x14ac:dyDescent="0.2"/>
    <row r="33" ht="14.1" customHeight="1" x14ac:dyDescent="0.2"/>
    <row r="34" ht="14.1" customHeight="1" x14ac:dyDescent="0.2"/>
    <row r="35" ht="14.1" customHeight="1" x14ac:dyDescent="0.2"/>
    <row r="36" ht="14.1" customHeight="1" x14ac:dyDescent="0.2"/>
    <row r="37" ht="14.1" customHeight="1" x14ac:dyDescent="0.2"/>
    <row r="38" ht="14.1" customHeight="1" x14ac:dyDescent="0.2"/>
    <row r="39" ht="14.1" customHeight="1" x14ac:dyDescent="0.2"/>
    <row r="40" ht="14.1" customHeight="1" x14ac:dyDescent="0.2"/>
    <row r="41" ht="14.1" customHeight="1" x14ac:dyDescent="0.2"/>
    <row r="42" ht="14.1" customHeight="1" x14ac:dyDescent="0.2"/>
    <row r="43" ht="14.1" customHeight="1" x14ac:dyDescent="0.2"/>
    <row r="44" ht="14.1" customHeight="1" x14ac:dyDescent="0.2"/>
    <row r="45" ht="14.1" customHeight="1" x14ac:dyDescent="0.2"/>
    <row r="46" ht="14.1" customHeight="1" x14ac:dyDescent="0.2"/>
    <row r="47" ht="14.1" customHeight="1" x14ac:dyDescent="0.2"/>
    <row r="48" ht="14.1" customHeight="1" x14ac:dyDescent="0.2"/>
    <row r="49" ht="14.1" customHeight="1" x14ac:dyDescent="0.2"/>
    <row r="50" ht="14.1" customHeight="1" x14ac:dyDescent="0.2"/>
    <row r="51" ht="14.1" customHeight="1" x14ac:dyDescent="0.2"/>
    <row r="52" ht="14.1" customHeight="1" x14ac:dyDescent="0.2"/>
    <row r="53" ht="123" customHeight="1" x14ac:dyDescent="0.2"/>
  </sheetData>
  <pageMargins left="0.31496062992125984" right="0" top="0" bottom="0" header="0" footer="0"/>
  <pageSetup paperSize="9" scale="9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outlinePr summaryBelow="0"/>
    <pageSetUpPr autoPageBreaks="0"/>
  </sheetPr>
  <dimension ref="A1:P37"/>
  <sheetViews>
    <sheetView showGridLines="0" zoomScaleNormal="100" workbookViewId="0"/>
  </sheetViews>
  <sheetFormatPr baseColWidth="10" defaultColWidth="8" defaultRowHeight="11.25" x14ac:dyDescent="0.2"/>
  <cols>
    <col min="1" max="1" width="44.5" style="163" customWidth="1"/>
    <col min="2" max="16" width="8.625" style="163" customWidth="1"/>
    <col min="17" max="16384" width="8" style="163"/>
  </cols>
  <sheetData>
    <row r="1" spans="1:16" ht="33.950000000000003" customHeight="1" x14ac:dyDescent="0.2">
      <c r="A1" s="167"/>
      <c r="B1" s="167"/>
      <c r="C1" s="167"/>
      <c r="D1" s="167"/>
      <c r="E1" s="167"/>
      <c r="F1" s="47"/>
      <c r="G1" s="167"/>
      <c r="H1" s="167"/>
      <c r="I1" s="167"/>
      <c r="J1" s="167"/>
      <c r="K1" s="47"/>
      <c r="L1" s="167"/>
      <c r="M1" s="167"/>
      <c r="N1" s="167"/>
      <c r="O1" s="167"/>
      <c r="P1" s="47" t="s">
        <v>0</v>
      </c>
    </row>
    <row r="2" spans="1:16" s="5" customFormat="1" ht="10.5" customHeight="1" x14ac:dyDescent="0.2">
      <c r="F2" s="160"/>
      <c r="K2" s="160"/>
      <c r="O2" s="549" t="str">
        <f ca="1">HYPERLINK(CELL("adresse",Inhaltsverzeichnis!A1),"zurück zum Inhalt")</f>
        <v>zurück zum Inhalt</v>
      </c>
      <c r="P2" s="550"/>
    </row>
    <row r="3" spans="1:16" s="5" customFormat="1" ht="12.75" x14ac:dyDescent="0.2">
      <c r="C3" s="6"/>
      <c r="D3" s="6"/>
      <c r="E3" s="6"/>
      <c r="F3" s="160"/>
      <c r="H3" s="6"/>
      <c r="I3" s="6"/>
      <c r="J3" s="6"/>
      <c r="K3" s="160"/>
      <c r="M3" s="6"/>
      <c r="N3" s="6"/>
      <c r="O3" s="6"/>
      <c r="P3" s="160"/>
    </row>
    <row r="4" spans="1:16" s="8" customFormat="1" ht="12.75" x14ac:dyDescent="0.2">
      <c r="A4" s="577" t="s">
        <v>332</v>
      </c>
      <c r="B4" s="577"/>
      <c r="C4" s="577"/>
      <c r="D4" s="577"/>
      <c r="E4" s="577"/>
      <c r="F4" s="577"/>
      <c r="G4" s="577"/>
      <c r="H4" s="577"/>
      <c r="I4" s="577"/>
      <c r="J4" s="577"/>
      <c r="K4" s="577"/>
      <c r="L4" s="577"/>
      <c r="M4" s="577"/>
      <c r="N4" s="577"/>
      <c r="O4" s="577"/>
      <c r="P4" s="577"/>
    </row>
    <row r="5" spans="1:16" s="8" customFormat="1" ht="11.25" customHeight="1" x14ac:dyDescent="0.2">
      <c r="A5" s="495" t="s">
        <v>239</v>
      </c>
      <c r="B5" s="495"/>
      <c r="C5" s="495"/>
      <c r="D5" s="495"/>
      <c r="E5" s="495"/>
      <c r="F5" s="194"/>
      <c r="K5" s="290"/>
      <c r="P5" s="290"/>
    </row>
    <row r="6" spans="1:16" s="8" customFormat="1" ht="12.75" customHeight="1" x14ac:dyDescent="0.2">
      <c r="A6" s="218" t="str">
        <f>CONCATENATE(LEFT(Impressum!C10,SEARCH("(",Impressum!C10)-1),"nach Arbeitsort ","(Beschäftigungsbetrieb",TEXT(0,"#¹⁾"),", Gebietsstand ",TEXT(Impressum!C14,"MMMM")," ",TEXT(Impressum!C14,"JJJJ"),")")</f>
        <v>Land Bayern nach Arbeitsort (Beschäftigungsbetrieb¹⁾, Gebietsstand Mai 2023)</v>
      </c>
    </row>
    <row r="7" spans="1:16" s="8" customFormat="1" ht="12.75" customHeight="1" x14ac:dyDescent="0.2">
      <c r="A7" s="8" t="s">
        <v>398</v>
      </c>
    </row>
    <row r="8" spans="1:16" s="8" customFormat="1" ht="12.75" customHeight="1" x14ac:dyDescent="0.2"/>
    <row r="9" spans="1:16" ht="11.25" customHeight="1" x14ac:dyDescent="0.2">
      <c r="A9" s="580" t="s">
        <v>227</v>
      </c>
      <c r="B9" s="578" t="s">
        <v>1</v>
      </c>
      <c r="C9" s="579" t="s">
        <v>4</v>
      </c>
      <c r="D9" s="579"/>
      <c r="E9" s="579"/>
      <c r="F9" s="579"/>
      <c r="G9" s="579"/>
      <c r="H9" s="579"/>
      <c r="I9" s="579"/>
      <c r="J9" s="579"/>
      <c r="K9" s="579"/>
      <c r="L9" s="579"/>
      <c r="M9" s="579"/>
      <c r="N9" s="579"/>
      <c r="O9" s="579"/>
      <c r="P9" s="579"/>
    </row>
    <row r="10" spans="1:16" ht="12.75" customHeight="1" x14ac:dyDescent="0.2">
      <c r="A10" s="581"/>
      <c r="B10" s="578"/>
      <c r="C10" s="578" t="s">
        <v>382</v>
      </c>
      <c r="D10" s="578"/>
      <c r="E10" s="578"/>
      <c r="F10" s="578"/>
      <c r="G10" s="578" t="s">
        <v>11</v>
      </c>
      <c r="H10" s="578" t="s">
        <v>380</v>
      </c>
      <c r="I10" s="578"/>
      <c r="J10" s="578"/>
      <c r="K10" s="578"/>
      <c r="L10" s="578" t="s">
        <v>12</v>
      </c>
      <c r="M10" s="578" t="s">
        <v>381</v>
      </c>
      <c r="N10" s="578"/>
      <c r="O10" s="578"/>
      <c r="P10" s="578"/>
    </row>
    <row r="11" spans="1:16" ht="35.25" customHeight="1" x14ac:dyDescent="0.2">
      <c r="A11" s="581"/>
      <c r="B11" s="578"/>
      <c r="C11" s="166" t="s">
        <v>245</v>
      </c>
      <c r="D11" s="166" t="s">
        <v>246</v>
      </c>
      <c r="E11" s="166" t="s">
        <v>176</v>
      </c>
      <c r="F11" s="166" t="s">
        <v>177</v>
      </c>
      <c r="G11" s="578"/>
      <c r="H11" s="166" t="s">
        <v>245</v>
      </c>
      <c r="I11" s="166" t="s">
        <v>246</v>
      </c>
      <c r="J11" s="166" t="s">
        <v>176</v>
      </c>
      <c r="K11" s="166" t="s">
        <v>177</v>
      </c>
      <c r="L11" s="578"/>
      <c r="M11" s="166" t="s">
        <v>245</v>
      </c>
      <c r="N11" s="166" t="s">
        <v>246</v>
      </c>
      <c r="O11" s="166" t="s">
        <v>176</v>
      </c>
      <c r="P11" s="166" t="s">
        <v>177</v>
      </c>
    </row>
    <row r="12" spans="1:16" s="164" customFormat="1" ht="11.25" customHeight="1" x14ac:dyDescent="0.2">
      <c r="A12" s="582"/>
      <c r="B12" s="165">
        <v>1</v>
      </c>
      <c r="C12" s="165">
        <v>2</v>
      </c>
      <c r="D12" s="165">
        <v>3</v>
      </c>
      <c r="E12" s="165">
        <v>4</v>
      </c>
      <c r="F12" s="165">
        <v>5</v>
      </c>
      <c r="G12" s="165">
        <v>6</v>
      </c>
      <c r="H12" s="165">
        <v>7</v>
      </c>
      <c r="I12" s="165">
        <v>8</v>
      </c>
      <c r="J12" s="165">
        <v>9</v>
      </c>
      <c r="K12" s="165">
        <v>10</v>
      </c>
      <c r="L12" s="165">
        <v>11</v>
      </c>
      <c r="M12" s="165">
        <v>12</v>
      </c>
      <c r="N12" s="165">
        <v>13</v>
      </c>
      <c r="O12" s="165">
        <v>14</v>
      </c>
      <c r="P12" s="165">
        <v>15</v>
      </c>
    </row>
    <row r="13" spans="1:16" ht="15" customHeight="1" x14ac:dyDescent="0.2">
      <c r="A13" s="306" t="s">
        <v>1</v>
      </c>
      <c r="B13" s="267">
        <v>191998.875</v>
      </c>
      <c r="C13" s="307">
        <v>38727.125</v>
      </c>
      <c r="D13" s="307">
        <v>52977.416666666701</v>
      </c>
      <c r="E13" s="307">
        <v>51531.041666666701</v>
      </c>
      <c r="F13" s="308">
        <v>48761.083333333299</v>
      </c>
      <c r="G13" s="267">
        <v>109345.04166666701</v>
      </c>
      <c r="H13" s="307">
        <v>20993.041666666701</v>
      </c>
      <c r="I13" s="307">
        <v>28828.541666666701</v>
      </c>
      <c r="J13" s="307">
        <v>30042.333333333299</v>
      </c>
      <c r="K13" s="308">
        <v>29480.208333333299</v>
      </c>
      <c r="L13" s="267">
        <v>82644.583333333299</v>
      </c>
      <c r="M13" s="307">
        <v>17731.916666666701</v>
      </c>
      <c r="N13" s="307">
        <v>24145.458333333299</v>
      </c>
      <c r="O13" s="307">
        <v>21488.708333333299</v>
      </c>
      <c r="P13" s="308">
        <v>19277.208333333299</v>
      </c>
    </row>
    <row r="14" spans="1:16" ht="15" customHeight="1" x14ac:dyDescent="0.2">
      <c r="A14" s="215" t="s">
        <v>197</v>
      </c>
      <c r="B14" s="304">
        <v>263.83333333333297</v>
      </c>
      <c r="C14" s="168">
        <v>43.375</v>
      </c>
      <c r="D14" s="168">
        <v>72.0833333333333</v>
      </c>
      <c r="E14" s="168">
        <v>65.4583333333333</v>
      </c>
      <c r="F14" s="169">
        <v>82.9166666666667</v>
      </c>
      <c r="G14" s="304">
        <v>191.791666666667</v>
      </c>
      <c r="H14" s="168">
        <v>23.8333333333333</v>
      </c>
      <c r="I14" s="168">
        <v>51.25</v>
      </c>
      <c r="J14" s="168">
        <v>49.3333333333333</v>
      </c>
      <c r="K14" s="169">
        <v>67.375</v>
      </c>
      <c r="L14" s="304">
        <v>72.0416666666667</v>
      </c>
      <c r="M14" s="168">
        <v>19.5416666666667</v>
      </c>
      <c r="N14" s="168">
        <v>20.8333333333333</v>
      </c>
      <c r="O14" s="168">
        <v>16.125</v>
      </c>
      <c r="P14" s="169">
        <v>15.5416666666667</v>
      </c>
    </row>
    <row r="15" spans="1:16" ht="24.75" customHeight="1" x14ac:dyDescent="0.2">
      <c r="A15" s="215" t="s">
        <v>198</v>
      </c>
      <c r="B15" s="304">
        <v>3580.625</v>
      </c>
      <c r="C15" s="168">
        <v>487.20833333333297</v>
      </c>
      <c r="D15" s="168">
        <v>914.5</v>
      </c>
      <c r="E15" s="168">
        <v>1111.7916666666699</v>
      </c>
      <c r="F15" s="169">
        <v>1067.125</v>
      </c>
      <c r="G15" s="304">
        <v>2920.8333333333298</v>
      </c>
      <c r="H15" s="168">
        <v>351.125</v>
      </c>
      <c r="I15" s="168">
        <v>711.08333333333303</v>
      </c>
      <c r="J15" s="168">
        <v>930.29166666666697</v>
      </c>
      <c r="K15" s="169">
        <v>928.33333333333303</v>
      </c>
      <c r="L15" s="304">
        <v>659.79166666666697</v>
      </c>
      <c r="M15" s="168">
        <v>136.083333333333</v>
      </c>
      <c r="N15" s="168">
        <v>203.416666666667</v>
      </c>
      <c r="O15" s="168">
        <v>181.5</v>
      </c>
      <c r="P15" s="169">
        <v>138.791666666667</v>
      </c>
    </row>
    <row r="16" spans="1:16" ht="15" customHeight="1" x14ac:dyDescent="0.2">
      <c r="A16" s="215" t="s">
        <v>213</v>
      </c>
      <c r="B16" s="304">
        <v>60560.291666666701</v>
      </c>
      <c r="C16" s="168">
        <v>10238.166666666701</v>
      </c>
      <c r="D16" s="168">
        <v>17311.625</v>
      </c>
      <c r="E16" s="168">
        <v>17606.291666666701</v>
      </c>
      <c r="F16" s="169">
        <v>15403.291666666701</v>
      </c>
      <c r="G16" s="304">
        <v>46212.291666666701</v>
      </c>
      <c r="H16" s="168">
        <v>7761.5833333333303</v>
      </c>
      <c r="I16" s="168">
        <v>12934.166666666701</v>
      </c>
      <c r="J16" s="168">
        <v>13506.166666666701</v>
      </c>
      <c r="K16" s="169">
        <v>12009.458333333299</v>
      </c>
      <c r="L16" s="304">
        <v>14348</v>
      </c>
      <c r="M16" s="168">
        <v>2476.5833333333298</v>
      </c>
      <c r="N16" s="168">
        <v>4377.4583333333303</v>
      </c>
      <c r="O16" s="168">
        <v>4100.125</v>
      </c>
      <c r="P16" s="169">
        <v>3393.8333333333298</v>
      </c>
    </row>
    <row r="17" spans="1:16" ht="22.5" x14ac:dyDescent="0.2">
      <c r="A17" s="266" t="s">
        <v>214</v>
      </c>
      <c r="B17" s="304">
        <v>6945.5833333333303</v>
      </c>
      <c r="C17" s="168">
        <v>1238.125</v>
      </c>
      <c r="D17" s="168">
        <v>1902.2916666666699</v>
      </c>
      <c r="E17" s="168">
        <v>1906.125</v>
      </c>
      <c r="F17" s="169">
        <v>1899.0416666666699</v>
      </c>
      <c r="G17" s="304">
        <v>4124.9583333333303</v>
      </c>
      <c r="H17" s="168">
        <v>758.625</v>
      </c>
      <c r="I17" s="168">
        <v>1079.4166666666699</v>
      </c>
      <c r="J17" s="168">
        <v>1111.75</v>
      </c>
      <c r="K17" s="169">
        <v>1175.1666666666699</v>
      </c>
      <c r="L17" s="304">
        <v>2820.625</v>
      </c>
      <c r="M17" s="168">
        <v>479.5</v>
      </c>
      <c r="N17" s="168">
        <v>822.875</v>
      </c>
      <c r="O17" s="168">
        <v>794.375</v>
      </c>
      <c r="P17" s="169">
        <v>723.875</v>
      </c>
    </row>
    <row r="18" spans="1:16" ht="22.5" x14ac:dyDescent="0.2">
      <c r="A18" s="266" t="s">
        <v>215</v>
      </c>
      <c r="B18" s="304">
        <v>44216.333333333299</v>
      </c>
      <c r="C18" s="168">
        <v>7621.1666666666697</v>
      </c>
      <c r="D18" s="168">
        <v>12861.583333333299</v>
      </c>
      <c r="E18" s="168">
        <v>12880.708333333299</v>
      </c>
      <c r="F18" s="169">
        <v>10851.958333333299</v>
      </c>
      <c r="G18" s="304">
        <v>34755.166666666701</v>
      </c>
      <c r="H18" s="168">
        <v>5963.2916666666697</v>
      </c>
      <c r="I18" s="168">
        <v>9920.0416666666697</v>
      </c>
      <c r="J18" s="168">
        <v>10145.541666666701</v>
      </c>
      <c r="K18" s="169">
        <v>8725.375</v>
      </c>
      <c r="L18" s="304">
        <v>9461.1666666666697</v>
      </c>
      <c r="M18" s="168">
        <v>1657.875</v>
      </c>
      <c r="N18" s="168">
        <v>2941.5416666666702</v>
      </c>
      <c r="O18" s="168">
        <v>2735.1666666666702</v>
      </c>
      <c r="P18" s="169">
        <v>2126.5833333333298</v>
      </c>
    </row>
    <row r="19" spans="1:16" ht="22.5" x14ac:dyDescent="0.2">
      <c r="A19" s="266" t="s">
        <v>199</v>
      </c>
      <c r="B19" s="304">
        <v>9398.375</v>
      </c>
      <c r="C19" s="168">
        <v>1378.875</v>
      </c>
      <c r="D19" s="168">
        <v>2547.75</v>
      </c>
      <c r="E19" s="168">
        <v>2819.4583333333298</v>
      </c>
      <c r="F19" s="169">
        <v>2652.2916666666702</v>
      </c>
      <c r="G19" s="304">
        <v>7332.1666666666697</v>
      </c>
      <c r="H19" s="168">
        <v>1039.6666666666699</v>
      </c>
      <c r="I19" s="168">
        <v>1934.7083333333301</v>
      </c>
      <c r="J19" s="168">
        <v>2248.875</v>
      </c>
      <c r="K19" s="169">
        <v>2108.9166666666702</v>
      </c>
      <c r="L19" s="304">
        <v>2066.2083333333298</v>
      </c>
      <c r="M19" s="168">
        <v>339.20833333333297</v>
      </c>
      <c r="N19" s="168">
        <v>613.04166666666697</v>
      </c>
      <c r="O19" s="168">
        <v>570.58333333333303</v>
      </c>
      <c r="P19" s="169">
        <v>543.375</v>
      </c>
    </row>
    <row r="20" spans="1:16" ht="15" customHeight="1" x14ac:dyDescent="0.2">
      <c r="A20" s="215" t="s">
        <v>200</v>
      </c>
      <c r="B20" s="304">
        <v>4492.625</v>
      </c>
      <c r="C20" s="168">
        <v>810.70833333333303</v>
      </c>
      <c r="D20" s="168">
        <v>1074.1666666666699</v>
      </c>
      <c r="E20" s="168">
        <v>1242.5416666666699</v>
      </c>
      <c r="F20" s="169">
        <v>1365.2083333333301</v>
      </c>
      <c r="G20" s="304">
        <v>3967.2916666666702</v>
      </c>
      <c r="H20" s="168">
        <v>645.125</v>
      </c>
      <c r="I20" s="168">
        <v>910.83333333333303</v>
      </c>
      <c r="J20" s="168">
        <v>1145.8333333333301</v>
      </c>
      <c r="K20" s="169">
        <v>1265.5</v>
      </c>
      <c r="L20" s="304">
        <v>524.375</v>
      </c>
      <c r="M20" s="168">
        <v>165.583333333333</v>
      </c>
      <c r="N20" s="168">
        <v>162.375</v>
      </c>
      <c r="O20" s="168">
        <v>96.7083333333333</v>
      </c>
      <c r="P20" s="169">
        <v>99.7083333333333</v>
      </c>
    </row>
    <row r="21" spans="1:16" ht="15" customHeight="1" x14ac:dyDescent="0.2">
      <c r="A21" s="215" t="s">
        <v>201</v>
      </c>
      <c r="B21" s="304">
        <v>16724.5</v>
      </c>
      <c r="C21" s="168">
        <v>3776.1666666666702</v>
      </c>
      <c r="D21" s="168">
        <v>4657.0833333333303</v>
      </c>
      <c r="E21" s="168">
        <v>4319.6666666666697</v>
      </c>
      <c r="F21" s="169">
        <v>3971.5833333333298</v>
      </c>
      <c r="G21" s="304">
        <v>8490.9166666666697</v>
      </c>
      <c r="H21" s="168">
        <v>2072.75</v>
      </c>
      <c r="I21" s="168">
        <v>2154.75</v>
      </c>
      <c r="J21" s="168">
        <v>2116.875</v>
      </c>
      <c r="K21" s="169">
        <v>2146.5416666666702</v>
      </c>
      <c r="L21" s="304">
        <v>8231.625</v>
      </c>
      <c r="M21" s="168">
        <v>1703.4166666666699</v>
      </c>
      <c r="N21" s="168">
        <v>2502.2916666666702</v>
      </c>
      <c r="O21" s="168">
        <v>2202.7916666666702</v>
      </c>
      <c r="P21" s="169">
        <v>1823.125</v>
      </c>
    </row>
    <row r="22" spans="1:16" ht="15" customHeight="1" x14ac:dyDescent="0.2">
      <c r="A22" s="215" t="s">
        <v>202</v>
      </c>
      <c r="B22" s="304">
        <v>9037.9583333333303</v>
      </c>
      <c r="C22" s="168">
        <v>1327.25</v>
      </c>
      <c r="D22" s="168">
        <v>2554.5</v>
      </c>
      <c r="E22" s="168">
        <v>2501.5</v>
      </c>
      <c r="F22" s="169">
        <v>2654.7083333333298</v>
      </c>
      <c r="G22" s="304">
        <v>6621.0416666666697</v>
      </c>
      <c r="H22" s="168">
        <v>930.5</v>
      </c>
      <c r="I22" s="168">
        <v>1811.0833333333301</v>
      </c>
      <c r="J22" s="168">
        <v>1811.8333333333301</v>
      </c>
      <c r="K22" s="169">
        <v>2067.625</v>
      </c>
      <c r="L22" s="304">
        <v>2416.9166666666702</v>
      </c>
      <c r="M22" s="168">
        <v>396.75</v>
      </c>
      <c r="N22" s="168">
        <v>743.41666666666697</v>
      </c>
      <c r="O22" s="168">
        <v>689.66666666666697</v>
      </c>
      <c r="P22" s="169">
        <v>587.08333333333303</v>
      </c>
    </row>
    <row r="23" spans="1:16" ht="15" customHeight="1" x14ac:dyDescent="0.2">
      <c r="A23" s="215" t="s">
        <v>203</v>
      </c>
      <c r="B23" s="304">
        <v>1651.125</v>
      </c>
      <c r="C23" s="168">
        <v>468.58333333333297</v>
      </c>
      <c r="D23" s="168">
        <v>398.25</v>
      </c>
      <c r="E23" s="168">
        <v>374.875</v>
      </c>
      <c r="F23" s="169">
        <v>409.41666666666703</v>
      </c>
      <c r="G23" s="304">
        <v>753.70833333333303</v>
      </c>
      <c r="H23" s="168">
        <v>232.958333333333</v>
      </c>
      <c r="I23" s="168">
        <v>161.208333333333</v>
      </c>
      <c r="J23" s="168">
        <v>191.291666666667</v>
      </c>
      <c r="K23" s="169">
        <v>168.25</v>
      </c>
      <c r="L23" s="304">
        <v>897.41666666666697</v>
      </c>
      <c r="M23" s="168">
        <v>235.625</v>
      </c>
      <c r="N23" s="168">
        <v>237.041666666667</v>
      </c>
      <c r="O23" s="168">
        <v>183.583333333333</v>
      </c>
      <c r="P23" s="169">
        <v>241.166666666667</v>
      </c>
    </row>
    <row r="24" spans="1:16" ht="15" customHeight="1" x14ac:dyDescent="0.2">
      <c r="A24" s="215" t="s">
        <v>204</v>
      </c>
      <c r="B24" s="304">
        <v>5455.2916666666697</v>
      </c>
      <c r="C24" s="168">
        <v>1341.625</v>
      </c>
      <c r="D24" s="168">
        <v>1603.4583333333301</v>
      </c>
      <c r="E24" s="168">
        <v>1373.5</v>
      </c>
      <c r="F24" s="169">
        <v>1136.7083333333301</v>
      </c>
      <c r="G24" s="304">
        <v>3513.2083333333298</v>
      </c>
      <c r="H24" s="168">
        <v>835.70833333333303</v>
      </c>
      <c r="I24" s="168">
        <v>972.04166666666697</v>
      </c>
      <c r="J24" s="168">
        <v>912.58333333333303</v>
      </c>
      <c r="K24" s="169">
        <v>792.875</v>
      </c>
      <c r="L24" s="304">
        <v>1941.5833333333301</v>
      </c>
      <c r="M24" s="168">
        <v>505.66666666666703</v>
      </c>
      <c r="N24" s="168">
        <v>631.16666666666697</v>
      </c>
      <c r="O24" s="168">
        <v>460.91666666666703</v>
      </c>
      <c r="P24" s="169">
        <v>343.83333333333297</v>
      </c>
    </row>
    <row r="25" spans="1:16" ht="15" customHeight="1" x14ac:dyDescent="0.2">
      <c r="A25" s="216" t="s">
        <v>205</v>
      </c>
      <c r="B25" s="304">
        <v>6167.9166666666697</v>
      </c>
      <c r="C25" s="168">
        <v>1039.1666666666699</v>
      </c>
      <c r="D25" s="168">
        <v>2008.2083333333301</v>
      </c>
      <c r="E25" s="168">
        <v>1804.8333333333301</v>
      </c>
      <c r="F25" s="169">
        <v>1315.7083333333301</v>
      </c>
      <c r="G25" s="304">
        <v>2620.4166666666702</v>
      </c>
      <c r="H25" s="168">
        <v>432.625</v>
      </c>
      <c r="I25" s="168">
        <v>776.16666666666697</v>
      </c>
      <c r="J25" s="168">
        <v>774.75</v>
      </c>
      <c r="K25" s="169">
        <v>636.875</v>
      </c>
      <c r="L25" s="304">
        <v>3546.5</v>
      </c>
      <c r="M25" s="168">
        <v>606.54166666666697</v>
      </c>
      <c r="N25" s="168">
        <v>1232</v>
      </c>
      <c r="O25" s="168">
        <v>1030.0833333333301</v>
      </c>
      <c r="P25" s="169">
        <v>677.875</v>
      </c>
    </row>
    <row r="26" spans="1:16" x14ac:dyDescent="0.2">
      <c r="A26" s="216" t="s">
        <v>216</v>
      </c>
      <c r="B26" s="304">
        <v>9169.8333333333303</v>
      </c>
      <c r="C26" s="168">
        <v>2207.5</v>
      </c>
      <c r="D26" s="168">
        <v>2528</v>
      </c>
      <c r="E26" s="168">
        <v>2334.0416666666702</v>
      </c>
      <c r="F26" s="169">
        <v>2100.25</v>
      </c>
      <c r="G26" s="304">
        <v>4775.5833333333303</v>
      </c>
      <c r="H26" s="168">
        <v>1099.25</v>
      </c>
      <c r="I26" s="168">
        <v>1209.5</v>
      </c>
      <c r="J26" s="168">
        <v>1220</v>
      </c>
      <c r="K26" s="169">
        <v>1246.8333333333301</v>
      </c>
      <c r="L26" s="304">
        <v>4393.2916666666697</v>
      </c>
      <c r="M26" s="168">
        <v>1108.25</v>
      </c>
      <c r="N26" s="168">
        <v>1317.5416666666699</v>
      </c>
      <c r="O26" s="168">
        <v>1114.0416666666699</v>
      </c>
      <c r="P26" s="169">
        <v>853.41666666666697</v>
      </c>
    </row>
    <row r="27" spans="1:16" ht="15" customHeight="1" x14ac:dyDescent="0.2">
      <c r="A27" s="216" t="s">
        <v>207</v>
      </c>
      <c r="B27" s="304">
        <v>5682</v>
      </c>
      <c r="C27" s="168">
        <v>1163.4583333333301</v>
      </c>
      <c r="D27" s="168">
        <v>1423.5416666666699</v>
      </c>
      <c r="E27" s="168">
        <v>1414.9166666666699</v>
      </c>
      <c r="F27" s="169">
        <v>1680.0833333333301</v>
      </c>
      <c r="G27" s="304">
        <v>3048.6666666666702</v>
      </c>
      <c r="H27" s="168">
        <v>640.33333333333303</v>
      </c>
      <c r="I27" s="168">
        <v>679.04166666666697</v>
      </c>
      <c r="J27" s="168">
        <v>742.08333333333303</v>
      </c>
      <c r="K27" s="169">
        <v>987.20833333333303</v>
      </c>
      <c r="L27" s="304">
        <v>2633.3333333333298</v>
      </c>
      <c r="M27" s="168">
        <v>523.125</v>
      </c>
      <c r="N27" s="168">
        <v>744.5</v>
      </c>
      <c r="O27" s="168">
        <v>672.83333333333303</v>
      </c>
      <c r="P27" s="169">
        <v>692.875</v>
      </c>
    </row>
    <row r="28" spans="1:16" ht="15" customHeight="1" x14ac:dyDescent="0.2">
      <c r="A28" s="216" t="s">
        <v>206</v>
      </c>
      <c r="B28" s="304">
        <v>1192.0416666666699</v>
      </c>
      <c r="C28" s="168">
        <v>513.41666666666697</v>
      </c>
      <c r="D28" s="168">
        <v>271.45833333333297</v>
      </c>
      <c r="E28" s="168">
        <v>215.541666666667</v>
      </c>
      <c r="F28" s="169">
        <v>191.625</v>
      </c>
      <c r="G28" s="304">
        <v>834.70833333333303</v>
      </c>
      <c r="H28" s="168">
        <v>374.125</v>
      </c>
      <c r="I28" s="168">
        <v>171.583333333333</v>
      </c>
      <c r="J28" s="168">
        <v>152.416666666667</v>
      </c>
      <c r="K28" s="169">
        <v>136.583333333333</v>
      </c>
      <c r="L28" s="304">
        <v>357.16666666666703</v>
      </c>
      <c r="M28" s="168">
        <v>139.125</v>
      </c>
      <c r="N28" s="168">
        <v>99.875</v>
      </c>
      <c r="O28" s="168">
        <v>63.125</v>
      </c>
      <c r="P28" s="169">
        <v>55.0416666666667</v>
      </c>
    </row>
    <row r="29" spans="1:16" ht="15" customHeight="1" x14ac:dyDescent="0.2">
      <c r="A29" s="216" t="s">
        <v>208</v>
      </c>
      <c r="B29" s="304">
        <v>29023.5</v>
      </c>
      <c r="C29" s="168">
        <v>6631.625</v>
      </c>
      <c r="D29" s="168">
        <v>7939.9166666666697</v>
      </c>
      <c r="E29" s="168">
        <v>7336.9166666666697</v>
      </c>
      <c r="F29" s="169">
        <v>7113.7916666666697</v>
      </c>
      <c r="G29" s="304">
        <v>14442.583333333299</v>
      </c>
      <c r="H29" s="168">
        <v>2991.25</v>
      </c>
      <c r="I29" s="168">
        <v>3631.5</v>
      </c>
      <c r="J29" s="168">
        <v>3829.0416666666702</v>
      </c>
      <c r="K29" s="169">
        <v>3990.7916666666702</v>
      </c>
      <c r="L29" s="304">
        <v>14579.166666666701</v>
      </c>
      <c r="M29" s="168">
        <v>3640.375</v>
      </c>
      <c r="N29" s="168">
        <v>4307.4583333333303</v>
      </c>
      <c r="O29" s="168">
        <v>3507.875</v>
      </c>
      <c r="P29" s="169">
        <v>3122.2083333333298</v>
      </c>
    </row>
    <row r="30" spans="1:16" ht="15" customHeight="1" x14ac:dyDescent="0.2">
      <c r="A30" s="216" t="s">
        <v>209</v>
      </c>
      <c r="B30" s="304">
        <v>8509.1666666666697</v>
      </c>
      <c r="C30" s="168">
        <v>2247.9583333333298</v>
      </c>
      <c r="D30" s="168">
        <v>2382.8333333333298</v>
      </c>
      <c r="E30" s="168">
        <v>1810.7916666666699</v>
      </c>
      <c r="F30" s="169">
        <v>2067.5833333333298</v>
      </c>
      <c r="G30" s="304">
        <v>2488.625</v>
      </c>
      <c r="H30" s="168">
        <v>648.625</v>
      </c>
      <c r="I30" s="168">
        <v>658.875</v>
      </c>
      <c r="J30" s="168">
        <v>496.5</v>
      </c>
      <c r="K30" s="169">
        <v>684.625</v>
      </c>
      <c r="L30" s="304">
        <v>6020.5416666666697</v>
      </c>
      <c r="M30" s="168">
        <v>1599.3333333333301</v>
      </c>
      <c r="N30" s="168">
        <v>1723.9583333333301</v>
      </c>
      <c r="O30" s="168">
        <v>1314.2916666666699</v>
      </c>
      <c r="P30" s="169">
        <v>1382.9583333333301</v>
      </c>
    </row>
    <row r="31" spans="1:16" ht="15" customHeight="1" x14ac:dyDescent="0.2">
      <c r="A31" s="216" t="s">
        <v>210</v>
      </c>
      <c r="B31" s="304">
        <v>13766.583333333299</v>
      </c>
      <c r="C31" s="168">
        <v>2596.2083333333298</v>
      </c>
      <c r="D31" s="168">
        <v>3614.5</v>
      </c>
      <c r="E31" s="168">
        <v>3784</v>
      </c>
      <c r="F31" s="169">
        <v>3771.875</v>
      </c>
      <c r="G31" s="304">
        <v>3565.25</v>
      </c>
      <c r="H31" s="168">
        <v>665.20833333333303</v>
      </c>
      <c r="I31" s="168">
        <v>840.58333333333303</v>
      </c>
      <c r="J31" s="168">
        <v>996.08333333333303</v>
      </c>
      <c r="K31" s="169">
        <v>1063.375</v>
      </c>
      <c r="L31" s="304">
        <v>10201.125</v>
      </c>
      <c r="M31" s="168">
        <v>1931</v>
      </c>
      <c r="N31" s="168">
        <v>2773.7083333333298</v>
      </c>
      <c r="O31" s="168">
        <v>2787.9166666666702</v>
      </c>
      <c r="P31" s="169">
        <v>2708.5</v>
      </c>
    </row>
    <row r="32" spans="1:16" ht="15" customHeight="1" x14ac:dyDescent="0.2">
      <c r="A32" s="216" t="s">
        <v>211</v>
      </c>
      <c r="B32" s="304">
        <v>12787.291666666701</v>
      </c>
      <c r="C32" s="168">
        <v>2976.75</v>
      </c>
      <c r="D32" s="168">
        <v>3204.625</v>
      </c>
      <c r="E32" s="168">
        <v>3236.7916666666702</v>
      </c>
      <c r="F32" s="169">
        <v>3369.125</v>
      </c>
      <c r="G32" s="304">
        <v>3247.7083333333298</v>
      </c>
      <c r="H32" s="168">
        <v>919.41666666666697</v>
      </c>
      <c r="I32" s="168">
        <v>772.95833333333303</v>
      </c>
      <c r="J32" s="168">
        <v>732.625</v>
      </c>
      <c r="K32" s="169">
        <v>822.70833333333303</v>
      </c>
      <c r="L32" s="304">
        <v>9537.8333333333303</v>
      </c>
      <c r="M32" s="168">
        <v>2055.5833333333298</v>
      </c>
      <c r="N32" s="168">
        <v>2431.6666666666702</v>
      </c>
      <c r="O32" s="168">
        <v>2504.1666666666702</v>
      </c>
      <c r="P32" s="169">
        <v>2546.4166666666702</v>
      </c>
    </row>
    <row r="33" spans="1:16" ht="15" customHeight="1" x14ac:dyDescent="0.2">
      <c r="A33" s="216" t="s">
        <v>212</v>
      </c>
      <c r="B33" s="304">
        <v>3909.6666666666702</v>
      </c>
      <c r="C33" s="168">
        <v>842.875</v>
      </c>
      <c r="D33" s="168">
        <v>1017.625</v>
      </c>
      <c r="E33" s="168">
        <v>994.54166666666697</v>
      </c>
      <c r="F33" s="169">
        <v>1054.625</v>
      </c>
      <c r="G33" s="304">
        <v>1637.7083333333301</v>
      </c>
      <c r="H33" s="168">
        <v>357.79166666666703</v>
      </c>
      <c r="I33" s="168">
        <v>381.875</v>
      </c>
      <c r="J33" s="168">
        <v>433.625</v>
      </c>
      <c r="K33" s="169">
        <v>464.41666666666703</v>
      </c>
      <c r="L33" s="304">
        <v>2271.9583333333298</v>
      </c>
      <c r="M33" s="168">
        <v>485.08333333333297</v>
      </c>
      <c r="N33" s="168">
        <v>635.75</v>
      </c>
      <c r="O33" s="168">
        <v>560.91666666666697</v>
      </c>
      <c r="P33" s="169">
        <v>590.20833333333303</v>
      </c>
    </row>
    <row r="34" spans="1:16" ht="15" customHeight="1" x14ac:dyDescent="0.2">
      <c r="A34" s="241" t="s">
        <v>196</v>
      </c>
      <c r="B34" s="305">
        <v>24.625</v>
      </c>
      <c r="C34" s="205">
        <v>15.0833333333333</v>
      </c>
      <c r="D34" s="205">
        <v>1.0416666666666701</v>
      </c>
      <c r="E34" s="205">
        <v>3.0416666666666701</v>
      </c>
      <c r="F34" s="170">
        <v>5.4583333333333304</v>
      </c>
      <c r="G34" s="305">
        <v>12.7083333333333</v>
      </c>
      <c r="H34" s="205">
        <v>10.8333333333333</v>
      </c>
      <c r="I34" s="205">
        <v>4.1666666666666699E-2</v>
      </c>
      <c r="J34" s="205">
        <v>1</v>
      </c>
      <c r="K34" s="170">
        <v>0.83333333333333304</v>
      </c>
      <c r="L34" s="305">
        <v>11.9166666666667</v>
      </c>
      <c r="M34" s="205">
        <v>4.25</v>
      </c>
      <c r="N34" s="205">
        <v>1</v>
      </c>
      <c r="O34" s="205">
        <v>2.0416666666666701</v>
      </c>
      <c r="P34" s="170">
        <v>4.625</v>
      </c>
    </row>
    <row r="35" spans="1:16" ht="11.25" customHeight="1" x14ac:dyDescent="0.2">
      <c r="A35" s="238"/>
      <c r="B35" s="239"/>
      <c r="C35" s="291"/>
      <c r="D35" s="239"/>
      <c r="E35" s="239"/>
      <c r="F35" s="240"/>
      <c r="G35" s="239"/>
      <c r="H35" s="291"/>
      <c r="I35" s="239"/>
      <c r="J35" s="239"/>
      <c r="K35" s="240"/>
      <c r="L35" s="239"/>
      <c r="M35" s="291"/>
      <c r="N35" s="239"/>
      <c r="O35" s="239"/>
      <c r="P35" s="240" t="s">
        <v>162</v>
      </c>
    </row>
    <row r="36" spans="1:16" s="272" customFormat="1" ht="13.15" customHeight="1" x14ac:dyDescent="0.2">
      <c r="A36" s="288" t="s">
        <v>244</v>
      </c>
      <c r="B36" s="276"/>
      <c r="C36" s="276"/>
      <c r="D36" s="22"/>
      <c r="E36" s="276"/>
      <c r="F36" s="276"/>
      <c r="G36" s="276"/>
      <c r="H36" s="276"/>
      <c r="I36" s="22"/>
      <c r="J36" s="276"/>
      <c r="K36" s="276"/>
      <c r="L36" s="276"/>
      <c r="M36" s="276"/>
      <c r="N36" s="22"/>
      <c r="O36" s="276"/>
      <c r="P36" s="276"/>
    </row>
    <row r="37" spans="1:16" s="272" customFormat="1" ht="11.25" customHeight="1" x14ac:dyDescent="0.2">
      <c r="A37" s="288"/>
      <c r="B37" s="276"/>
      <c r="C37" s="276"/>
      <c r="D37" s="22"/>
      <c r="E37" s="276"/>
      <c r="F37" s="276"/>
      <c r="G37" s="276"/>
      <c r="H37" s="276"/>
      <c r="I37" s="22"/>
      <c r="J37" s="276"/>
      <c r="K37" s="276"/>
      <c r="L37" s="276"/>
      <c r="M37" s="276"/>
      <c r="N37" s="22"/>
      <c r="O37" s="276"/>
      <c r="P37" s="276"/>
    </row>
  </sheetData>
  <mergeCells count="11">
    <mergeCell ref="O2:P2"/>
    <mergeCell ref="A4:P4"/>
    <mergeCell ref="G10:G11"/>
    <mergeCell ref="H10:K10"/>
    <mergeCell ref="L10:L11"/>
    <mergeCell ref="M10:P10"/>
    <mergeCell ref="A5:E5"/>
    <mergeCell ref="C10:F10"/>
    <mergeCell ref="B9:B11"/>
    <mergeCell ref="C9:P9"/>
    <mergeCell ref="A9:A12"/>
  </mergeCells>
  <printOptions horizontalCentered="1"/>
  <pageMargins left="0.19685039370078741" right="0.19685039370078741" top="0.19685039370078741" bottom="0.19685039370078741" header="0" footer="0"/>
  <pageSetup paperSize="9" fitToWidth="0" fitToHeight="0" orientation="landscape" r:id="rId1"/>
  <colBreaks count="2" manualBreakCount="2">
    <brk id="6" max="35" man="1"/>
    <brk id="11" max="3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dimension ref="A1:W27"/>
  <sheetViews>
    <sheetView showGridLines="0" zoomScaleNormal="100" workbookViewId="0"/>
  </sheetViews>
  <sheetFormatPr baseColWidth="10" defaultRowHeight="11.25" x14ac:dyDescent="0.2"/>
  <cols>
    <col min="1" max="1" width="4.875" style="40" customWidth="1"/>
    <col min="2" max="2" width="10.625" style="40" customWidth="1"/>
    <col min="3" max="4" width="6.625" style="40" customWidth="1"/>
    <col min="5" max="5" width="10.625" style="40" customWidth="1"/>
    <col min="6" max="7" width="6.625" style="40" customWidth="1"/>
    <col min="8" max="8" width="10.625" style="40" customWidth="1"/>
    <col min="9" max="10" width="6.625" style="40" customWidth="1"/>
    <col min="11" max="11" width="10.625" style="40" customWidth="1"/>
    <col min="12" max="13" width="6.625" style="40" customWidth="1"/>
    <col min="14" max="14" width="10.625" style="40" customWidth="1"/>
    <col min="15" max="16" width="6.625" style="40" customWidth="1"/>
    <col min="17" max="261" width="11" style="40"/>
    <col min="262" max="262" width="13.375" style="40" customWidth="1"/>
    <col min="263" max="263" width="33.125" style="40" customWidth="1"/>
    <col min="264" max="264" width="0" style="40" hidden="1" customWidth="1"/>
    <col min="265" max="267" width="20" style="40" customWidth="1"/>
    <col min="268" max="517" width="11" style="40"/>
    <col min="518" max="518" width="13.375" style="40" customWidth="1"/>
    <col min="519" max="519" width="33.125" style="40" customWidth="1"/>
    <col min="520" max="520" width="0" style="40" hidden="1" customWidth="1"/>
    <col min="521" max="523" width="20" style="40" customWidth="1"/>
    <col min="524" max="773" width="11" style="40"/>
    <col min="774" max="774" width="13.375" style="40" customWidth="1"/>
    <col min="775" max="775" width="33.125" style="40" customWidth="1"/>
    <col min="776" max="776" width="0" style="40" hidden="1" customWidth="1"/>
    <col min="777" max="779" width="20" style="40" customWidth="1"/>
    <col min="780" max="1029" width="11" style="40"/>
    <col min="1030" max="1030" width="13.375" style="40" customWidth="1"/>
    <col min="1031" max="1031" width="33.125" style="40" customWidth="1"/>
    <col min="1032" max="1032" width="0" style="40" hidden="1" customWidth="1"/>
    <col min="1033" max="1035" width="20" style="40" customWidth="1"/>
    <col min="1036" max="1285" width="11" style="40"/>
    <col min="1286" max="1286" width="13.375" style="40" customWidth="1"/>
    <col min="1287" max="1287" width="33.125" style="40" customWidth="1"/>
    <col min="1288" max="1288" width="0" style="40" hidden="1" customWidth="1"/>
    <col min="1289" max="1291" width="20" style="40" customWidth="1"/>
    <col min="1292" max="1541" width="11" style="40"/>
    <col min="1542" max="1542" width="13.375" style="40" customWidth="1"/>
    <col min="1543" max="1543" width="33.125" style="40" customWidth="1"/>
    <col min="1544" max="1544" width="0" style="40" hidden="1" customWidth="1"/>
    <col min="1545" max="1547" width="20" style="40" customWidth="1"/>
    <col min="1548" max="1797" width="11" style="40"/>
    <col min="1798" max="1798" width="13.375" style="40" customWidth="1"/>
    <col min="1799" max="1799" width="33.125" style="40" customWidth="1"/>
    <col min="1800" max="1800" width="0" style="40" hidden="1" customWidth="1"/>
    <col min="1801" max="1803" width="20" style="40" customWidth="1"/>
    <col min="1804" max="2053" width="11" style="40"/>
    <col min="2054" max="2054" width="13.375" style="40" customWidth="1"/>
    <col min="2055" max="2055" width="33.125" style="40" customWidth="1"/>
    <col min="2056" max="2056" width="0" style="40" hidden="1" customWidth="1"/>
    <col min="2057" max="2059" width="20" style="40" customWidth="1"/>
    <col min="2060" max="2309" width="11" style="40"/>
    <col min="2310" max="2310" width="13.375" style="40" customWidth="1"/>
    <col min="2311" max="2311" width="33.125" style="40" customWidth="1"/>
    <col min="2312" max="2312" width="0" style="40" hidden="1" customWidth="1"/>
    <col min="2313" max="2315" width="20" style="40" customWidth="1"/>
    <col min="2316" max="2565" width="11" style="40"/>
    <col min="2566" max="2566" width="13.375" style="40" customWidth="1"/>
    <col min="2567" max="2567" width="33.125" style="40" customWidth="1"/>
    <col min="2568" max="2568" width="0" style="40" hidden="1" customWidth="1"/>
    <col min="2569" max="2571" width="20" style="40" customWidth="1"/>
    <col min="2572" max="2821" width="11" style="40"/>
    <col min="2822" max="2822" width="13.375" style="40" customWidth="1"/>
    <col min="2823" max="2823" width="33.125" style="40" customWidth="1"/>
    <col min="2824" max="2824" width="0" style="40" hidden="1" customWidth="1"/>
    <col min="2825" max="2827" width="20" style="40" customWidth="1"/>
    <col min="2828" max="3077" width="11" style="40"/>
    <col min="3078" max="3078" width="13.375" style="40" customWidth="1"/>
    <col min="3079" max="3079" width="33.125" style="40" customWidth="1"/>
    <col min="3080" max="3080" width="0" style="40" hidden="1" customWidth="1"/>
    <col min="3081" max="3083" width="20" style="40" customWidth="1"/>
    <col min="3084" max="3333" width="11" style="40"/>
    <col min="3334" max="3334" width="13.375" style="40" customWidth="1"/>
    <col min="3335" max="3335" width="33.125" style="40" customWidth="1"/>
    <col min="3336" max="3336" width="0" style="40" hidden="1" customWidth="1"/>
    <col min="3337" max="3339" width="20" style="40" customWidth="1"/>
    <col min="3340" max="3589" width="11" style="40"/>
    <col min="3590" max="3590" width="13.375" style="40" customWidth="1"/>
    <col min="3591" max="3591" width="33.125" style="40" customWidth="1"/>
    <col min="3592" max="3592" width="0" style="40" hidden="1" customWidth="1"/>
    <col min="3593" max="3595" width="20" style="40" customWidth="1"/>
    <col min="3596" max="3845" width="11" style="40"/>
    <col min="3846" max="3846" width="13.375" style="40" customWidth="1"/>
    <col min="3847" max="3847" width="33.125" style="40" customWidth="1"/>
    <col min="3848" max="3848" width="0" style="40" hidden="1" customWidth="1"/>
    <col min="3849" max="3851" width="20" style="40" customWidth="1"/>
    <col min="3852" max="4101" width="11" style="40"/>
    <col min="4102" max="4102" width="13.375" style="40" customWidth="1"/>
    <col min="4103" max="4103" width="33.125" style="40" customWidth="1"/>
    <col min="4104" max="4104" width="0" style="40" hidden="1" customWidth="1"/>
    <col min="4105" max="4107" width="20" style="40" customWidth="1"/>
    <col min="4108" max="4357" width="11" style="40"/>
    <col min="4358" max="4358" width="13.375" style="40" customWidth="1"/>
    <col min="4359" max="4359" width="33.125" style="40" customWidth="1"/>
    <col min="4360" max="4360" width="0" style="40" hidden="1" customWidth="1"/>
    <col min="4361" max="4363" width="20" style="40" customWidth="1"/>
    <col min="4364" max="4613" width="11" style="40"/>
    <col min="4614" max="4614" width="13.375" style="40" customWidth="1"/>
    <col min="4615" max="4615" width="33.125" style="40" customWidth="1"/>
    <col min="4616" max="4616" width="0" style="40" hidden="1" customWidth="1"/>
    <col min="4617" max="4619" width="20" style="40" customWidth="1"/>
    <col min="4620" max="4869" width="11" style="40"/>
    <col min="4870" max="4870" width="13.375" style="40" customWidth="1"/>
    <col min="4871" max="4871" width="33.125" style="40" customWidth="1"/>
    <col min="4872" max="4872" width="0" style="40" hidden="1" customWidth="1"/>
    <col min="4873" max="4875" width="20" style="40" customWidth="1"/>
    <col min="4876" max="5125" width="11" style="40"/>
    <col min="5126" max="5126" width="13.375" style="40" customWidth="1"/>
    <col min="5127" max="5127" width="33.125" style="40" customWidth="1"/>
    <col min="5128" max="5128" width="0" style="40" hidden="1" customWidth="1"/>
    <col min="5129" max="5131" width="20" style="40" customWidth="1"/>
    <col min="5132" max="5381" width="11" style="40"/>
    <col min="5382" max="5382" width="13.375" style="40" customWidth="1"/>
    <col min="5383" max="5383" width="33.125" style="40" customWidth="1"/>
    <col min="5384" max="5384" width="0" style="40" hidden="1" customWidth="1"/>
    <col min="5385" max="5387" width="20" style="40" customWidth="1"/>
    <col min="5388" max="5637" width="11" style="40"/>
    <col min="5638" max="5638" width="13.375" style="40" customWidth="1"/>
    <col min="5639" max="5639" width="33.125" style="40" customWidth="1"/>
    <col min="5640" max="5640" width="0" style="40" hidden="1" customWidth="1"/>
    <col min="5641" max="5643" width="20" style="40" customWidth="1"/>
    <col min="5644" max="5893" width="11" style="40"/>
    <col min="5894" max="5894" width="13.375" style="40" customWidth="1"/>
    <col min="5895" max="5895" width="33.125" style="40" customWidth="1"/>
    <col min="5896" max="5896" width="0" style="40" hidden="1" customWidth="1"/>
    <col min="5897" max="5899" width="20" style="40" customWidth="1"/>
    <col min="5900" max="6149" width="11" style="40"/>
    <col min="6150" max="6150" width="13.375" style="40" customWidth="1"/>
    <col min="6151" max="6151" width="33.125" style="40" customWidth="1"/>
    <col min="6152" max="6152" width="0" style="40" hidden="1" customWidth="1"/>
    <col min="6153" max="6155" width="20" style="40" customWidth="1"/>
    <col min="6156" max="6405" width="11" style="40"/>
    <col min="6406" max="6406" width="13.375" style="40" customWidth="1"/>
    <col min="6407" max="6407" width="33.125" style="40" customWidth="1"/>
    <col min="6408" max="6408" width="0" style="40" hidden="1" customWidth="1"/>
    <col min="6409" max="6411" width="20" style="40" customWidth="1"/>
    <col min="6412" max="6661" width="11" style="40"/>
    <col min="6662" max="6662" width="13.375" style="40" customWidth="1"/>
    <col min="6663" max="6663" width="33.125" style="40" customWidth="1"/>
    <col min="6664" max="6664" width="0" style="40" hidden="1" customWidth="1"/>
    <col min="6665" max="6667" width="20" style="40" customWidth="1"/>
    <col min="6668" max="6917" width="11" style="40"/>
    <col min="6918" max="6918" width="13.375" style="40" customWidth="1"/>
    <col min="6919" max="6919" width="33.125" style="40" customWidth="1"/>
    <col min="6920" max="6920" width="0" style="40" hidden="1" customWidth="1"/>
    <col min="6921" max="6923" width="20" style="40" customWidth="1"/>
    <col min="6924" max="7173" width="11" style="40"/>
    <col min="7174" max="7174" width="13.375" style="40" customWidth="1"/>
    <col min="7175" max="7175" width="33.125" style="40" customWidth="1"/>
    <col min="7176" max="7176" width="0" style="40" hidden="1" customWidth="1"/>
    <col min="7177" max="7179" width="20" style="40" customWidth="1"/>
    <col min="7180" max="7429" width="11" style="40"/>
    <col min="7430" max="7430" width="13.375" style="40" customWidth="1"/>
    <col min="7431" max="7431" width="33.125" style="40" customWidth="1"/>
    <col min="7432" max="7432" width="0" style="40" hidden="1" customWidth="1"/>
    <col min="7433" max="7435" width="20" style="40" customWidth="1"/>
    <col min="7436" max="7685" width="11" style="40"/>
    <col min="7686" max="7686" width="13.375" style="40" customWidth="1"/>
    <col min="7687" max="7687" width="33.125" style="40" customWidth="1"/>
    <col min="7688" max="7688" width="0" style="40" hidden="1" customWidth="1"/>
    <col min="7689" max="7691" width="20" style="40" customWidth="1"/>
    <col min="7692" max="7941" width="11" style="40"/>
    <col min="7942" max="7942" width="13.375" style="40" customWidth="1"/>
    <col min="7943" max="7943" width="33.125" style="40" customWidth="1"/>
    <col min="7944" max="7944" width="0" style="40" hidden="1" customWidth="1"/>
    <col min="7945" max="7947" width="20" style="40" customWidth="1"/>
    <col min="7948" max="8197" width="11" style="40"/>
    <col min="8198" max="8198" width="13.375" style="40" customWidth="1"/>
    <col min="8199" max="8199" width="33.125" style="40" customWidth="1"/>
    <col min="8200" max="8200" width="0" style="40" hidden="1" customWidth="1"/>
    <col min="8201" max="8203" width="20" style="40" customWidth="1"/>
    <col min="8204" max="8453" width="11" style="40"/>
    <col min="8454" max="8454" width="13.375" style="40" customWidth="1"/>
    <col min="8455" max="8455" width="33.125" style="40" customWidth="1"/>
    <col min="8456" max="8456" width="0" style="40" hidden="1" customWidth="1"/>
    <col min="8457" max="8459" width="20" style="40" customWidth="1"/>
    <col min="8460" max="8709" width="11" style="40"/>
    <col min="8710" max="8710" width="13.375" style="40" customWidth="1"/>
    <col min="8711" max="8711" width="33.125" style="40" customWidth="1"/>
    <col min="8712" max="8712" width="0" style="40" hidden="1" customWidth="1"/>
    <col min="8713" max="8715" width="20" style="40" customWidth="1"/>
    <col min="8716" max="8965" width="11" style="40"/>
    <col min="8966" max="8966" width="13.375" style="40" customWidth="1"/>
    <col min="8967" max="8967" width="33.125" style="40" customWidth="1"/>
    <col min="8968" max="8968" width="0" style="40" hidden="1" customWidth="1"/>
    <col min="8969" max="8971" width="20" style="40" customWidth="1"/>
    <col min="8972" max="9221" width="11" style="40"/>
    <col min="9222" max="9222" width="13.375" style="40" customWidth="1"/>
    <col min="9223" max="9223" width="33.125" style="40" customWidth="1"/>
    <col min="9224" max="9224" width="0" style="40" hidden="1" customWidth="1"/>
    <col min="9225" max="9227" width="20" style="40" customWidth="1"/>
    <col min="9228" max="9477" width="11" style="40"/>
    <col min="9478" max="9478" width="13.375" style="40" customWidth="1"/>
    <col min="9479" max="9479" width="33.125" style="40" customWidth="1"/>
    <col min="9480" max="9480" width="0" style="40" hidden="1" customWidth="1"/>
    <col min="9481" max="9483" width="20" style="40" customWidth="1"/>
    <col min="9484" max="9733" width="11" style="40"/>
    <col min="9734" max="9734" width="13.375" style="40" customWidth="1"/>
    <col min="9735" max="9735" width="33.125" style="40" customWidth="1"/>
    <col min="9736" max="9736" width="0" style="40" hidden="1" customWidth="1"/>
    <col min="9737" max="9739" width="20" style="40" customWidth="1"/>
    <col min="9740" max="9989" width="11" style="40"/>
    <col min="9990" max="9990" width="13.375" style="40" customWidth="1"/>
    <col min="9991" max="9991" width="33.125" style="40" customWidth="1"/>
    <col min="9992" max="9992" width="0" style="40" hidden="1" customWidth="1"/>
    <col min="9993" max="9995" width="20" style="40" customWidth="1"/>
    <col min="9996" max="10245" width="11" style="40"/>
    <col min="10246" max="10246" width="13.375" style="40" customWidth="1"/>
    <col min="10247" max="10247" width="33.125" style="40" customWidth="1"/>
    <col min="10248" max="10248" width="0" style="40" hidden="1" customWidth="1"/>
    <col min="10249" max="10251" width="20" style="40" customWidth="1"/>
    <col min="10252" max="10501" width="11" style="40"/>
    <col min="10502" max="10502" width="13.375" style="40" customWidth="1"/>
    <col min="10503" max="10503" width="33.125" style="40" customWidth="1"/>
    <col min="10504" max="10504" width="0" style="40" hidden="1" customWidth="1"/>
    <col min="10505" max="10507" width="20" style="40" customWidth="1"/>
    <col min="10508" max="10757" width="11" style="40"/>
    <col min="10758" max="10758" width="13.375" style="40" customWidth="1"/>
    <col min="10759" max="10759" width="33.125" style="40" customWidth="1"/>
    <col min="10760" max="10760" width="0" style="40" hidden="1" customWidth="1"/>
    <col min="10761" max="10763" width="20" style="40" customWidth="1"/>
    <col min="10764" max="11013" width="11" style="40"/>
    <col min="11014" max="11014" width="13.375" style="40" customWidth="1"/>
    <col min="11015" max="11015" width="33.125" style="40" customWidth="1"/>
    <col min="11016" max="11016" width="0" style="40" hidden="1" customWidth="1"/>
    <col min="11017" max="11019" width="20" style="40" customWidth="1"/>
    <col min="11020" max="11269" width="11" style="40"/>
    <col min="11270" max="11270" width="13.375" style="40" customWidth="1"/>
    <col min="11271" max="11271" width="33.125" style="40" customWidth="1"/>
    <col min="11272" max="11272" width="0" style="40" hidden="1" customWidth="1"/>
    <col min="11273" max="11275" width="20" style="40" customWidth="1"/>
    <col min="11276" max="11525" width="11" style="40"/>
    <col min="11526" max="11526" width="13.375" style="40" customWidth="1"/>
    <col min="11527" max="11527" width="33.125" style="40" customWidth="1"/>
    <col min="11528" max="11528" width="0" style="40" hidden="1" customWidth="1"/>
    <col min="11529" max="11531" width="20" style="40" customWidth="1"/>
    <col min="11532" max="11781" width="11" style="40"/>
    <col min="11782" max="11782" width="13.375" style="40" customWidth="1"/>
    <col min="11783" max="11783" width="33.125" style="40" customWidth="1"/>
    <col min="11784" max="11784" width="0" style="40" hidden="1" customWidth="1"/>
    <col min="11785" max="11787" width="20" style="40" customWidth="1"/>
    <col min="11788" max="12037" width="11" style="40"/>
    <col min="12038" max="12038" width="13.375" style="40" customWidth="1"/>
    <col min="12039" max="12039" width="33.125" style="40" customWidth="1"/>
    <col min="12040" max="12040" width="0" style="40" hidden="1" customWidth="1"/>
    <col min="12041" max="12043" width="20" style="40" customWidth="1"/>
    <col min="12044" max="12293" width="11" style="40"/>
    <col min="12294" max="12294" width="13.375" style="40" customWidth="1"/>
    <col min="12295" max="12295" width="33.125" style="40" customWidth="1"/>
    <col min="12296" max="12296" width="0" style="40" hidden="1" customWidth="1"/>
    <col min="12297" max="12299" width="20" style="40" customWidth="1"/>
    <col min="12300" max="12549" width="11" style="40"/>
    <col min="12550" max="12550" width="13.375" style="40" customWidth="1"/>
    <col min="12551" max="12551" width="33.125" style="40" customWidth="1"/>
    <col min="12552" max="12552" width="0" style="40" hidden="1" customWidth="1"/>
    <col min="12553" max="12555" width="20" style="40" customWidth="1"/>
    <col min="12556" max="12805" width="11" style="40"/>
    <col min="12806" max="12806" width="13.375" style="40" customWidth="1"/>
    <col min="12807" max="12807" width="33.125" style="40" customWidth="1"/>
    <col min="12808" max="12808" width="0" style="40" hidden="1" customWidth="1"/>
    <col min="12809" max="12811" width="20" style="40" customWidth="1"/>
    <col min="12812" max="13061" width="11" style="40"/>
    <col min="13062" max="13062" width="13.375" style="40" customWidth="1"/>
    <col min="13063" max="13063" width="33.125" style="40" customWidth="1"/>
    <col min="13064" max="13064" width="0" style="40" hidden="1" customWidth="1"/>
    <col min="13065" max="13067" width="20" style="40" customWidth="1"/>
    <col min="13068" max="13317" width="11" style="40"/>
    <col min="13318" max="13318" width="13.375" style="40" customWidth="1"/>
    <col min="13319" max="13319" width="33.125" style="40" customWidth="1"/>
    <col min="13320" max="13320" width="0" style="40" hidden="1" customWidth="1"/>
    <col min="13321" max="13323" width="20" style="40" customWidth="1"/>
    <col min="13324" max="13573" width="11" style="40"/>
    <col min="13574" max="13574" width="13.375" style="40" customWidth="1"/>
    <col min="13575" max="13575" width="33.125" style="40" customWidth="1"/>
    <col min="13576" max="13576" width="0" style="40" hidden="1" customWidth="1"/>
    <col min="13577" max="13579" width="20" style="40" customWidth="1"/>
    <col min="13580" max="13829" width="11" style="40"/>
    <col min="13830" max="13830" width="13.375" style="40" customWidth="1"/>
    <col min="13831" max="13831" width="33.125" style="40" customWidth="1"/>
    <col min="13832" max="13832" width="0" style="40" hidden="1" customWidth="1"/>
    <col min="13833" max="13835" width="20" style="40" customWidth="1"/>
    <col min="13836" max="14085" width="11" style="40"/>
    <col min="14086" max="14086" width="13.375" style="40" customWidth="1"/>
    <col min="14087" max="14087" width="33.125" style="40" customWidth="1"/>
    <col min="14088" max="14088" width="0" style="40" hidden="1" customWidth="1"/>
    <col min="14089" max="14091" width="20" style="40" customWidth="1"/>
    <col min="14092" max="14341" width="11" style="40"/>
    <col min="14342" max="14342" width="13.375" style="40" customWidth="1"/>
    <col min="14343" max="14343" width="33.125" style="40" customWidth="1"/>
    <col min="14344" max="14344" width="0" style="40" hidden="1" customWidth="1"/>
    <col min="14345" max="14347" width="20" style="40" customWidth="1"/>
    <col min="14348" max="14597" width="11" style="40"/>
    <col min="14598" max="14598" width="13.375" style="40" customWidth="1"/>
    <col min="14599" max="14599" width="33.125" style="40" customWidth="1"/>
    <col min="14600" max="14600" width="0" style="40" hidden="1" customWidth="1"/>
    <col min="14601" max="14603" width="20" style="40" customWidth="1"/>
    <col min="14604" max="14853" width="11" style="40"/>
    <col min="14854" max="14854" width="13.375" style="40" customWidth="1"/>
    <col min="14855" max="14855" width="33.125" style="40" customWidth="1"/>
    <col min="14856" max="14856" width="0" style="40" hidden="1" customWidth="1"/>
    <col min="14857" max="14859" width="20" style="40" customWidth="1"/>
    <col min="14860" max="15109" width="11" style="40"/>
    <col min="15110" max="15110" width="13.375" style="40" customWidth="1"/>
    <col min="15111" max="15111" width="33.125" style="40" customWidth="1"/>
    <col min="15112" max="15112" width="0" style="40" hidden="1" customWidth="1"/>
    <col min="15113" max="15115" width="20" style="40" customWidth="1"/>
    <col min="15116" max="15365" width="11" style="40"/>
    <col min="15366" max="15366" width="13.375" style="40" customWidth="1"/>
    <col min="15367" max="15367" width="33.125" style="40" customWidth="1"/>
    <col min="15368" max="15368" width="0" style="40" hidden="1" customWidth="1"/>
    <col min="15369" max="15371" width="20" style="40" customWidth="1"/>
    <col min="15372" max="15621" width="11" style="40"/>
    <col min="15622" max="15622" width="13.375" style="40" customWidth="1"/>
    <col min="15623" max="15623" width="33.125" style="40" customWidth="1"/>
    <col min="15624" max="15624" width="0" style="40" hidden="1" customWidth="1"/>
    <col min="15625" max="15627" width="20" style="40" customWidth="1"/>
    <col min="15628" max="15877" width="11" style="40"/>
    <col min="15878" max="15878" width="13.375" style="40" customWidth="1"/>
    <col min="15879" max="15879" width="33.125" style="40" customWidth="1"/>
    <col min="15880" max="15880" width="0" style="40" hidden="1" customWidth="1"/>
    <col min="15881" max="15883" width="20" style="40" customWidth="1"/>
    <col min="15884" max="16133" width="11" style="40"/>
    <col min="16134" max="16134" width="13.375" style="40" customWidth="1"/>
    <col min="16135" max="16135" width="33.125" style="40" customWidth="1"/>
    <col min="16136" max="16136" width="0" style="40" hidden="1" customWidth="1"/>
    <col min="16137" max="16139" width="20" style="40" customWidth="1"/>
    <col min="16140" max="16384" width="11" style="40"/>
  </cols>
  <sheetData>
    <row r="1" spans="1:23" s="8" customFormat="1" ht="33.950000000000003" customHeight="1" x14ac:dyDescent="0.2">
      <c r="A1" s="25"/>
      <c r="B1" s="39"/>
      <c r="C1" s="39"/>
      <c r="D1" s="39"/>
      <c r="E1" s="39"/>
      <c r="F1" s="39"/>
      <c r="G1" s="39"/>
      <c r="H1" s="39"/>
      <c r="I1" s="50"/>
      <c r="J1" s="47"/>
      <c r="K1" s="39"/>
      <c r="L1" s="39"/>
      <c r="M1" s="39"/>
      <c r="N1" s="39"/>
      <c r="O1" s="39"/>
      <c r="P1" s="47" t="s">
        <v>0</v>
      </c>
    </row>
    <row r="2" spans="1:23" s="5" customFormat="1" ht="10.5" customHeight="1" x14ac:dyDescent="0.2">
      <c r="C2" s="160"/>
      <c r="D2" s="6"/>
      <c r="I2" s="160"/>
      <c r="J2" s="6"/>
      <c r="M2" s="160"/>
      <c r="N2" s="6"/>
      <c r="O2" s="549" t="str">
        <f ca="1">HYPERLINK(CELL("adresse",Inhaltsverzeichnis!A1),"zurück zum Inhalt")</f>
        <v>zurück zum Inhalt</v>
      </c>
      <c r="P2" s="550"/>
    </row>
    <row r="3" spans="1:23" s="5" customFormat="1" ht="12.75" x14ac:dyDescent="0.2">
      <c r="C3" s="160"/>
      <c r="E3" s="6"/>
      <c r="F3" s="6"/>
      <c r="G3" s="6"/>
      <c r="H3" s="6"/>
      <c r="I3" s="160"/>
      <c r="K3" s="6"/>
      <c r="L3" s="6"/>
      <c r="M3" s="160"/>
      <c r="O3" s="6"/>
      <c r="P3" s="6"/>
    </row>
    <row r="4" spans="1:23" s="8" customFormat="1" ht="28.5" customHeight="1" x14ac:dyDescent="0.2">
      <c r="A4" s="577" t="s">
        <v>333</v>
      </c>
      <c r="B4" s="577"/>
      <c r="C4" s="577"/>
      <c r="D4" s="577"/>
      <c r="E4" s="577"/>
      <c r="F4" s="577"/>
      <c r="G4" s="577"/>
      <c r="H4" s="577"/>
      <c r="I4" s="577"/>
      <c r="J4" s="577"/>
      <c r="K4" s="577"/>
      <c r="L4" s="577"/>
      <c r="M4" s="577"/>
      <c r="N4" s="577"/>
      <c r="O4" s="577"/>
      <c r="P4" s="577"/>
      <c r="Q4" s="37"/>
    </row>
    <row r="5" spans="1:23" s="8" customFormat="1" ht="11.25" customHeight="1" x14ac:dyDescent="0.2">
      <c r="A5" s="495" t="s">
        <v>239</v>
      </c>
      <c r="B5" s="495"/>
      <c r="C5" s="495"/>
      <c r="D5" s="495"/>
      <c r="E5" s="495"/>
      <c r="F5" s="495"/>
      <c r="G5" s="495"/>
      <c r="H5" s="495"/>
      <c r="I5" s="495"/>
      <c r="J5" s="495"/>
      <c r="K5" s="292"/>
      <c r="L5" s="292"/>
      <c r="M5" s="292"/>
      <c r="N5" s="292"/>
      <c r="O5" s="292"/>
      <c r="P5" s="292"/>
      <c r="Q5" s="158"/>
      <c r="R5" s="158"/>
      <c r="S5" s="158"/>
      <c r="T5" s="158"/>
      <c r="U5" s="158"/>
      <c r="V5" s="158"/>
      <c r="W5" s="158"/>
    </row>
    <row r="6" spans="1:23" s="8" customFormat="1" ht="12.75" customHeight="1" x14ac:dyDescent="0.2">
      <c r="A6" s="218" t="str">
        <f>CONCATENATE(LEFT(Impressum!C10,SEARCH("(",Impressum!C10)-1),"nach Arbeitsort ","(Beschäftigungsbetrieb",TEXT(0,"#¹⁾"),", Gebietsstand ",TEXT(Impressum!C14,"MMMM")," ",TEXT(Impressum!C14,"JJJJ"),")")</f>
        <v>Land Bayern nach Arbeitsort (Beschäftigungsbetrieb¹⁾, Gebietsstand Mai 2023)</v>
      </c>
    </row>
    <row r="7" spans="1:23" s="8" customFormat="1" ht="12.75" customHeight="1" x14ac:dyDescent="0.2">
      <c r="A7" s="8" t="s">
        <v>386</v>
      </c>
    </row>
    <row r="8" spans="1:23" s="34" customFormat="1" ht="12.75" customHeight="1" x14ac:dyDescent="0.2">
      <c r="B8" s="520"/>
      <c r="C8" s="520"/>
      <c r="D8" s="520"/>
      <c r="E8" s="520"/>
      <c r="F8" s="520"/>
      <c r="G8" s="520"/>
      <c r="H8" s="520"/>
      <c r="I8" s="520"/>
      <c r="J8" s="520"/>
      <c r="K8" s="293"/>
      <c r="L8" s="293"/>
      <c r="M8" s="293"/>
      <c r="N8" s="293"/>
      <c r="O8" s="293"/>
      <c r="P8" s="293"/>
    </row>
    <row r="9" spans="1:23" s="34" customFormat="1" ht="11.25" customHeight="1" x14ac:dyDescent="0.2">
      <c r="A9" s="593" t="s">
        <v>180</v>
      </c>
      <c r="B9" s="591" t="s">
        <v>1</v>
      </c>
      <c r="C9" s="584" t="s">
        <v>4</v>
      </c>
      <c r="D9" s="585"/>
      <c r="E9" s="588" t="s">
        <v>5</v>
      </c>
      <c r="F9" s="589"/>
      <c r="G9" s="589"/>
      <c r="H9" s="589"/>
      <c r="I9" s="589"/>
      <c r="J9" s="589"/>
      <c r="K9" s="589"/>
      <c r="L9" s="589"/>
      <c r="M9" s="589"/>
      <c r="N9" s="589"/>
      <c r="O9" s="589"/>
      <c r="P9" s="590"/>
    </row>
    <row r="10" spans="1:23" s="34" customFormat="1" ht="11.25" customHeight="1" x14ac:dyDescent="0.2">
      <c r="A10" s="594"/>
      <c r="B10" s="591"/>
      <c r="C10" s="586"/>
      <c r="D10" s="587"/>
      <c r="E10" s="490" t="s">
        <v>225</v>
      </c>
      <c r="F10" s="591" t="s">
        <v>4</v>
      </c>
      <c r="G10" s="591"/>
      <c r="H10" s="490" t="s">
        <v>335</v>
      </c>
      <c r="I10" s="591" t="s">
        <v>4</v>
      </c>
      <c r="J10" s="591"/>
      <c r="K10" s="490" t="s">
        <v>224</v>
      </c>
      <c r="L10" s="591" t="s">
        <v>4</v>
      </c>
      <c r="M10" s="591"/>
      <c r="N10" s="490" t="s">
        <v>241</v>
      </c>
      <c r="O10" s="591" t="s">
        <v>4</v>
      </c>
      <c r="P10" s="591"/>
    </row>
    <row r="11" spans="1:23" s="34" customFormat="1" ht="51.95" customHeight="1" x14ac:dyDescent="0.2">
      <c r="A11" s="594"/>
      <c r="B11" s="591"/>
      <c r="C11" s="294" t="s">
        <v>11</v>
      </c>
      <c r="D11" s="294" t="s">
        <v>12</v>
      </c>
      <c r="E11" s="491"/>
      <c r="F11" s="294" t="s">
        <v>11</v>
      </c>
      <c r="G11" s="294" t="s">
        <v>12</v>
      </c>
      <c r="H11" s="491"/>
      <c r="I11" s="294" t="s">
        <v>11</v>
      </c>
      <c r="J11" s="294" t="s">
        <v>12</v>
      </c>
      <c r="K11" s="491"/>
      <c r="L11" s="294" t="s">
        <v>11</v>
      </c>
      <c r="M11" s="294" t="s">
        <v>12</v>
      </c>
      <c r="N11" s="592"/>
      <c r="O11" s="294" t="s">
        <v>11</v>
      </c>
      <c r="P11" s="294" t="s">
        <v>12</v>
      </c>
    </row>
    <row r="12" spans="1:23" s="32" customFormat="1" ht="9" x14ac:dyDescent="0.15">
      <c r="A12" s="595"/>
      <c r="B12" s="49">
        <v>1</v>
      </c>
      <c r="C12" s="49">
        <v>2</v>
      </c>
      <c r="D12" s="49">
        <v>3</v>
      </c>
      <c r="E12" s="49">
        <v>4</v>
      </c>
      <c r="F12" s="49">
        <v>5</v>
      </c>
      <c r="G12" s="49">
        <v>6</v>
      </c>
      <c r="H12" s="49">
        <v>7</v>
      </c>
      <c r="I12" s="49">
        <v>8</v>
      </c>
      <c r="J12" s="49">
        <v>9</v>
      </c>
      <c r="K12" s="49">
        <v>10</v>
      </c>
      <c r="L12" s="49">
        <v>11</v>
      </c>
      <c r="M12" s="49">
        <v>12</v>
      </c>
      <c r="N12" s="49">
        <v>13</v>
      </c>
      <c r="O12" s="49">
        <v>14</v>
      </c>
      <c r="P12" s="49">
        <v>15</v>
      </c>
    </row>
    <row r="13" spans="1:23" ht="12.75" customHeight="1" x14ac:dyDescent="0.2">
      <c r="A13" s="231">
        <v>2021</v>
      </c>
      <c r="B13" s="309">
        <v>191998.875</v>
      </c>
      <c r="C13" s="195">
        <v>109345.04166666701</v>
      </c>
      <c r="D13" s="195">
        <v>82644.583333333299</v>
      </c>
      <c r="E13" s="309">
        <v>149454.41666666701</v>
      </c>
      <c r="F13" s="195">
        <v>84620.166666666701</v>
      </c>
      <c r="G13" s="195">
        <v>64826</v>
      </c>
      <c r="H13" s="309">
        <v>41148.125</v>
      </c>
      <c r="I13" s="195">
        <v>23857.208333333299</v>
      </c>
      <c r="J13" s="195">
        <v>17289.916666666701</v>
      </c>
      <c r="K13" s="309">
        <v>1325.5833333333301</v>
      </c>
      <c r="L13" s="195">
        <v>827.20833333333303</v>
      </c>
      <c r="M13" s="195">
        <v>498.375</v>
      </c>
      <c r="N13" s="309">
        <v>70.75</v>
      </c>
      <c r="O13" s="195">
        <v>40.4583333333333</v>
      </c>
      <c r="P13" s="195">
        <v>30.2916666666667</v>
      </c>
    </row>
    <row r="14" spans="1:23" ht="12.75" customHeight="1" x14ac:dyDescent="0.2">
      <c r="A14" s="231">
        <v>2020</v>
      </c>
      <c r="B14" s="310">
        <v>191228.45833333299</v>
      </c>
      <c r="C14" s="42">
        <v>109669.16666666701</v>
      </c>
      <c r="D14" s="42">
        <v>81553.375</v>
      </c>
      <c r="E14" s="310">
        <v>149636.25</v>
      </c>
      <c r="F14" s="42">
        <v>85400.5</v>
      </c>
      <c r="G14" s="42">
        <v>64230.833333333299</v>
      </c>
      <c r="H14" s="310">
        <v>40188.666666666701</v>
      </c>
      <c r="I14" s="42">
        <v>23392.416666666701</v>
      </c>
      <c r="J14" s="42">
        <v>16795.291666666701</v>
      </c>
      <c r="K14" s="310">
        <v>1340</v>
      </c>
      <c r="L14" s="42">
        <v>836.20833333333303</v>
      </c>
      <c r="M14" s="42">
        <v>503.75</v>
      </c>
      <c r="N14" s="310">
        <v>63.5416666666667</v>
      </c>
      <c r="O14" s="42">
        <v>40.0416666666667</v>
      </c>
      <c r="P14" s="42">
        <v>23.5</v>
      </c>
    </row>
    <row r="15" spans="1:23" ht="12.75" customHeight="1" x14ac:dyDescent="0.2">
      <c r="A15" s="231">
        <v>2019</v>
      </c>
      <c r="B15" s="310">
        <v>192840.16666666701</v>
      </c>
      <c r="C15" s="42">
        <v>111524.95833333299</v>
      </c>
      <c r="D15" s="42">
        <v>81308.25</v>
      </c>
      <c r="E15" s="310">
        <v>151766.25</v>
      </c>
      <c r="F15" s="42">
        <v>87234.833333333299</v>
      </c>
      <c r="G15" s="42">
        <v>64524.75</v>
      </c>
      <c r="H15" s="310">
        <v>39679.291666666701</v>
      </c>
      <c r="I15" s="42">
        <v>23448.666666666701</v>
      </c>
      <c r="J15" s="42">
        <v>16230.625</v>
      </c>
      <c r="K15" s="310">
        <v>1332.0416666666699</v>
      </c>
      <c r="L15" s="42">
        <v>802.45833333333303</v>
      </c>
      <c r="M15" s="42">
        <v>529.29166666666697</v>
      </c>
      <c r="N15" s="310">
        <v>62.5833333333333</v>
      </c>
      <c r="O15" s="42">
        <v>39</v>
      </c>
      <c r="P15" s="42">
        <v>23.5833333333333</v>
      </c>
    </row>
    <row r="16" spans="1:23" ht="12.75" customHeight="1" x14ac:dyDescent="0.2">
      <c r="A16" s="231">
        <v>2018</v>
      </c>
      <c r="B16" s="310">
        <v>186862.66666666701</v>
      </c>
      <c r="C16" s="42">
        <v>108386.08333333299</v>
      </c>
      <c r="D16" s="42">
        <v>78476.583333333299</v>
      </c>
      <c r="E16" s="310">
        <v>147995.16666666701</v>
      </c>
      <c r="F16" s="42">
        <v>85292.791666666701</v>
      </c>
      <c r="G16" s="42">
        <v>62702.375</v>
      </c>
      <c r="H16" s="310">
        <v>37552.875</v>
      </c>
      <c r="I16" s="42">
        <v>22296.291666666701</v>
      </c>
      <c r="J16" s="42">
        <v>15256.583333333299</v>
      </c>
      <c r="K16" s="310">
        <v>1225.3333333333301</v>
      </c>
      <c r="L16" s="42">
        <v>738.95833333333303</v>
      </c>
      <c r="M16" s="42">
        <v>486.375</v>
      </c>
      <c r="N16" s="310">
        <v>89.2916666666667</v>
      </c>
      <c r="O16" s="42">
        <v>58.0416666666667</v>
      </c>
      <c r="P16" s="42">
        <v>31.25</v>
      </c>
    </row>
    <row r="17" spans="1:16" ht="12.75" customHeight="1" x14ac:dyDescent="0.2">
      <c r="A17" s="231">
        <v>2017</v>
      </c>
      <c r="B17" s="310">
        <v>180984.5</v>
      </c>
      <c r="C17" s="42">
        <v>105069.83333333299</v>
      </c>
      <c r="D17" s="42">
        <v>75914.666666666701</v>
      </c>
      <c r="E17" s="310">
        <v>144337.83333333299</v>
      </c>
      <c r="F17" s="42">
        <v>83229.75</v>
      </c>
      <c r="G17" s="42">
        <v>61108.083333333299</v>
      </c>
      <c r="H17" s="310">
        <v>35460.125</v>
      </c>
      <c r="I17" s="42">
        <v>21121.708333333299</v>
      </c>
      <c r="J17" s="42">
        <v>14338.416666666701</v>
      </c>
      <c r="K17" s="310">
        <v>1126.1666666666699</v>
      </c>
      <c r="L17" s="42">
        <v>680.08333333333303</v>
      </c>
      <c r="M17" s="42">
        <v>446.08333333333297</v>
      </c>
      <c r="N17" s="310">
        <v>60.375</v>
      </c>
      <c r="O17" s="42">
        <v>38.2916666666667</v>
      </c>
      <c r="P17" s="42">
        <v>22.0833333333333</v>
      </c>
    </row>
    <row r="18" spans="1:16" ht="12.75" customHeight="1" x14ac:dyDescent="0.2">
      <c r="A18" s="231">
        <v>2016</v>
      </c>
      <c r="B18" s="310">
        <v>173118.08333333299</v>
      </c>
      <c r="C18" s="42">
        <v>100621.41666666701</v>
      </c>
      <c r="D18" s="42">
        <v>72496.666666666701</v>
      </c>
      <c r="E18" s="310">
        <v>139770.58333333299</v>
      </c>
      <c r="F18" s="42">
        <v>80613.958333333299</v>
      </c>
      <c r="G18" s="42">
        <v>59156.625</v>
      </c>
      <c r="H18" s="310">
        <v>32254.625</v>
      </c>
      <c r="I18" s="42">
        <v>19357.375</v>
      </c>
      <c r="J18" s="42">
        <v>12897.25</v>
      </c>
      <c r="K18" s="310">
        <v>1048.9583333333301</v>
      </c>
      <c r="L18" s="42">
        <v>620.16666666666697</v>
      </c>
      <c r="M18" s="42">
        <v>428.79166666666703</v>
      </c>
      <c r="N18" s="310">
        <v>43.9166666666667</v>
      </c>
      <c r="O18" s="42">
        <v>29.9166666666667</v>
      </c>
      <c r="P18" s="42">
        <v>14</v>
      </c>
    </row>
    <row r="19" spans="1:16" ht="12.75" customHeight="1" x14ac:dyDescent="0.2">
      <c r="A19" s="231">
        <v>2015</v>
      </c>
      <c r="B19" s="310">
        <v>171884.91666666701</v>
      </c>
      <c r="C19" s="42">
        <v>100953.29166666701</v>
      </c>
      <c r="D19" s="42">
        <v>70931.625</v>
      </c>
      <c r="E19" s="310">
        <v>139103.16666666701</v>
      </c>
      <c r="F19" s="42">
        <v>81035.333333333299</v>
      </c>
      <c r="G19" s="42">
        <v>58067.833333333299</v>
      </c>
      <c r="H19" s="310">
        <v>31659.041666666701</v>
      </c>
      <c r="I19" s="42">
        <v>19234.083333333299</v>
      </c>
      <c r="J19" s="42">
        <v>12424.958333333299</v>
      </c>
      <c r="K19" s="310">
        <v>1077.625</v>
      </c>
      <c r="L19" s="42">
        <v>652.04166666666697</v>
      </c>
      <c r="M19" s="42">
        <v>425.58333333333297</v>
      </c>
      <c r="N19" s="310">
        <v>45.0833333333333</v>
      </c>
      <c r="O19" s="42">
        <v>31.8333333333333</v>
      </c>
      <c r="P19" s="42">
        <v>13.25</v>
      </c>
    </row>
    <row r="20" spans="1:16" ht="12.75" customHeight="1" x14ac:dyDescent="0.2">
      <c r="A20" s="231">
        <v>2014</v>
      </c>
      <c r="B20" s="310">
        <v>166971.45833333299</v>
      </c>
      <c r="C20" s="42">
        <v>98372.041666666701</v>
      </c>
      <c r="D20" s="42">
        <v>68599.416666666701</v>
      </c>
      <c r="E20" s="310">
        <v>136764.83333333299</v>
      </c>
      <c r="F20" s="42">
        <v>79815.708333333299</v>
      </c>
      <c r="G20" s="42">
        <v>56949.125</v>
      </c>
      <c r="H20" s="310">
        <v>29099.291666666701</v>
      </c>
      <c r="I20" s="42">
        <v>17869.083333333299</v>
      </c>
      <c r="J20" s="42">
        <v>11230.208333333299</v>
      </c>
      <c r="K20" s="310">
        <v>1053.7916666666699</v>
      </c>
      <c r="L20" s="42">
        <v>656.08333333333303</v>
      </c>
      <c r="M20" s="42">
        <v>397.70833333333297</v>
      </c>
      <c r="N20" s="310">
        <v>53.5416666666667</v>
      </c>
      <c r="O20" s="42">
        <v>31.1666666666667</v>
      </c>
      <c r="P20" s="42">
        <v>22.375</v>
      </c>
    </row>
    <row r="21" spans="1:16" ht="12.75" customHeight="1" x14ac:dyDescent="0.2">
      <c r="A21" s="231">
        <v>2013</v>
      </c>
      <c r="B21" s="310">
        <v>161100.91666666701</v>
      </c>
      <c r="C21" s="42">
        <v>95556.791666666701</v>
      </c>
      <c r="D21" s="42">
        <v>65544.125</v>
      </c>
      <c r="E21" s="310">
        <v>133427.125</v>
      </c>
      <c r="F21" s="42">
        <v>78314.458333333299</v>
      </c>
      <c r="G21" s="42">
        <v>55112.666666666701</v>
      </c>
      <c r="H21" s="310">
        <v>26609.916666666701</v>
      </c>
      <c r="I21" s="42">
        <v>16581.25</v>
      </c>
      <c r="J21" s="42">
        <v>10028.666666666701</v>
      </c>
      <c r="K21" s="310">
        <v>1011.375</v>
      </c>
      <c r="L21" s="42">
        <v>629.58333333333303</v>
      </c>
      <c r="M21" s="42">
        <v>381.79166666666703</v>
      </c>
      <c r="N21" s="310">
        <v>52.5</v>
      </c>
      <c r="O21" s="42">
        <v>31.5</v>
      </c>
      <c r="P21" s="42">
        <v>21</v>
      </c>
    </row>
    <row r="22" spans="1:16" ht="12.75" customHeight="1" x14ac:dyDescent="0.2">
      <c r="A22" s="231">
        <v>2012</v>
      </c>
      <c r="B22" s="310">
        <v>155351.75</v>
      </c>
      <c r="C22" s="42">
        <v>92650.5</v>
      </c>
      <c r="D22" s="42">
        <v>62701.25</v>
      </c>
      <c r="E22" s="310">
        <v>129383.16666666701</v>
      </c>
      <c r="F22" s="42">
        <v>76293.458333333299</v>
      </c>
      <c r="G22" s="42">
        <v>53089.708333333299</v>
      </c>
      <c r="H22" s="310">
        <v>24956.25</v>
      </c>
      <c r="I22" s="42">
        <v>15737.916666666701</v>
      </c>
      <c r="J22" s="42">
        <v>9218.3333333333303</v>
      </c>
      <c r="K22" s="310">
        <v>969.45833333333303</v>
      </c>
      <c r="L22" s="42">
        <v>592.58333333333303</v>
      </c>
      <c r="M22" s="42">
        <v>376.875</v>
      </c>
      <c r="N22" s="310">
        <v>42.6666666666667</v>
      </c>
      <c r="O22" s="42">
        <v>26.3333333333333</v>
      </c>
      <c r="P22" s="42">
        <v>16.3333333333333</v>
      </c>
    </row>
    <row r="23" spans="1:16" ht="12.75" customHeight="1" x14ac:dyDescent="0.2">
      <c r="A23" s="232">
        <v>2011</v>
      </c>
      <c r="B23" s="311">
        <v>149207.875</v>
      </c>
      <c r="C23" s="200">
        <v>89108.916666666701</v>
      </c>
      <c r="D23" s="200">
        <v>60098.958333333299</v>
      </c>
      <c r="E23" s="311">
        <v>124541.33333333299</v>
      </c>
      <c r="F23" s="200">
        <v>73506.083333333299</v>
      </c>
      <c r="G23" s="200">
        <v>51035.25</v>
      </c>
      <c r="H23" s="311">
        <v>23682.333333333299</v>
      </c>
      <c r="I23" s="201">
        <v>15014.458333333299</v>
      </c>
      <c r="J23" s="201">
        <v>8667.875</v>
      </c>
      <c r="K23" s="311">
        <v>947.58333333333303</v>
      </c>
      <c r="L23" s="200">
        <v>560.04166666666697</v>
      </c>
      <c r="M23" s="200">
        <v>387.54166666666703</v>
      </c>
      <c r="N23" s="311">
        <v>31.8333333333333</v>
      </c>
      <c r="O23" s="200">
        <v>23.5416666666667</v>
      </c>
      <c r="P23" s="200">
        <v>8.2916666666666696</v>
      </c>
    </row>
    <row r="24" spans="1:16" ht="15" customHeight="1" x14ac:dyDescent="0.2">
      <c r="A24" s="288" t="s">
        <v>243</v>
      </c>
      <c r="B24" s="238"/>
      <c r="C24" s="238"/>
      <c r="D24" s="238"/>
      <c r="E24" s="238"/>
      <c r="F24" s="238"/>
      <c r="G24" s="238"/>
      <c r="H24" s="238"/>
      <c r="I24" s="583"/>
      <c r="J24" s="583"/>
      <c r="K24" s="238"/>
      <c r="L24" s="238"/>
      <c r="M24" s="238"/>
      <c r="N24" s="199"/>
      <c r="O24" s="199"/>
      <c r="P24" s="45" t="s">
        <v>8</v>
      </c>
    </row>
    <row r="25" spans="1:16" s="272" customFormat="1" ht="22.5" customHeight="1" x14ac:dyDescent="0.2">
      <c r="A25" s="596" t="s">
        <v>334</v>
      </c>
      <c r="B25" s="596"/>
      <c r="C25" s="596"/>
      <c r="D25" s="596"/>
      <c r="E25" s="596"/>
      <c r="F25" s="596"/>
      <c r="G25" s="596"/>
      <c r="H25" s="596"/>
      <c r="I25" s="596"/>
      <c r="J25" s="596"/>
      <c r="K25" s="596"/>
      <c r="L25" s="596"/>
      <c r="M25" s="596"/>
      <c r="N25" s="596"/>
      <c r="O25" s="596"/>
      <c r="P25" s="22"/>
    </row>
    <row r="26" spans="1:16" ht="11.25" customHeight="1" x14ac:dyDescent="0.2">
      <c r="A26" s="567"/>
      <c r="B26" s="567"/>
      <c r="C26" s="567"/>
      <c r="D26" s="567"/>
      <c r="E26" s="567"/>
      <c r="F26" s="567"/>
      <c r="G26" s="567"/>
      <c r="H26" s="567"/>
      <c r="I26" s="567"/>
      <c r="J26" s="567"/>
      <c r="K26" s="567"/>
      <c r="L26" s="567"/>
      <c r="M26" s="567"/>
      <c r="N26" s="567"/>
      <c r="O26" s="567"/>
      <c r="P26" s="567"/>
    </row>
    <row r="27" spans="1:16" ht="11.25" customHeight="1" x14ac:dyDescent="0.2">
      <c r="N27" s="234"/>
      <c r="O27" s="234"/>
      <c r="P27" s="234"/>
    </row>
  </sheetData>
  <sortState ref="A11:A21">
    <sortCondition descending="1" ref="A11"/>
  </sortState>
  <mergeCells count="19">
    <mergeCell ref="B9:B11"/>
    <mergeCell ref="A5:J5"/>
    <mergeCell ref="A25:O25"/>
    <mergeCell ref="I24:J24"/>
    <mergeCell ref="C9:D10"/>
    <mergeCell ref="E9:P9"/>
    <mergeCell ref="A26:P26"/>
    <mergeCell ref="O2:P2"/>
    <mergeCell ref="A4:P4"/>
    <mergeCell ref="F10:G10"/>
    <mergeCell ref="I10:J10"/>
    <mergeCell ref="L10:M10"/>
    <mergeCell ref="O10:P10"/>
    <mergeCell ref="H10:H11"/>
    <mergeCell ref="K10:K11"/>
    <mergeCell ref="N10:N11"/>
    <mergeCell ref="E10:E11"/>
    <mergeCell ref="B8:J8"/>
    <mergeCell ref="A9:A12"/>
  </mergeCells>
  <printOptions horizontalCentered="1"/>
  <pageMargins left="0.19685039370078741" right="0.19685039370078741" top="0.19685039370078741" bottom="0.19685039370078741" header="0" footer="0"/>
  <pageSetup paperSize="9"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6B149-E7E9-433A-86D9-3154D7597EEE}">
  <sheetPr codeName="Tabelle20"/>
  <dimension ref="A1:K153"/>
  <sheetViews>
    <sheetView showGridLines="0" zoomScaleNormal="100" workbookViewId="0"/>
  </sheetViews>
  <sheetFormatPr baseColWidth="10" defaultRowHeight="12.75" x14ac:dyDescent="0.2"/>
  <cols>
    <col min="1" max="1" width="24.625" style="4" customWidth="1"/>
    <col min="2" max="2" width="9.625" style="4" customWidth="1"/>
    <col min="3" max="3" width="9.625" style="352" customWidth="1"/>
    <col min="4" max="7" width="9.625" style="4" customWidth="1"/>
    <col min="8" max="8" width="5.25" style="4" customWidth="1"/>
    <col min="9" max="9" width="11" style="4"/>
    <col min="10" max="10" width="19.5" style="4" customWidth="1"/>
    <col min="11" max="11" width="80.5" style="4" customWidth="1"/>
    <col min="12" max="233" width="11" style="4"/>
    <col min="234" max="234" width="1.25" style="4" customWidth="1"/>
    <col min="235" max="235" width="76.5" style="4" customWidth="1"/>
    <col min="236" max="239" width="11" style="4"/>
    <col min="240" max="240" width="4.125" style="4" customWidth="1"/>
    <col min="241" max="489" width="11" style="4"/>
    <col min="490" max="490" width="1.25" style="4" customWidth="1"/>
    <col min="491" max="491" width="76.5" style="4" customWidth="1"/>
    <col min="492" max="495" width="11" style="4"/>
    <col min="496" max="496" width="4.125" style="4" customWidth="1"/>
    <col min="497" max="745" width="11" style="4"/>
    <col min="746" max="746" width="1.25" style="4" customWidth="1"/>
    <col min="747" max="747" width="76.5" style="4" customWidth="1"/>
    <col min="748" max="751" width="11" style="4"/>
    <col min="752" max="752" width="4.125" style="4" customWidth="1"/>
    <col min="753" max="1001" width="11" style="4"/>
    <col min="1002" max="1002" width="1.25" style="4" customWidth="1"/>
    <col min="1003" max="1003" width="76.5" style="4" customWidth="1"/>
    <col min="1004" max="1007" width="11" style="4"/>
    <col min="1008" max="1008" width="4.125" style="4" customWidth="1"/>
    <col min="1009" max="1257" width="11" style="4"/>
    <col min="1258" max="1258" width="1.25" style="4" customWidth="1"/>
    <col min="1259" max="1259" width="76.5" style="4" customWidth="1"/>
    <col min="1260" max="1263" width="11" style="4"/>
    <col min="1264" max="1264" width="4.125" style="4" customWidth="1"/>
    <col min="1265" max="1513" width="11" style="4"/>
    <col min="1514" max="1514" width="1.25" style="4" customWidth="1"/>
    <col min="1515" max="1515" width="76.5" style="4" customWidth="1"/>
    <col min="1516" max="1519" width="11" style="4"/>
    <col min="1520" max="1520" width="4.125" style="4" customWidth="1"/>
    <col min="1521" max="1769" width="11" style="4"/>
    <col min="1770" max="1770" width="1.25" style="4" customWidth="1"/>
    <col min="1771" max="1771" width="76.5" style="4" customWidth="1"/>
    <col min="1772" max="1775" width="11" style="4"/>
    <col min="1776" max="1776" width="4.125" style="4" customWidth="1"/>
    <col min="1777" max="2025" width="11" style="4"/>
    <col min="2026" max="2026" width="1.25" style="4" customWidth="1"/>
    <col min="2027" max="2027" width="76.5" style="4" customWidth="1"/>
    <col min="2028" max="2031" width="11" style="4"/>
    <col min="2032" max="2032" width="4.125" style="4" customWidth="1"/>
    <col min="2033" max="2281" width="11" style="4"/>
    <col min="2282" max="2282" width="1.25" style="4" customWidth="1"/>
    <col min="2283" max="2283" width="76.5" style="4" customWidth="1"/>
    <col min="2284" max="2287" width="11" style="4"/>
    <col min="2288" max="2288" width="4.125" style="4" customWidth="1"/>
    <col min="2289" max="2537" width="11" style="4"/>
    <col min="2538" max="2538" width="1.25" style="4" customWidth="1"/>
    <col min="2539" max="2539" width="76.5" style="4" customWidth="1"/>
    <col min="2540" max="2543" width="11" style="4"/>
    <col min="2544" max="2544" width="4.125" style="4" customWidth="1"/>
    <col min="2545" max="2793" width="11" style="4"/>
    <col min="2794" max="2794" width="1.25" style="4" customWidth="1"/>
    <col min="2795" max="2795" width="76.5" style="4" customWidth="1"/>
    <col min="2796" max="2799" width="11" style="4"/>
    <col min="2800" max="2800" width="4.125" style="4" customWidth="1"/>
    <col min="2801" max="3049" width="11" style="4"/>
    <col min="3050" max="3050" width="1.25" style="4" customWidth="1"/>
    <col min="3051" max="3051" width="76.5" style="4" customWidth="1"/>
    <col min="3052" max="3055" width="11" style="4"/>
    <col min="3056" max="3056" width="4.125" style="4" customWidth="1"/>
    <col min="3057" max="3305" width="11" style="4"/>
    <col min="3306" max="3306" width="1.25" style="4" customWidth="1"/>
    <col min="3307" max="3307" width="76.5" style="4" customWidth="1"/>
    <col min="3308" max="3311" width="11" style="4"/>
    <col min="3312" max="3312" width="4.125" style="4" customWidth="1"/>
    <col min="3313" max="3561" width="11" style="4"/>
    <col min="3562" max="3562" width="1.25" style="4" customWidth="1"/>
    <col min="3563" max="3563" width="76.5" style="4" customWidth="1"/>
    <col min="3564" max="3567" width="11" style="4"/>
    <col min="3568" max="3568" width="4.125" style="4" customWidth="1"/>
    <col min="3569" max="3817" width="11" style="4"/>
    <col min="3818" max="3818" width="1.25" style="4" customWidth="1"/>
    <col min="3819" max="3819" width="76.5" style="4" customWidth="1"/>
    <col min="3820" max="3823" width="11" style="4"/>
    <col min="3824" max="3824" width="4.125" style="4" customWidth="1"/>
    <col min="3825" max="4073" width="11" style="4"/>
    <col min="4074" max="4074" width="1.25" style="4" customWidth="1"/>
    <col min="4075" max="4075" width="76.5" style="4" customWidth="1"/>
    <col min="4076" max="4079" width="11" style="4"/>
    <col min="4080" max="4080" width="4.125" style="4" customWidth="1"/>
    <col min="4081" max="4329" width="11" style="4"/>
    <col min="4330" max="4330" width="1.25" style="4" customWidth="1"/>
    <col min="4331" max="4331" width="76.5" style="4" customWidth="1"/>
    <col min="4332" max="4335" width="11" style="4"/>
    <col min="4336" max="4336" width="4.125" style="4" customWidth="1"/>
    <col min="4337" max="4585" width="11" style="4"/>
    <col min="4586" max="4586" width="1.25" style="4" customWidth="1"/>
    <col min="4587" max="4587" width="76.5" style="4" customWidth="1"/>
    <col min="4588" max="4591" width="11" style="4"/>
    <col min="4592" max="4592" width="4.125" style="4" customWidth="1"/>
    <col min="4593" max="4841" width="11" style="4"/>
    <col min="4842" max="4842" width="1.25" style="4" customWidth="1"/>
    <col min="4843" max="4843" width="76.5" style="4" customWidth="1"/>
    <col min="4844" max="4847" width="11" style="4"/>
    <col min="4848" max="4848" width="4.125" style="4" customWidth="1"/>
    <col min="4849" max="5097" width="11" style="4"/>
    <col min="5098" max="5098" width="1.25" style="4" customWidth="1"/>
    <col min="5099" max="5099" width="76.5" style="4" customWidth="1"/>
    <col min="5100" max="5103" width="11" style="4"/>
    <col min="5104" max="5104" width="4.125" style="4" customWidth="1"/>
    <col min="5105" max="5353" width="11" style="4"/>
    <col min="5354" max="5354" width="1.25" style="4" customWidth="1"/>
    <col min="5355" max="5355" width="76.5" style="4" customWidth="1"/>
    <col min="5356" max="5359" width="11" style="4"/>
    <col min="5360" max="5360" width="4.125" style="4" customWidth="1"/>
    <col min="5361" max="5609" width="11" style="4"/>
    <col min="5610" max="5610" width="1.25" style="4" customWidth="1"/>
    <col min="5611" max="5611" width="76.5" style="4" customWidth="1"/>
    <col min="5612" max="5615" width="11" style="4"/>
    <col min="5616" max="5616" width="4.125" style="4" customWidth="1"/>
    <col min="5617" max="5865" width="11" style="4"/>
    <col min="5866" max="5866" width="1.25" style="4" customWidth="1"/>
    <col min="5867" max="5867" width="76.5" style="4" customWidth="1"/>
    <col min="5868" max="5871" width="11" style="4"/>
    <col min="5872" max="5872" width="4.125" style="4" customWidth="1"/>
    <col min="5873" max="6121" width="11" style="4"/>
    <col min="6122" max="6122" width="1.25" style="4" customWidth="1"/>
    <col min="6123" max="6123" width="76.5" style="4" customWidth="1"/>
    <col min="6124" max="6127" width="11" style="4"/>
    <col min="6128" max="6128" width="4.125" style="4" customWidth="1"/>
    <col min="6129" max="6377" width="11" style="4"/>
    <col min="6378" max="6378" width="1.25" style="4" customWidth="1"/>
    <col min="6379" max="6379" width="76.5" style="4" customWidth="1"/>
    <col min="6380" max="6383" width="11" style="4"/>
    <col min="6384" max="6384" width="4.125" style="4" customWidth="1"/>
    <col min="6385" max="6633" width="11" style="4"/>
    <col min="6634" max="6634" width="1.25" style="4" customWidth="1"/>
    <col min="6635" max="6635" width="76.5" style="4" customWidth="1"/>
    <col min="6636" max="6639" width="11" style="4"/>
    <col min="6640" max="6640" width="4.125" style="4" customWidth="1"/>
    <col min="6641" max="6889" width="11" style="4"/>
    <col min="6890" max="6890" width="1.25" style="4" customWidth="1"/>
    <col min="6891" max="6891" width="76.5" style="4" customWidth="1"/>
    <col min="6892" max="6895" width="11" style="4"/>
    <col min="6896" max="6896" width="4.125" style="4" customWidth="1"/>
    <col min="6897" max="7145" width="11" style="4"/>
    <col min="7146" max="7146" width="1.25" style="4" customWidth="1"/>
    <col min="7147" max="7147" width="76.5" style="4" customWidth="1"/>
    <col min="7148" max="7151" width="11" style="4"/>
    <col min="7152" max="7152" width="4.125" style="4" customWidth="1"/>
    <col min="7153" max="7401" width="11" style="4"/>
    <col min="7402" max="7402" width="1.25" style="4" customWidth="1"/>
    <col min="7403" max="7403" width="76.5" style="4" customWidth="1"/>
    <col min="7404" max="7407" width="11" style="4"/>
    <col min="7408" max="7408" width="4.125" style="4" customWidth="1"/>
    <col min="7409" max="7657" width="11" style="4"/>
    <col min="7658" max="7658" width="1.25" style="4" customWidth="1"/>
    <col min="7659" max="7659" width="76.5" style="4" customWidth="1"/>
    <col min="7660" max="7663" width="11" style="4"/>
    <col min="7664" max="7664" width="4.125" style="4" customWidth="1"/>
    <col min="7665" max="7913" width="11" style="4"/>
    <col min="7914" max="7914" width="1.25" style="4" customWidth="1"/>
    <col min="7915" max="7915" width="76.5" style="4" customWidth="1"/>
    <col min="7916" max="7919" width="11" style="4"/>
    <col min="7920" max="7920" width="4.125" style="4" customWidth="1"/>
    <col min="7921" max="8169" width="11" style="4"/>
    <col min="8170" max="8170" width="1.25" style="4" customWidth="1"/>
    <col min="8171" max="8171" width="76.5" style="4" customWidth="1"/>
    <col min="8172" max="8175" width="11" style="4"/>
    <col min="8176" max="8176" width="4.125" style="4" customWidth="1"/>
    <col min="8177" max="8425" width="11" style="4"/>
    <col min="8426" max="8426" width="1.25" style="4" customWidth="1"/>
    <col min="8427" max="8427" width="76.5" style="4" customWidth="1"/>
    <col min="8428" max="8431" width="11" style="4"/>
    <col min="8432" max="8432" width="4.125" style="4" customWidth="1"/>
    <col min="8433" max="8681" width="11" style="4"/>
    <col min="8682" max="8682" width="1.25" style="4" customWidth="1"/>
    <col min="8683" max="8683" width="76.5" style="4" customWidth="1"/>
    <col min="8684" max="8687" width="11" style="4"/>
    <col min="8688" max="8688" width="4.125" style="4" customWidth="1"/>
    <col min="8689" max="8937" width="11" style="4"/>
    <col min="8938" max="8938" width="1.25" style="4" customWidth="1"/>
    <col min="8939" max="8939" width="76.5" style="4" customWidth="1"/>
    <col min="8940" max="8943" width="11" style="4"/>
    <col min="8944" max="8944" width="4.125" style="4" customWidth="1"/>
    <col min="8945" max="9193" width="11" style="4"/>
    <col min="9194" max="9194" width="1.25" style="4" customWidth="1"/>
    <col min="9195" max="9195" width="76.5" style="4" customWidth="1"/>
    <col min="9196" max="9199" width="11" style="4"/>
    <col min="9200" max="9200" width="4.125" style="4" customWidth="1"/>
    <col min="9201" max="9449" width="11" style="4"/>
    <col min="9450" max="9450" width="1.25" style="4" customWidth="1"/>
    <col min="9451" max="9451" width="76.5" style="4" customWidth="1"/>
    <col min="9452" max="9455" width="11" style="4"/>
    <col min="9456" max="9456" width="4.125" style="4" customWidth="1"/>
    <col min="9457" max="9705" width="11" style="4"/>
    <col min="9706" max="9706" width="1.25" style="4" customWidth="1"/>
    <col min="9707" max="9707" width="76.5" style="4" customWidth="1"/>
    <col min="9708" max="9711" width="11" style="4"/>
    <col min="9712" max="9712" width="4.125" style="4" customWidth="1"/>
    <col min="9713" max="9961" width="11" style="4"/>
    <col min="9962" max="9962" width="1.25" style="4" customWidth="1"/>
    <col min="9963" max="9963" width="76.5" style="4" customWidth="1"/>
    <col min="9964" max="9967" width="11" style="4"/>
    <col min="9968" max="9968" width="4.125" style="4" customWidth="1"/>
    <col min="9969" max="10217" width="11" style="4"/>
    <col min="10218" max="10218" width="1.25" style="4" customWidth="1"/>
    <col min="10219" max="10219" width="76.5" style="4" customWidth="1"/>
    <col min="10220" max="10223" width="11" style="4"/>
    <col min="10224" max="10224" width="4.125" style="4" customWidth="1"/>
    <col min="10225" max="10473" width="11" style="4"/>
    <col min="10474" max="10474" width="1.25" style="4" customWidth="1"/>
    <col min="10475" max="10475" width="76.5" style="4" customWidth="1"/>
    <col min="10476" max="10479" width="11" style="4"/>
    <col min="10480" max="10480" width="4.125" style="4" customWidth="1"/>
    <col min="10481" max="10729" width="11" style="4"/>
    <col min="10730" max="10730" width="1.25" style="4" customWidth="1"/>
    <col min="10731" max="10731" width="76.5" style="4" customWidth="1"/>
    <col min="10732" max="10735" width="11" style="4"/>
    <col min="10736" max="10736" width="4.125" style="4" customWidth="1"/>
    <col min="10737" max="10985" width="11" style="4"/>
    <col min="10986" max="10986" width="1.25" style="4" customWidth="1"/>
    <col min="10987" max="10987" width="76.5" style="4" customWidth="1"/>
    <col min="10988" max="10991" width="11" style="4"/>
    <col min="10992" max="10992" width="4.125" style="4" customWidth="1"/>
    <col min="10993" max="11241" width="11" style="4"/>
    <col min="11242" max="11242" width="1.25" style="4" customWidth="1"/>
    <col min="11243" max="11243" width="76.5" style="4" customWidth="1"/>
    <col min="11244" max="11247" width="11" style="4"/>
    <col min="11248" max="11248" width="4.125" style="4" customWidth="1"/>
    <col min="11249" max="11497" width="11" style="4"/>
    <col min="11498" max="11498" width="1.25" style="4" customWidth="1"/>
    <col min="11499" max="11499" width="76.5" style="4" customWidth="1"/>
    <col min="11500" max="11503" width="11" style="4"/>
    <col min="11504" max="11504" width="4.125" style="4" customWidth="1"/>
    <col min="11505" max="11753" width="11" style="4"/>
    <col min="11754" max="11754" width="1.25" style="4" customWidth="1"/>
    <col min="11755" max="11755" width="76.5" style="4" customWidth="1"/>
    <col min="11756" max="11759" width="11" style="4"/>
    <col min="11760" max="11760" width="4.125" style="4" customWidth="1"/>
    <col min="11761" max="12009" width="11" style="4"/>
    <col min="12010" max="12010" width="1.25" style="4" customWidth="1"/>
    <col min="12011" max="12011" width="76.5" style="4" customWidth="1"/>
    <col min="12012" max="12015" width="11" style="4"/>
    <col min="12016" max="12016" width="4.125" style="4" customWidth="1"/>
    <col min="12017" max="12265" width="11" style="4"/>
    <col min="12266" max="12266" width="1.25" style="4" customWidth="1"/>
    <col min="12267" max="12267" width="76.5" style="4" customWidth="1"/>
    <col min="12268" max="12271" width="11" style="4"/>
    <col min="12272" max="12272" width="4.125" style="4" customWidth="1"/>
    <col min="12273" max="12521" width="11" style="4"/>
    <col min="12522" max="12522" width="1.25" style="4" customWidth="1"/>
    <col min="12523" max="12523" width="76.5" style="4" customWidth="1"/>
    <col min="12524" max="12527" width="11" style="4"/>
    <col min="12528" max="12528" width="4.125" style="4" customWidth="1"/>
    <col min="12529" max="12777" width="11" style="4"/>
    <col min="12778" max="12778" width="1.25" style="4" customWidth="1"/>
    <col min="12779" max="12779" width="76.5" style="4" customWidth="1"/>
    <col min="12780" max="12783" width="11" style="4"/>
    <col min="12784" max="12784" width="4.125" style="4" customWidth="1"/>
    <col min="12785" max="13033" width="11" style="4"/>
    <col min="13034" max="13034" width="1.25" style="4" customWidth="1"/>
    <col min="13035" max="13035" width="76.5" style="4" customWidth="1"/>
    <col min="13036" max="13039" width="11" style="4"/>
    <col min="13040" max="13040" width="4.125" style="4" customWidth="1"/>
    <col min="13041" max="13289" width="11" style="4"/>
    <col min="13290" max="13290" width="1.25" style="4" customWidth="1"/>
    <col min="13291" max="13291" width="76.5" style="4" customWidth="1"/>
    <col min="13292" max="13295" width="11" style="4"/>
    <col min="13296" max="13296" width="4.125" style="4" customWidth="1"/>
    <col min="13297" max="13545" width="11" style="4"/>
    <col min="13546" max="13546" width="1.25" style="4" customWidth="1"/>
    <col min="13547" max="13547" width="76.5" style="4" customWidth="1"/>
    <col min="13548" max="13551" width="11" style="4"/>
    <col min="13552" max="13552" width="4.125" style="4" customWidth="1"/>
    <col min="13553" max="13801" width="11" style="4"/>
    <col min="13802" max="13802" width="1.25" style="4" customWidth="1"/>
    <col min="13803" max="13803" width="76.5" style="4" customWidth="1"/>
    <col min="13804" max="13807" width="11" style="4"/>
    <col min="13808" max="13808" width="4.125" style="4" customWidth="1"/>
    <col min="13809" max="14057" width="11" style="4"/>
    <col min="14058" max="14058" width="1.25" style="4" customWidth="1"/>
    <col min="14059" max="14059" width="76.5" style="4" customWidth="1"/>
    <col min="14060" max="14063" width="11" style="4"/>
    <col min="14064" max="14064" width="4.125" style="4" customWidth="1"/>
    <col min="14065" max="14313" width="11" style="4"/>
    <col min="14314" max="14314" width="1.25" style="4" customWidth="1"/>
    <col min="14315" max="14315" width="76.5" style="4" customWidth="1"/>
    <col min="14316" max="14319" width="11" style="4"/>
    <col min="14320" max="14320" width="4.125" style="4" customWidth="1"/>
    <col min="14321" max="14569" width="11" style="4"/>
    <col min="14570" max="14570" width="1.25" style="4" customWidth="1"/>
    <col min="14571" max="14571" width="76.5" style="4" customWidth="1"/>
    <col min="14572" max="14575" width="11" style="4"/>
    <col min="14576" max="14576" width="4.125" style="4" customWidth="1"/>
    <col min="14577" max="14825" width="11" style="4"/>
    <col min="14826" max="14826" width="1.25" style="4" customWidth="1"/>
    <col min="14827" max="14827" width="76.5" style="4" customWidth="1"/>
    <col min="14828" max="14831" width="11" style="4"/>
    <col min="14832" max="14832" width="4.125" style="4" customWidth="1"/>
    <col min="14833" max="15081" width="11" style="4"/>
    <col min="15082" max="15082" width="1.25" style="4" customWidth="1"/>
    <col min="15083" max="15083" width="76.5" style="4" customWidth="1"/>
    <col min="15084" max="15087" width="11" style="4"/>
    <col min="15088" max="15088" width="4.125" style="4" customWidth="1"/>
    <col min="15089" max="15337" width="11" style="4"/>
    <col min="15338" max="15338" width="1.25" style="4" customWidth="1"/>
    <col min="15339" max="15339" width="76.5" style="4" customWidth="1"/>
    <col min="15340" max="15343" width="11" style="4"/>
    <col min="15344" max="15344" width="4.125" style="4" customWidth="1"/>
    <col min="15345" max="15593" width="11" style="4"/>
    <col min="15594" max="15594" width="1.25" style="4" customWidth="1"/>
    <col min="15595" max="15595" width="76.5" style="4" customWidth="1"/>
    <col min="15596" max="15599" width="11" style="4"/>
    <col min="15600" max="15600" width="4.125" style="4" customWidth="1"/>
    <col min="15601" max="15849" width="11" style="4"/>
    <col min="15850" max="15850" width="1.25" style="4" customWidth="1"/>
    <col min="15851" max="15851" width="76.5" style="4" customWidth="1"/>
    <col min="15852" max="15855" width="11" style="4"/>
    <col min="15856" max="15856" width="4.125" style="4" customWidth="1"/>
    <col min="15857" max="16105" width="11" style="4"/>
    <col min="16106" max="16106" width="1.25" style="4" customWidth="1"/>
    <col min="16107" max="16107" width="76.5" style="4" customWidth="1"/>
    <col min="16108" max="16111" width="11" style="4"/>
    <col min="16112" max="16112" width="4.125" style="4" customWidth="1"/>
    <col min="16113" max="16365" width="11" style="4"/>
    <col min="16366" max="16374" width="11" style="4" customWidth="1"/>
    <col min="16375" max="16383" width="11" style="4"/>
    <col min="16384" max="16384" width="11.25" style="4" customWidth="1"/>
  </cols>
  <sheetData>
    <row r="1" spans="1:10" ht="39.75" customHeight="1" x14ac:dyDescent="0.2">
      <c r="A1" s="1"/>
      <c r="B1" s="1"/>
      <c r="C1" s="337"/>
      <c r="D1" s="2"/>
      <c r="E1" s="2"/>
      <c r="F1" s="2"/>
      <c r="G1" s="2"/>
      <c r="H1" s="3" t="s">
        <v>0</v>
      </c>
    </row>
    <row r="2" spans="1:10" s="5" customFormat="1" ht="12.75" customHeight="1" x14ac:dyDescent="0.2">
      <c r="A2" s="319"/>
      <c r="B2" s="319"/>
      <c r="C2" s="338"/>
      <c r="D2" s="319"/>
      <c r="E2" s="319"/>
      <c r="F2" s="319"/>
      <c r="G2" s="549" t="str">
        <f ca="1">HYPERLINK(CELL("adresse",Inhaltsverzeichnis!A1),"zurück zum Inhalt")</f>
        <v>zurück zum Inhalt</v>
      </c>
      <c r="H2" s="550"/>
      <c r="I2" s="319"/>
      <c r="J2" s="319"/>
    </row>
    <row r="3" spans="1:10" s="5" customFormat="1" x14ac:dyDescent="0.2">
      <c r="A3" s="319"/>
      <c r="B3" s="319"/>
      <c r="C3" s="339"/>
      <c r="D3" s="340"/>
      <c r="E3" s="319"/>
      <c r="F3" s="319"/>
      <c r="G3" s="319"/>
      <c r="H3" s="319"/>
    </row>
    <row r="4" spans="1:10" s="330" customFormat="1" ht="12.75" customHeight="1" x14ac:dyDescent="0.2">
      <c r="A4" s="102" t="s">
        <v>308</v>
      </c>
      <c r="B4" s="8"/>
      <c r="C4" s="341"/>
      <c r="D4" s="8"/>
      <c r="E4" s="8"/>
      <c r="F4" s="8"/>
      <c r="G4" s="8"/>
      <c r="H4" s="8"/>
    </row>
    <row r="5" spans="1:10" s="330" customFormat="1" ht="14.45" customHeight="1" x14ac:dyDescent="0.2">
      <c r="A5" s="430" t="s">
        <v>309</v>
      </c>
      <c r="B5" s="424"/>
      <c r="C5" s="424"/>
      <c r="D5" s="424"/>
      <c r="E5" s="424"/>
      <c r="F5" s="424"/>
      <c r="G5" s="424"/>
      <c r="H5" s="424"/>
    </row>
    <row r="6" spans="1:10" s="330" customFormat="1" ht="12.75" customHeight="1" x14ac:dyDescent="0.2">
      <c r="A6" s="502" t="s">
        <v>239</v>
      </c>
      <c r="B6" s="502"/>
      <c r="C6" s="502"/>
      <c r="D6" s="502"/>
      <c r="E6" s="502"/>
      <c r="F6" s="502"/>
      <c r="G6" s="502"/>
      <c r="H6" s="502"/>
    </row>
    <row r="7" spans="1:10" s="330" customFormat="1" ht="12.75" customHeight="1" x14ac:dyDescent="0.2">
      <c r="A7" s="275" t="str">
        <f>CONCATENATE(LEFT(Impressum!C10,SEARCH("(",Impressum!C10)-1),"(Hauptbetrieb des Arbeitgebers",TEXT(0,"#¹⁾"),")")</f>
        <v>Land Bayern (Hauptbetrieb des Arbeitgebers¹⁾)</v>
      </c>
      <c r="B7" s="124"/>
      <c r="C7" s="342"/>
      <c r="D7" s="124"/>
      <c r="E7" s="124"/>
      <c r="F7" s="124"/>
      <c r="G7" s="124"/>
      <c r="H7" s="124"/>
    </row>
    <row r="8" spans="1:10" s="330" customFormat="1" ht="12.75" customHeight="1" x14ac:dyDescent="0.2">
      <c r="A8" s="8" t="s">
        <v>398</v>
      </c>
      <c r="B8" s="8"/>
      <c r="C8" s="341"/>
      <c r="D8" s="8"/>
      <c r="E8" s="8"/>
      <c r="F8" s="8"/>
      <c r="G8" s="8"/>
      <c r="H8" s="8"/>
    </row>
    <row r="9" spans="1:10" x14ac:dyDescent="0.2">
      <c r="A9" s="321"/>
      <c r="B9" s="321"/>
      <c r="C9" s="343"/>
      <c r="D9" s="344"/>
      <c r="E9" s="344"/>
      <c r="F9" s="344"/>
      <c r="G9" s="344"/>
      <c r="H9" s="344"/>
    </row>
    <row r="10" spans="1:10" s="330" customFormat="1" ht="15" customHeight="1" x14ac:dyDescent="0.2">
      <c r="A10" s="497" t="s">
        <v>385</v>
      </c>
      <c r="B10" s="498" t="s">
        <v>195</v>
      </c>
      <c r="C10" s="504" t="s">
        <v>3</v>
      </c>
      <c r="D10" s="505"/>
      <c r="E10" s="496" t="s">
        <v>226</v>
      </c>
      <c r="F10" s="496"/>
      <c r="G10" s="496"/>
      <c r="H10" s="498" t="s">
        <v>310</v>
      </c>
    </row>
    <row r="11" spans="1:10" s="330" customFormat="1" ht="48.75" customHeight="1" x14ac:dyDescent="0.2">
      <c r="A11" s="497"/>
      <c r="B11" s="499"/>
      <c r="C11" s="333" t="s">
        <v>1</v>
      </c>
      <c r="D11" s="333" t="s">
        <v>218</v>
      </c>
      <c r="E11" s="333" t="s">
        <v>234</v>
      </c>
      <c r="F11" s="331" t="s">
        <v>311</v>
      </c>
      <c r="G11" s="333" t="s">
        <v>7</v>
      </c>
      <c r="H11" s="499"/>
    </row>
    <row r="12" spans="1:10" s="330" customFormat="1" ht="11.25" customHeight="1" x14ac:dyDescent="0.2">
      <c r="A12" s="503"/>
      <c r="B12" s="206">
        <v>1</v>
      </c>
      <c r="C12" s="207">
        <v>2</v>
      </c>
      <c r="D12" s="207">
        <v>3</v>
      </c>
      <c r="E12" s="207">
        <v>4</v>
      </c>
      <c r="F12" s="207">
        <v>5</v>
      </c>
      <c r="G12" s="207">
        <v>6</v>
      </c>
      <c r="H12" s="207">
        <v>7</v>
      </c>
    </row>
    <row r="13" spans="1:10" s="330" customFormat="1" ht="21.75" customHeight="1" x14ac:dyDescent="0.2">
      <c r="A13" s="256" t="s">
        <v>229</v>
      </c>
      <c r="B13" s="253">
        <v>29258</v>
      </c>
      <c r="C13" s="345">
        <v>5248346.5587301599</v>
      </c>
      <c r="D13" s="345">
        <v>4397545.4104617396</v>
      </c>
      <c r="E13" s="346">
        <v>213067.15108224499</v>
      </c>
      <c r="F13" s="345">
        <v>202773.2991342</v>
      </c>
      <c r="G13" s="345">
        <v>53355.303823948103</v>
      </c>
      <c r="H13" s="425">
        <v>4.6169424763532598</v>
      </c>
    </row>
    <row r="14" spans="1:10" s="330" customFormat="1" ht="15" customHeight="1" x14ac:dyDescent="0.2">
      <c r="A14" s="250" t="s">
        <v>10</v>
      </c>
      <c r="B14" s="13">
        <v>27031</v>
      </c>
      <c r="C14" s="20">
        <v>4142488.0587301599</v>
      </c>
      <c r="D14" s="19">
        <v>3483983.3271284201</v>
      </c>
      <c r="E14" s="347">
        <v>166738.98441557901</v>
      </c>
      <c r="F14" s="19">
        <v>141416.21580086599</v>
      </c>
      <c r="G14" s="19">
        <v>50245.387157281897</v>
      </c>
      <c r="H14" s="426">
        <v>4.0637109155129796</v>
      </c>
      <c r="J14" s="285"/>
    </row>
    <row r="15" spans="1:10" s="330" customFormat="1" ht="15" customHeight="1" x14ac:dyDescent="0.2">
      <c r="A15" s="262" t="s">
        <v>2</v>
      </c>
      <c r="B15" s="154">
        <v>2227</v>
      </c>
      <c r="C15" s="161">
        <v>1105858.5</v>
      </c>
      <c r="D15" s="162">
        <v>913562.08333333</v>
      </c>
      <c r="E15" s="348">
        <v>46328.166666666002</v>
      </c>
      <c r="F15" s="162">
        <v>61357.083333333598</v>
      </c>
      <c r="G15" s="162">
        <v>3109.9166666661999</v>
      </c>
      <c r="H15" s="427">
        <v>6.7162467064590103</v>
      </c>
    </row>
    <row r="16" spans="1:10" s="257" customFormat="1" ht="36" customHeight="1" x14ac:dyDescent="0.2">
      <c r="A16" s="271" t="s">
        <v>312</v>
      </c>
      <c r="B16" s="260">
        <v>13730</v>
      </c>
      <c r="C16" s="258">
        <v>517559.00400433299</v>
      </c>
      <c r="D16" s="258">
        <v>389531.074025971</v>
      </c>
      <c r="E16" s="349">
        <v>13730</v>
      </c>
      <c r="F16" s="258">
        <v>11127.589285714101</v>
      </c>
      <c r="G16" s="258">
        <v>6597.6665584414995</v>
      </c>
      <c r="H16" s="428">
        <v>2.8626585413122601</v>
      </c>
    </row>
    <row r="17" spans="1:11" s="330" customFormat="1" ht="15" customHeight="1" x14ac:dyDescent="0.2">
      <c r="A17" s="273" t="s">
        <v>10</v>
      </c>
      <c r="B17" s="13">
        <v>12832</v>
      </c>
      <c r="C17" s="19">
        <v>480366.67067100003</v>
      </c>
      <c r="D17" s="19">
        <v>363804.82402597298</v>
      </c>
      <c r="E17" s="347">
        <v>12832</v>
      </c>
      <c r="F17" s="19">
        <v>9978.7559523810996</v>
      </c>
      <c r="G17" s="19">
        <v>6334.8332251084003</v>
      </c>
      <c r="H17" s="426">
        <v>2.7485101558526299</v>
      </c>
    </row>
    <row r="18" spans="1:11" s="17" customFormat="1" ht="15" customHeight="1" x14ac:dyDescent="0.2">
      <c r="A18" s="274" t="s">
        <v>2</v>
      </c>
      <c r="B18" s="154">
        <v>898</v>
      </c>
      <c r="C18" s="162">
        <v>37192.333333333198</v>
      </c>
      <c r="D18" s="162">
        <v>25726.249999997799</v>
      </c>
      <c r="E18" s="348">
        <v>898</v>
      </c>
      <c r="F18" s="162">
        <v>1148.8333333329999</v>
      </c>
      <c r="G18" s="162">
        <v>262.83333333309997</v>
      </c>
      <c r="H18" s="427">
        <v>4.4656074372803403</v>
      </c>
    </row>
    <row r="19" spans="1:11" s="257" customFormat="1" ht="36" customHeight="1" x14ac:dyDescent="0.2">
      <c r="A19" s="271" t="s">
        <v>313</v>
      </c>
      <c r="B19" s="260">
        <v>5124</v>
      </c>
      <c r="C19" s="258">
        <v>318871.92045454599</v>
      </c>
      <c r="D19" s="258">
        <v>250757.915909089</v>
      </c>
      <c r="E19" s="349">
        <v>10248</v>
      </c>
      <c r="F19" s="258">
        <v>7997.9464285703998</v>
      </c>
      <c r="G19" s="258">
        <v>4344.2044011550997</v>
      </c>
      <c r="H19" s="428">
        <v>3.18783857078766</v>
      </c>
    </row>
    <row r="20" spans="1:11" s="330" customFormat="1" ht="15" customHeight="1" x14ac:dyDescent="0.2">
      <c r="A20" s="273" t="s">
        <v>10</v>
      </c>
      <c r="B20" s="13">
        <v>4761</v>
      </c>
      <c r="C20" s="19">
        <v>294327.92045454698</v>
      </c>
      <c r="D20" s="19">
        <v>233004.665909089</v>
      </c>
      <c r="E20" s="347">
        <v>9522</v>
      </c>
      <c r="F20" s="19">
        <v>7135.6130952372996</v>
      </c>
      <c r="G20" s="19">
        <v>4183.3710678216003</v>
      </c>
      <c r="H20" s="426">
        <v>3.0596142954328398</v>
      </c>
    </row>
    <row r="21" spans="1:11" s="17" customFormat="1" ht="15" customHeight="1" x14ac:dyDescent="0.2">
      <c r="A21" s="274" t="s">
        <v>2</v>
      </c>
      <c r="B21" s="154">
        <v>363</v>
      </c>
      <c r="C21" s="162">
        <v>24543.999999999101</v>
      </c>
      <c r="D21" s="162">
        <v>17753.25</v>
      </c>
      <c r="E21" s="348">
        <v>726</v>
      </c>
      <c r="F21" s="162">
        <v>862.33333333309997</v>
      </c>
      <c r="G21" s="162">
        <v>160.83333333350001</v>
      </c>
      <c r="H21" s="427">
        <v>4.8573265927834797</v>
      </c>
    </row>
    <row r="22" spans="1:11" s="259" customFormat="1" ht="36" customHeight="1" x14ac:dyDescent="0.2">
      <c r="A22" s="271" t="s">
        <v>314</v>
      </c>
      <c r="B22" s="260">
        <v>10404</v>
      </c>
      <c r="C22" s="261">
        <v>4411915.6342712799</v>
      </c>
      <c r="D22" s="261">
        <v>3757256.4205266898</v>
      </c>
      <c r="E22" s="350">
        <v>189089.15108224499</v>
      </c>
      <c r="F22" s="261">
        <v>183647.76341991499</v>
      </c>
      <c r="G22" s="261">
        <v>42413.432864351598</v>
      </c>
      <c r="H22" s="429">
        <v>4.8932563776540698</v>
      </c>
    </row>
    <row r="23" spans="1:11" s="330" customFormat="1" ht="15" customHeight="1" x14ac:dyDescent="0.2">
      <c r="A23" s="273" t="s">
        <v>10</v>
      </c>
      <c r="B23" s="13">
        <v>9438</v>
      </c>
      <c r="C23" s="19">
        <v>3367793.4676046101</v>
      </c>
      <c r="D23" s="19">
        <v>2887173.8371933601</v>
      </c>
      <c r="E23" s="347">
        <v>144384.98441557901</v>
      </c>
      <c r="F23" s="19">
        <v>124301.846753248</v>
      </c>
      <c r="G23" s="19">
        <v>39727.182864351998</v>
      </c>
      <c r="H23" s="426">
        <v>4.3097723810838504</v>
      </c>
    </row>
    <row r="24" spans="1:11" s="330" customFormat="1" ht="15" customHeight="1" x14ac:dyDescent="0.2">
      <c r="A24" s="274" t="s">
        <v>2</v>
      </c>
      <c r="B24" s="154">
        <v>966</v>
      </c>
      <c r="C24" s="162">
        <v>1044122.16666667</v>
      </c>
      <c r="D24" s="162">
        <v>870082.58333333198</v>
      </c>
      <c r="E24" s="348">
        <v>44704.166666666002</v>
      </c>
      <c r="F24" s="162">
        <v>59345.916666667501</v>
      </c>
      <c r="G24" s="162">
        <v>2686.2499999995998</v>
      </c>
      <c r="H24" s="427">
        <v>6.8207222858443197</v>
      </c>
    </row>
    <row r="25" spans="1:11" s="330" customFormat="1" ht="12.75" customHeight="1" x14ac:dyDescent="0.2">
      <c r="A25" s="277" t="s">
        <v>375</v>
      </c>
      <c r="B25" s="278"/>
      <c r="C25" s="279"/>
      <c r="D25" s="280"/>
      <c r="E25" s="280"/>
      <c r="F25" s="280"/>
      <c r="G25" s="280"/>
      <c r="H25" s="21" t="s">
        <v>8</v>
      </c>
    </row>
    <row r="26" spans="1:11" s="330" customFormat="1" ht="12.75" customHeight="1" x14ac:dyDescent="0.2">
      <c r="A26" s="289" t="s">
        <v>238</v>
      </c>
      <c r="B26" s="11"/>
      <c r="C26" s="318"/>
      <c r="D26" s="11"/>
      <c r="E26" s="11"/>
      <c r="F26" s="11"/>
    </row>
    <row r="27" spans="1:11" s="330" customFormat="1" ht="12.75" customHeight="1" x14ac:dyDescent="0.2">
      <c r="A27" s="533" t="s">
        <v>315</v>
      </c>
      <c r="B27" s="533"/>
      <c r="C27" s="533"/>
      <c r="D27" s="533"/>
      <c r="E27" s="533"/>
      <c r="F27" s="533"/>
      <c r="G27" s="533"/>
      <c r="H27" s="533"/>
    </row>
    <row r="28" spans="1:11" s="330" customFormat="1" ht="30.75" customHeight="1" x14ac:dyDescent="0.2">
      <c r="A28" s="597" t="s">
        <v>316</v>
      </c>
      <c r="B28" s="597"/>
      <c r="C28" s="597"/>
      <c r="D28" s="597"/>
      <c r="E28" s="597"/>
      <c r="F28" s="597"/>
      <c r="G28" s="597"/>
      <c r="H28" s="597"/>
    </row>
    <row r="29" spans="1:11" ht="66.400000000000006" customHeight="1" x14ac:dyDescent="0.2">
      <c r="A29" s="494" t="s">
        <v>283</v>
      </c>
      <c r="B29" s="494"/>
      <c r="C29" s="494"/>
      <c r="D29" s="494"/>
      <c r="E29" s="494"/>
      <c r="F29" s="494"/>
      <c r="G29" s="494"/>
      <c r="H29" s="494"/>
      <c r="I29" s="421"/>
      <c r="J29" s="598"/>
      <c r="K29" s="598"/>
    </row>
    <row r="30" spans="1:11" x14ac:dyDescent="0.2">
      <c r="A30" s="494" t="s">
        <v>317</v>
      </c>
      <c r="B30" s="494"/>
      <c r="C30" s="494"/>
      <c r="D30" s="494"/>
      <c r="E30" s="494"/>
      <c r="F30" s="494"/>
      <c r="G30" s="494"/>
      <c r="H30" s="494"/>
    </row>
    <row r="31" spans="1:11" x14ac:dyDescent="0.2">
      <c r="A31" s="11"/>
      <c r="B31" s="11"/>
      <c r="C31" s="318"/>
      <c r="D31" s="11"/>
      <c r="E31" s="11"/>
      <c r="F31" s="11"/>
      <c r="G31" s="11"/>
      <c r="H31" s="11"/>
    </row>
    <row r="32" spans="1:11" x14ac:dyDescent="0.2">
      <c r="A32" s="11"/>
      <c r="B32" s="11"/>
      <c r="C32" s="318"/>
      <c r="D32" s="11"/>
      <c r="E32" s="11"/>
      <c r="F32" s="11"/>
      <c r="G32" s="11"/>
      <c r="H32" s="11"/>
    </row>
    <row r="33" spans="1:8" x14ac:dyDescent="0.2">
      <c r="A33" s="11"/>
      <c r="B33" s="11"/>
      <c r="C33" s="318"/>
      <c r="D33" s="11"/>
      <c r="E33" s="11"/>
      <c r="F33" s="11"/>
      <c r="G33" s="11"/>
      <c r="H33" s="11"/>
    </row>
    <row r="34" spans="1:8" x14ac:dyDescent="0.2">
      <c r="A34" s="11"/>
      <c r="B34" s="11"/>
      <c r="C34" s="318"/>
      <c r="D34" s="11"/>
      <c r="E34" s="11"/>
      <c r="F34" s="11"/>
      <c r="G34" s="11"/>
      <c r="H34" s="11"/>
    </row>
    <row r="35" spans="1:8" x14ac:dyDescent="0.2">
      <c r="A35" s="11"/>
      <c r="B35" s="11"/>
      <c r="C35" s="318"/>
      <c r="D35" s="11"/>
      <c r="E35" s="11"/>
      <c r="F35" s="11"/>
      <c r="G35" s="11"/>
      <c r="H35" s="11"/>
    </row>
    <row r="36" spans="1:8" x14ac:dyDescent="0.2">
      <c r="A36" s="11"/>
      <c r="B36" s="11"/>
      <c r="C36" s="318"/>
      <c r="D36" s="11"/>
      <c r="E36" s="11"/>
      <c r="F36" s="11"/>
      <c r="G36" s="11"/>
      <c r="H36" s="11"/>
    </row>
    <row r="37" spans="1:8" x14ac:dyDescent="0.2">
      <c r="A37" s="11"/>
      <c r="B37" s="11"/>
      <c r="C37" s="318"/>
      <c r="D37" s="11"/>
      <c r="E37" s="11"/>
      <c r="F37" s="11"/>
      <c r="G37" s="11"/>
      <c r="H37" s="11"/>
    </row>
    <row r="38" spans="1:8" x14ac:dyDescent="0.2">
      <c r="A38" s="11"/>
      <c r="B38" s="11"/>
      <c r="C38" s="318"/>
      <c r="D38" s="11"/>
      <c r="E38" s="11"/>
      <c r="F38" s="11"/>
      <c r="G38" s="11"/>
      <c r="H38" s="11"/>
    </row>
    <row r="39" spans="1:8" x14ac:dyDescent="0.2">
      <c r="A39" s="11"/>
      <c r="B39" s="11"/>
      <c r="C39" s="318"/>
      <c r="D39" s="11"/>
      <c r="E39" s="11"/>
      <c r="F39" s="11"/>
      <c r="G39" s="11"/>
      <c r="H39" s="11"/>
    </row>
    <row r="40" spans="1:8" x14ac:dyDescent="0.2">
      <c r="A40" s="11"/>
      <c r="B40" s="11"/>
      <c r="C40" s="318"/>
      <c r="D40" s="11"/>
      <c r="E40" s="11"/>
      <c r="F40" s="11"/>
      <c r="G40" s="11"/>
      <c r="H40" s="11"/>
    </row>
    <row r="41" spans="1:8" x14ac:dyDescent="0.2">
      <c r="A41" s="11"/>
      <c r="B41" s="11"/>
      <c r="C41" s="318"/>
      <c r="D41" s="11"/>
      <c r="E41" s="11"/>
      <c r="F41" s="11"/>
      <c r="G41" s="11"/>
      <c r="H41" s="11"/>
    </row>
    <row r="42" spans="1:8" x14ac:dyDescent="0.2">
      <c r="A42" s="11"/>
      <c r="B42" s="11"/>
      <c r="C42" s="318"/>
      <c r="D42" s="11"/>
      <c r="E42" s="11"/>
      <c r="F42" s="11"/>
      <c r="G42" s="11"/>
      <c r="H42" s="11"/>
    </row>
    <row r="43" spans="1:8" x14ac:dyDescent="0.2">
      <c r="A43" s="11"/>
      <c r="B43" s="11"/>
      <c r="C43" s="318"/>
      <c r="D43" s="11"/>
      <c r="E43" s="11"/>
      <c r="F43" s="11"/>
      <c r="G43" s="11"/>
      <c r="H43" s="11"/>
    </row>
    <row r="44" spans="1:8" x14ac:dyDescent="0.2">
      <c r="A44" s="11"/>
      <c r="B44" s="11"/>
      <c r="C44" s="318"/>
      <c r="D44" s="11"/>
      <c r="E44" s="11"/>
      <c r="F44" s="11"/>
      <c r="G44" s="11"/>
      <c r="H44" s="11"/>
    </row>
    <row r="45" spans="1:8" x14ac:dyDescent="0.2">
      <c r="A45" s="11"/>
      <c r="B45" s="11"/>
      <c r="C45" s="318"/>
      <c r="D45" s="11"/>
      <c r="E45" s="11"/>
      <c r="F45" s="11"/>
      <c r="G45" s="11"/>
      <c r="H45" s="11"/>
    </row>
    <row r="46" spans="1:8" x14ac:dyDescent="0.2">
      <c r="A46" s="11"/>
      <c r="B46" s="11"/>
      <c r="C46" s="318"/>
      <c r="D46" s="11"/>
      <c r="E46" s="11"/>
      <c r="F46" s="11"/>
      <c r="G46" s="11"/>
      <c r="H46" s="11"/>
    </row>
    <row r="47" spans="1:8" x14ac:dyDescent="0.2">
      <c r="A47" s="11"/>
      <c r="B47" s="11"/>
      <c r="C47" s="318"/>
      <c r="D47" s="11"/>
      <c r="E47" s="11"/>
      <c r="F47" s="11"/>
      <c r="G47" s="11"/>
      <c r="H47" s="11"/>
    </row>
    <row r="48" spans="1:8" x14ac:dyDescent="0.2">
      <c r="A48" s="11"/>
      <c r="B48" s="11"/>
      <c r="C48" s="318"/>
      <c r="D48" s="11"/>
      <c r="E48" s="11"/>
      <c r="F48" s="11"/>
      <c r="G48" s="11"/>
      <c r="H48" s="11"/>
    </row>
    <row r="49" spans="1:8" x14ac:dyDescent="0.2">
      <c r="A49" s="11"/>
      <c r="B49" s="11"/>
      <c r="C49" s="318"/>
      <c r="D49" s="11"/>
      <c r="E49" s="11"/>
      <c r="F49" s="11"/>
      <c r="G49" s="11"/>
      <c r="H49" s="11"/>
    </row>
    <row r="50" spans="1:8" x14ac:dyDescent="0.2">
      <c r="A50" s="11"/>
      <c r="B50" s="11"/>
      <c r="C50" s="318"/>
      <c r="D50" s="11"/>
      <c r="E50" s="11"/>
      <c r="F50" s="11"/>
      <c r="G50" s="11"/>
      <c r="H50" s="11"/>
    </row>
    <row r="51" spans="1:8" x14ac:dyDescent="0.2">
      <c r="A51" s="11"/>
      <c r="B51" s="11"/>
      <c r="C51" s="318"/>
      <c r="D51" s="11"/>
      <c r="E51" s="11"/>
      <c r="F51" s="11"/>
      <c r="G51" s="11"/>
      <c r="H51" s="11"/>
    </row>
    <row r="52" spans="1:8" x14ac:dyDescent="0.2">
      <c r="A52" s="11"/>
      <c r="B52" s="11"/>
      <c r="C52" s="318"/>
      <c r="D52" s="11"/>
      <c r="E52" s="11"/>
      <c r="F52" s="11"/>
      <c r="G52" s="11"/>
      <c r="H52" s="11"/>
    </row>
    <row r="53" spans="1:8" x14ac:dyDescent="0.2">
      <c r="A53" s="11"/>
      <c r="B53" s="11"/>
      <c r="C53" s="318"/>
      <c r="D53" s="11"/>
      <c r="E53" s="11"/>
      <c r="F53" s="11"/>
      <c r="G53" s="11"/>
      <c r="H53" s="11"/>
    </row>
    <row r="54" spans="1:8" x14ac:dyDescent="0.2">
      <c r="A54" s="11"/>
      <c r="B54" s="11"/>
      <c r="C54" s="318"/>
      <c r="D54" s="11"/>
      <c r="E54" s="11"/>
      <c r="F54" s="11"/>
      <c r="G54" s="11"/>
      <c r="H54" s="11"/>
    </row>
    <row r="55" spans="1:8" x14ac:dyDescent="0.2">
      <c r="A55" s="11"/>
      <c r="B55" s="11"/>
      <c r="C55" s="318"/>
      <c r="D55" s="11"/>
      <c r="E55" s="11"/>
      <c r="F55" s="11"/>
      <c r="G55" s="11"/>
      <c r="H55" s="11"/>
    </row>
    <row r="56" spans="1:8" x14ac:dyDescent="0.2">
      <c r="A56" s="11"/>
      <c r="B56" s="11"/>
      <c r="C56" s="318"/>
      <c r="D56" s="11"/>
      <c r="E56" s="11"/>
      <c r="F56" s="11"/>
      <c r="G56" s="11"/>
      <c r="H56" s="11"/>
    </row>
    <row r="57" spans="1:8" x14ac:dyDescent="0.2">
      <c r="A57" s="11"/>
      <c r="B57" s="11"/>
      <c r="C57" s="318"/>
      <c r="D57" s="11"/>
      <c r="E57" s="11"/>
      <c r="F57" s="11"/>
      <c r="G57" s="11"/>
      <c r="H57" s="11"/>
    </row>
    <row r="58" spans="1:8" x14ac:dyDescent="0.2">
      <c r="A58" s="11"/>
      <c r="B58" s="11"/>
      <c r="C58" s="318"/>
      <c r="D58" s="11"/>
      <c r="E58" s="11"/>
      <c r="F58" s="11"/>
      <c r="G58" s="11"/>
      <c r="H58" s="11"/>
    </row>
    <row r="59" spans="1:8" x14ac:dyDescent="0.2">
      <c r="A59" s="11"/>
      <c r="B59" s="11"/>
      <c r="C59" s="318"/>
      <c r="D59" s="11"/>
      <c r="E59" s="11"/>
      <c r="F59" s="11"/>
      <c r="G59" s="11"/>
      <c r="H59" s="11"/>
    </row>
    <row r="60" spans="1:8" x14ac:dyDescent="0.2">
      <c r="A60" s="11"/>
      <c r="B60" s="11"/>
      <c r="C60" s="318"/>
      <c r="D60" s="11"/>
      <c r="E60" s="11"/>
      <c r="F60" s="11"/>
      <c r="G60" s="11"/>
      <c r="H60" s="11"/>
    </row>
    <row r="61" spans="1:8" x14ac:dyDescent="0.2">
      <c r="A61" s="11"/>
      <c r="B61" s="11"/>
      <c r="C61" s="318"/>
      <c r="D61" s="11"/>
      <c r="E61" s="11"/>
      <c r="F61" s="11"/>
      <c r="G61" s="11"/>
      <c r="H61" s="11"/>
    </row>
    <row r="62" spans="1:8" x14ac:dyDescent="0.2">
      <c r="A62" s="11"/>
      <c r="B62" s="11"/>
      <c r="C62" s="318"/>
      <c r="D62" s="11"/>
      <c r="E62" s="11"/>
      <c r="F62" s="11"/>
      <c r="G62" s="11"/>
      <c r="H62" s="11"/>
    </row>
    <row r="63" spans="1:8" x14ac:dyDescent="0.2">
      <c r="A63" s="11"/>
      <c r="B63" s="11"/>
      <c r="C63" s="318"/>
      <c r="D63" s="11"/>
      <c r="E63" s="11"/>
      <c r="F63" s="11"/>
      <c r="G63" s="11"/>
      <c r="H63" s="11"/>
    </row>
    <row r="64" spans="1:8" x14ac:dyDescent="0.2">
      <c r="A64" s="11"/>
      <c r="B64" s="11"/>
      <c r="C64" s="318"/>
      <c r="D64" s="11"/>
      <c r="E64" s="11"/>
      <c r="F64" s="11"/>
      <c r="G64" s="11"/>
      <c r="H64" s="11"/>
    </row>
    <row r="65" spans="1:8" x14ac:dyDescent="0.2">
      <c r="A65" s="11"/>
      <c r="B65" s="11"/>
      <c r="C65" s="318"/>
      <c r="D65" s="11"/>
      <c r="E65" s="11"/>
      <c r="F65" s="11"/>
      <c r="G65" s="11"/>
      <c r="H65" s="11"/>
    </row>
    <row r="66" spans="1:8" x14ac:dyDescent="0.2">
      <c r="A66" s="11"/>
      <c r="B66" s="11"/>
      <c r="C66" s="318"/>
      <c r="D66" s="11"/>
      <c r="E66" s="11"/>
      <c r="F66" s="11"/>
      <c r="G66" s="11"/>
      <c r="H66" s="11"/>
    </row>
    <row r="67" spans="1:8" x14ac:dyDescent="0.2">
      <c r="A67" s="11"/>
      <c r="B67" s="11"/>
      <c r="C67" s="318"/>
      <c r="D67" s="11"/>
      <c r="E67" s="11"/>
      <c r="F67" s="11"/>
      <c r="G67" s="11"/>
      <c r="H67" s="11"/>
    </row>
    <row r="68" spans="1:8" x14ac:dyDescent="0.2">
      <c r="A68" s="11"/>
      <c r="B68" s="11"/>
      <c r="C68" s="318"/>
      <c r="D68" s="11"/>
      <c r="E68" s="11"/>
      <c r="F68" s="11"/>
      <c r="G68" s="11"/>
      <c r="H68" s="11"/>
    </row>
    <row r="69" spans="1:8" x14ac:dyDescent="0.2">
      <c r="A69" s="11"/>
      <c r="B69" s="11"/>
      <c r="C69" s="318"/>
      <c r="D69" s="11"/>
      <c r="E69" s="11"/>
      <c r="F69" s="11"/>
      <c r="G69" s="11"/>
      <c r="H69" s="11"/>
    </row>
    <row r="70" spans="1:8" x14ac:dyDescent="0.2">
      <c r="A70" s="11"/>
      <c r="B70" s="11"/>
      <c r="C70" s="318"/>
      <c r="D70" s="11"/>
      <c r="E70" s="11"/>
      <c r="F70" s="11"/>
      <c r="G70" s="11"/>
      <c r="H70" s="11"/>
    </row>
    <row r="71" spans="1:8" x14ac:dyDescent="0.2">
      <c r="A71" s="11"/>
      <c r="B71" s="11"/>
      <c r="C71" s="318"/>
      <c r="D71" s="11"/>
      <c r="E71" s="11"/>
      <c r="F71" s="11"/>
      <c r="G71" s="11"/>
      <c r="H71" s="11"/>
    </row>
    <row r="72" spans="1:8" x14ac:dyDescent="0.2">
      <c r="A72" s="11"/>
      <c r="B72" s="11"/>
      <c r="C72" s="318"/>
      <c r="D72" s="11"/>
      <c r="E72" s="11"/>
      <c r="F72" s="11"/>
      <c r="G72" s="11"/>
      <c r="H72" s="11"/>
    </row>
    <row r="73" spans="1:8" x14ac:dyDescent="0.2">
      <c r="A73" s="11"/>
      <c r="B73" s="11"/>
      <c r="C73" s="318"/>
      <c r="D73" s="11"/>
      <c r="E73" s="11"/>
      <c r="F73" s="11"/>
      <c r="G73" s="11"/>
      <c r="H73" s="11"/>
    </row>
    <row r="74" spans="1:8" x14ac:dyDescent="0.2">
      <c r="A74" s="11"/>
      <c r="B74" s="11"/>
      <c r="C74" s="318"/>
      <c r="D74" s="11"/>
      <c r="E74" s="11"/>
      <c r="F74" s="11"/>
      <c r="G74" s="11"/>
      <c r="H74" s="11"/>
    </row>
    <row r="75" spans="1:8" x14ac:dyDescent="0.2">
      <c r="A75" s="11"/>
      <c r="B75" s="11"/>
      <c r="C75" s="318"/>
      <c r="D75" s="11"/>
      <c r="E75" s="11"/>
      <c r="F75" s="11"/>
      <c r="G75" s="11"/>
      <c r="H75" s="11"/>
    </row>
    <row r="76" spans="1:8" x14ac:dyDescent="0.2">
      <c r="A76" s="11"/>
      <c r="B76" s="11"/>
      <c r="C76" s="318"/>
      <c r="D76" s="11"/>
      <c r="E76" s="11"/>
      <c r="F76" s="11"/>
      <c r="G76" s="11"/>
      <c r="H76" s="11"/>
    </row>
    <row r="77" spans="1:8" x14ac:dyDescent="0.2">
      <c r="A77" s="11"/>
      <c r="B77" s="11"/>
      <c r="C77" s="318"/>
      <c r="D77" s="11"/>
      <c r="E77" s="11"/>
      <c r="F77" s="11"/>
      <c r="G77" s="11"/>
      <c r="H77" s="11"/>
    </row>
    <row r="78" spans="1:8" x14ac:dyDescent="0.2">
      <c r="A78" s="11"/>
      <c r="B78" s="11"/>
      <c r="C78" s="318"/>
      <c r="D78" s="11"/>
      <c r="E78" s="11"/>
      <c r="F78" s="11"/>
      <c r="G78" s="11"/>
      <c r="H78" s="11"/>
    </row>
    <row r="79" spans="1:8" x14ac:dyDescent="0.2">
      <c r="A79" s="11"/>
      <c r="B79" s="11"/>
      <c r="C79" s="318"/>
      <c r="D79" s="11"/>
      <c r="E79" s="11"/>
      <c r="F79" s="11"/>
      <c r="G79" s="11"/>
      <c r="H79" s="11"/>
    </row>
    <row r="80" spans="1:8" x14ac:dyDescent="0.2">
      <c r="A80" s="11"/>
      <c r="B80" s="11"/>
      <c r="C80" s="318"/>
      <c r="D80" s="11"/>
      <c r="E80" s="11"/>
      <c r="F80" s="11"/>
      <c r="G80" s="11"/>
      <c r="H80" s="11"/>
    </row>
    <row r="81" spans="1:8" x14ac:dyDescent="0.2">
      <c r="A81" s="11"/>
      <c r="B81" s="11"/>
      <c r="C81" s="318"/>
      <c r="D81" s="11"/>
      <c r="E81" s="11"/>
      <c r="F81" s="11"/>
      <c r="G81" s="11"/>
      <c r="H81" s="11"/>
    </row>
    <row r="82" spans="1:8" x14ac:dyDescent="0.2">
      <c r="A82" s="11"/>
      <c r="B82" s="11"/>
      <c r="C82" s="318"/>
      <c r="D82" s="11"/>
      <c r="E82" s="11"/>
      <c r="F82" s="11"/>
      <c r="G82" s="11"/>
      <c r="H82" s="11"/>
    </row>
    <row r="83" spans="1:8" x14ac:dyDescent="0.2">
      <c r="A83" s="11"/>
      <c r="B83" s="11"/>
      <c r="C83" s="318"/>
      <c r="D83" s="11"/>
      <c r="E83" s="11"/>
      <c r="F83" s="11"/>
      <c r="G83" s="11"/>
      <c r="H83" s="11"/>
    </row>
    <row r="84" spans="1:8" x14ac:dyDescent="0.2">
      <c r="A84" s="11"/>
      <c r="B84" s="11"/>
      <c r="C84" s="318"/>
      <c r="D84" s="11"/>
      <c r="E84" s="11"/>
      <c r="F84" s="11"/>
      <c r="G84" s="11"/>
      <c r="H84" s="11"/>
    </row>
    <row r="85" spans="1:8" x14ac:dyDescent="0.2">
      <c r="A85" s="11"/>
      <c r="B85" s="11"/>
      <c r="C85" s="318"/>
      <c r="D85" s="11"/>
      <c r="E85" s="11"/>
      <c r="F85" s="11"/>
      <c r="G85" s="11"/>
      <c r="H85" s="11"/>
    </row>
    <row r="86" spans="1:8" x14ac:dyDescent="0.2">
      <c r="A86" s="11"/>
      <c r="B86" s="11"/>
      <c r="C86" s="318"/>
      <c r="D86" s="11"/>
      <c r="E86" s="11"/>
      <c r="F86" s="11"/>
      <c r="G86" s="11"/>
      <c r="H86" s="11"/>
    </row>
    <row r="87" spans="1:8" x14ac:dyDescent="0.2">
      <c r="A87" s="11"/>
      <c r="B87" s="11"/>
      <c r="C87" s="318"/>
      <c r="D87" s="11"/>
      <c r="E87" s="11"/>
      <c r="F87" s="11"/>
      <c r="G87" s="11"/>
      <c r="H87" s="11"/>
    </row>
    <row r="88" spans="1:8" x14ac:dyDescent="0.2">
      <c r="A88" s="11"/>
      <c r="B88" s="11"/>
      <c r="C88" s="318"/>
      <c r="D88" s="11"/>
      <c r="E88" s="11"/>
      <c r="F88" s="11"/>
      <c r="G88" s="11"/>
      <c r="H88" s="11"/>
    </row>
    <row r="89" spans="1:8" x14ac:dyDescent="0.2">
      <c r="A89" s="11"/>
      <c r="B89" s="11"/>
      <c r="C89" s="318"/>
      <c r="D89" s="11"/>
      <c r="E89" s="11"/>
      <c r="F89" s="11"/>
      <c r="G89" s="11"/>
      <c r="H89" s="11"/>
    </row>
    <row r="90" spans="1:8" x14ac:dyDescent="0.2">
      <c r="A90" s="11"/>
      <c r="B90" s="11"/>
      <c r="C90" s="318"/>
      <c r="D90" s="11"/>
      <c r="E90" s="11"/>
      <c r="F90" s="11"/>
      <c r="G90" s="11"/>
      <c r="H90" s="11"/>
    </row>
    <row r="91" spans="1:8" x14ac:dyDescent="0.2">
      <c r="A91" s="11"/>
      <c r="B91" s="11"/>
      <c r="C91" s="318"/>
      <c r="D91" s="11"/>
      <c r="E91" s="11"/>
      <c r="F91" s="11"/>
      <c r="G91" s="11"/>
      <c r="H91" s="11"/>
    </row>
    <row r="92" spans="1:8" x14ac:dyDescent="0.2">
      <c r="A92" s="11"/>
      <c r="B92" s="11"/>
      <c r="C92" s="318"/>
      <c r="D92" s="11"/>
      <c r="E92" s="11"/>
      <c r="F92" s="11"/>
      <c r="G92" s="11"/>
      <c r="H92" s="11"/>
    </row>
    <row r="93" spans="1:8" x14ac:dyDescent="0.2">
      <c r="A93" s="11"/>
      <c r="B93" s="11"/>
      <c r="C93" s="318"/>
      <c r="D93" s="11"/>
      <c r="E93" s="11"/>
      <c r="F93" s="11"/>
      <c r="G93" s="11"/>
      <c r="H93" s="11"/>
    </row>
    <row r="94" spans="1:8" x14ac:dyDescent="0.2">
      <c r="A94" s="11"/>
      <c r="B94" s="11"/>
      <c r="C94" s="318"/>
      <c r="D94" s="11"/>
      <c r="E94" s="11"/>
      <c r="F94" s="11"/>
      <c r="G94" s="11"/>
      <c r="H94" s="11"/>
    </row>
    <row r="95" spans="1:8" x14ac:dyDescent="0.2">
      <c r="A95" s="11"/>
      <c r="B95" s="11"/>
      <c r="C95" s="318"/>
      <c r="D95" s="11"/>
      <c r="E95" s="11"/>
      <c r="F95" s="11"/>
      <c r="G95" s="11"/>
      <c r="H95" s="11"/>
    </row>
    <row r="96" spans="1:8" x14ac:dyDescent="0.2">
      <c r="A96" s="11"/>
      <c r="B96" s="11"/>
      <c r="C96" s="318"/>
      <c r="D96" s="11"/>
      <c r="E96" s="11"/>
      <c r="F96" s="11"/>
      <c r="G96" s="11"/>
      <c r="H96" s="11"/>
    </row>
    <row r="97" spans="1:8" x14ac:dyDescent="0.2">
      <c r="A97" s="11"/>
      <c r="B97" s="11"/>
      <c r="C97" s="318"/>
      <c r="D97" s="11"/>
      <c r="E97" s="11"/>
      <c r="F97" s="11"/>
      <c r="G97" s="11"/>
      <c r="H97" s="11"/>
    </row>
    <row r="98" spans="1:8" x14ac:dyDescent="0.2">
      <c r="A98" s="11"/>
      <c r="B98" s="11"/>
      <c r="C98" s="318"/>
      <c r="D98" s="11"/>
      <c r="E98" s="11"/>
      <c r="F98" s="11"/>
      <c r="G98" s="11"/>
      <c r="H98" s="11"/>
    </row>
    <row r="99" spans="1:8" x14ac:dyDescent="0.2">
      <c r="A99" s="11"/>
      <c r="B99" s="11"/>
      <c r="C99" s="318"/>
      <c r="D99" s="11"/>
      <c r="E99" s="11"/>
      <c r="F99" s="11"/>
      <c r="G99" s="11"/>
      <c r="H99" s="11"/>
    </row>
    <row r="100" spans="1:8" x14ac:dyDescent="0.2">
      <c r="A100" s="11"/>
      <c r="B100" s="11"/>
      <c r="C100" s="318"/>
      <c r="D100" s="11"/>
      <c r="E100" s="11"/>
      <c r="F100" s="11"/>
      <c r="G100" s="11"/>
      <c r="H100" s="11"/>
    </row>
    <row r="101" spans="1:8" x14ac:dyDescent="0.2">
      <c r="A101" s="11"/>
      <c r="B101" s="11"/>
      <c r="C101" s="318"/>
      <c r="D101" s="11"/>
      <c r="E101" s="11"/>
      <c r="F101" s="11"/>
      <c r="G101" s="11"/>
      <c r="H101" s="11"/>
    </row>
    <row r="102" spans="1:8" x14ac:dyDescent="0.2">
      <c r="A102" s="11"/>
      <c r="B102" s="11"/>
      <c r="C102" s="318"/>
      <c r="D102" s="11"/>
      <c r="E102" s="11"/>
      <c r="F102" s="11"/>
      <c r="G102" s="11"/>
      <c r="H102" s="11"/>
    </row>
    <row r="103" spans="1:8" x14ac:dyDescent="0.2">
      <c r="A103" s="11"/>
      <c r="B103" s="11"/>
      <c r="C103" s="318"/>
      <c r="D103" s="11"/>
      <c r="E103" s="11"/>
      <c r="F103" s="11"/>
      <c r="G103" s="11"/>
      <c r="H103" s="11"/>
    </row>
    <row r="104" spans="1:8" x14ac:dyDescent="0.2">
      <c r="A104" s="11"/>
      <c r="B104" s="11"/>
      <c r="C104" s="318"/>
      <c r="D104" s="11"/>
      <c r="E104" s="11"/>
      <c r="F104" s="11"/>
      <c r="G104" s="11"/>
      <c r="H104" s="11"/>
    </row>
    <row r="105" spans="1:8" x14ac:dyDescent="0.2">
      <c r="A105" s="11"/>
      <c r="B105" s="11"/>
      <c r="C105" s="318"/>
      <c r="D105" s="11"/>
      <c r="E105" s="11"/>
      <c r="F105" s="11"/>
      <c r="G105" s="11"/>
      <c r="H105" s="11"/>
    </row>
    <row r="106" spans="1:8" x14ac:dyDescent="0.2">
      <c r="A106" s="11"/>
      <c r="B106" s="11"/>
      <c r="C106" s="318"/>
      <c r="D106" s="11"/>
      <c r="E106" s="11"/>
      <c r="F106" s="11"/>
      <c r="G106" s="11"/>
      <c r="H106" s="11"/>
    </row>
    <row r="107" spans="1:8" x14ac:dyDescent="0.2">
      <c r="A107" s="11"/>
      <c r="B107" s="11"/>
      <c r="C107" s="318"/>
      <c r="D107" s="11"/>
      <c r="E107" s="11"/>
      <c r="F107" s="11"/>
      <c r="G107" s="11"/>
      <c r="H107" s="11"/>
    </row>
    <row r="108" spans="1:8" x14ac:dyDescent="0.2">
      <c r="A108" s="11"/>
      <c r="B108" s="11"/>
      <c r="C108" s="318"/>
      <c r="D108" s="11"/>
      <c r="E108" s="11"/>
      <c r="F108" s="11"/>
      <c r="G108" s="11"/>
      <c r="H108" s="11"/>
    </row>
    <row r="109" spans="1:8" x14ac:dyDescent="0.2">
      <c r="A109" s="11"/>
      <c r="B109" s="11"/>
      <c r="C109" s="318"/>
      <c r="D109" s="11"/>
      <c r="E109" s="11"/>
      <c r="F109" s="11"/>
      <c r="G109" s="11"/>
      <c r="H109" s="11"/>
    </row>
    <row r="110" spans="1:8" x14ac:dyDescent="0.2">
      <c r="A110" s="11"/>
      <c r="B110" s="11"/>
      <c r="C110" s="318"/>
      <c r="D110" s="11"/>
      <c r="E110" s="11"/>
      <c r="F110" s="11"/>
      <c r="G110" s="11"/>
      <c r="H110" s="11"/>
    </row>
    <row r="111" spans="1:8" x14ac:dyDescent="0.2">
      <c r="A111" s="11"/>
      <c r="B111" s="11"/>
      <c r="C111" s="318"/>
      <c r="D111" s="11"/>
      <c r="E111" s="11"/>
      <c r="F111" s="11"/>
      <c r="G111" s="11"/>
      <c r="H111" s="11"/>
    </row>
    <row r="112" spans="1:8" x14ac:dyDescent="0.2">
      <c r="A112" s="11"/>
      <c r="B112" s="11"/>
      <c r="C112" s="318"/>
      <c r="D112" s="11"/>
      <c r="E112" s="11"/>
      <c r="F112" s="11"/>
      <c r="G112" s="11"/>
      <c r="H112" s="11"/>
    </row>
    <row r="113" spans="1:8" x14ac:dyDescent="0.2">
      <c r="A113" s="11"/>
      <c r="B113" s="11"/>
      <c r="C113" s="318"/>
      <c r="D113" s="11"/>
      <c r="E113" s="11"/>
      <c r="F113" s="11"/>
      <c r="G113" s="11"/>
      <c r="H113" s="11"/>
    </row>
    <row r="114" spans="1:8" x14ac:dyDescent="0.2">
      <c r="A114" s="11"/>
      <c r="B114" s="11"/>
      <c r="C114" s="318"/>
      <c r="D114" s="11"/>
      <c r="E114" s="11"/>
      <c r="F114" s="11"/>
      <c r="G114" s="11"/>
      <c r="H114" s="11"/>
    </row>
    <row r="115" spans="1:8" x14ac:dyDescent="0.2">
      <c r="A115" s="11"/>
      <c r="B115" s="11"/>
      <c r="C115" s="318"/>
      <c r="D115" s="11"/>
      <c r="E115" s="11"/>
      <c r="F115" s="11"/>
      <c r="G115" s="11"/>
      <c r="H115" s="11"/>
    </row>
    <row r="116" spans="1:8" x14ac:dyDescent="0.2">
      <c r="A116" s="11"/>
      <c r="B116" s="11"/>
      <c r="C116" s="318"/>
      <c r="D116" s="11"/>
      <c r="E116" s="11"/>
      <c r="F116" s="11"/>
      <c r="G116" s="11"/>
      <c r="H116" s="11"/>
    </row>
    <row r="117" spans="1:8" x14ac:dyDescent="0.2">
      <c r="A117" s="11"/>
      <c r="B117" s="11"/>
      <c r="C117" s="318"/>
      <c r="D117" s="11"/>
      <c r="E117" s="11"/>
      <c r="F117" s="11"/>
      <c r="G117" s="11"/>
      <c r="H117" s="11"/>
    </row>
    <row r="118" spans="1:8" x14ac:dyDescent="0.2">
      <c r="A118" s="11"/>
      <c r="B118" s="11"/>
      <c r="C118" s="318"/>
      <c r="D118" s="11"/>
      <c r="E118" s="11"/>
      <c r="F118" s="11"/>
      <c r="G118" s="11"/>
      <c r="H118" s="11"/>
    </row>
    <row r="119" spans="1:8" x14ac:dyDescent="0.2">
      <c r="A119" s="11"/>
      <c r="B119" s="11"/>
      <c r="C119" s="318"/>
      <c r="D119" s="11"/>
      <c r="E119" s="11"/>
      <c r="F119" s="11"/>
      <c r="G119" s="11"/>
      <c r="H119" s="11"/>
    </row>
    <row r="120" spans="1:8" x14ac:dyDescent="0.2">
      <c r="A120" s="11"/>
      <c r="B120" s="11"/>
      <c r="C120" s="318"/>
      <c r="D120" s="11"/>
      <c r="E120" s="11"/>
      <c r="F120" s="11"/>
      <c r="G120" s="11"/>
      <c r="H120" s="11"/>
    </row>
    <row r="121" spans="1:8" x14ac:dyDescent="0.2">
      <c r="A121" s="11"/>
      <c r="B121" s="11"/>
      <c r="C121" s="318"/>
      <c r="D121" s="11"/>
      <c r="E121" s="11"/>
      <c r="F121" s="11"/>
      <c r="G121" s="11"/>
      <c r="H121" s="11"/>
    </row>
    <row r="122" spans="1:8" x14ac:dyDescent="0.2">
      <c r="A122" s="11"/>
      <c r="B122" s="11"/>
      <c r="C122" s="318"/>
      <c r="D122" s="11"/>
      <c r="E122" s="11"/>
      <c r="F122" s="11"/>
      <c r="G122" s="11"/>
      <c r="H122" s="11"/>
    </row>
    <row r="123" spans="1:8" x14ac:dyDescent="0.2">
      <c r="A123" s="11"/>
      <c r="B123" s="11"/>
      <c r="C123" s="318"/>
      <c r="D123" s="11"/>
      <c r="E123" s="11"/>
      <c r="F123" s="11"/>
      <c r="G123" s="11"/>
      <c r="H123" s="11"/>
    </row>
    <row r="124" spans="1:8" x14ac:dyDescent="0.2">
      <c r="A124" s="11"/>
      <c r="B124" s="11"/>
      <c r="C124" s="318"/>
      <c r="D124" s="11"/>
      <c r="E124" s="11"/>
      <c r="F124" s="11"/>
      <c r="G124" s="11"/>
      <c r="H124" s="11"/>
    </row>
    <row r="125" spans="1:8" x14ac:dyDescent="0.2">
      <c r="A125" s="11"/>
      <c r="B125" s="11"/>
      <c r="C125" s="318"/>
      <c r="D125" s="11"/>
      <c r="E125" s="11"/>
      <c r="F125" s="11"/>
      <c r="G125" s="11"/>
      <c r="H125" s="11"/>
    </row>
    <row r="126" spans="1:8" x14ac:dyDescent="0.2">
      <c r="A126" s="11"/>
      <c r="B126" s="11"/>
      <c r="C126" s="318"/>
      <c r="D126" s="11"/>
      <c r="E126" s="11"/>
      <c r="F126" s="11"/>
      <c r="G126" s="11"/>
      <c r="H126" s="11"/>
    </row>
    <row r="127" spans="1:8" x14ac:dyDescent="0.2">
      <c r="A127" s="11"/>
      <c r="B127" s="11"/>
      <c r="C127" s="318"/>
      <c r="D127" s="11"/>
      <c r="E127" s="11"/>
      <c r="F127" s="11"/>
      <c r="G127" s="11"/>
      <c r="H127" s="11"/>
    </row>
    <row r="128" spans="1:8" x14ac:dyDescent="0.2">
      <c r="A128" s="11"/>
      <c r="B128" s="11"/>
      <c r="C128" s="318"/>
      <c r="D128" s="11"/>
      <c r="E128" s="11"/>
      <c r="F128" s="11"/>
      <c r="G128" s="11"/>
      <c r="H128" s="11"/>
    </row>
    <row r="129" spans="1:8" x14ac:dyDescent="0.2">
      <c r="A129" s="11"/>
      <c r="B129" s="11"/>
      <c r="C129" s="318"/>
      <c r="D129" s="11"/>
      <c r="E129" s="11"/>
      <c r="F129" s="11"/>
      <c r="G129" s="11"/>
      <c r="H129" s="11"/>
    </row>
    <row r="130" spans="1:8" x14ac:dyDescent="0.2">
      <c r="A130" s="11"/>
      <c r="B130" s="11"/>
      <c r="C130" s="318"/>
      <c r="D130" s="11"/>
      <c r="E130" s="11"/>
      <c r="F130" s="11"/>
      <c r="G130" s="11"/>
      <c r="H130" s="11"/>
    </row>
    <row r="131" spans="1:8" x14ac:dyDescent="0.2">
      <c r="A131" s="11"/>
      <c r="B131" s="11"/>
      <c r="C131" s="318"/>
      <c r="D131" s="11"/>
      <c r="E131" s="11"/>
      <c r="F131" s="11"/>
      <c r="G131" s="11"/>
      <c r="H131" s="11"/>
    </row>
    <row r="132" spans="1:8" x14ac:dyDescent="0.2">
      <c r="A132" s="11"/>
      <c r="B132" s="11"/>
      <c r="C132" s="318"/>
      <c r="D132" s="11"/>
      <c r="E132" s="11"/>
      <c r="F132" s="11"/>
      <c r="G132" s="11"/>
      <c r="H132" s="11"/>
    </row>
    <row r="133" spans="1:8" x14ac:dyDescent="0.2">
      <c r="A133" s="11"/>
      <c r="B133" s="11"/>
      <c r="C133" s="318"/>
      <c r="D133" s="11"/>
      <c r="E133" s="11"/>
      <c r="F133" s="11"/>
      <c r="G133" s="11"/>
      <c r="H133" s="11"/>
    </row>
    <row r="134" spans="1:8" x14ac:dyDescent="0.2">
      <c r="A134" s="11"/>
      <c r="B134" s="11"/>
      <c r="C134" s="318"/>
      <c r="D134" s="11"/>
      <c r="E134" s="11"/>
      <c r="F134" s="11"/>
      <c r="G134" s="11"/>
      <c r="H134" s="11"/>
    </row>
    <row r="135" spans="1:8" x14ac:dyDescent="0.2">
      <c r="A135" s="11"/>
      <c r="B135" s="11"/>
      <c r="C135" s="318"/>
      <c r="D135" s="11"/>
      <c r="E135" s="11"/>
      <c r="F135" s="11"/>
      <c r="G135" s="11"/>
      <c r="H135" s="11"/>
    </row>
    <row r="136" spans="1:8" x14ac:dyDescent="0.2">
      <c r="A136" s="11"/>
      <c r="B136" s="11"/>
      <c r="C136" s="318"/>
      <c r="D136" s="11"/>
      <c r="E136" s="11"/>
      <c r="F136" s="11"/>
      <c r="G136" s="11"/>
      <c r="H136" s="11"/>
    </row>
    <row r="137" spans="1:8" x14ac:dyDescent="0.2">
      <c r="A137" s="11"/>
      <c r="B137" s="11"/>
      <c r="C137" s="318"/>
      <c r="D137" s="11"/>
      <c r="E137" s="11"/>
      <c r="F137" s="11"/>
      <c r="G137" s="11"/>
      <c r="H137" s="11"/>
    </row>
    <row r="138" spans="1:8" x14ac:dyDescent="0.2">
      <c r="A138" s="11"/>
      <c r="B138" s="11"/>
      <c r="C138" s="318"/>
      <c r="D138" s="11"/>
      <c r="E138" s="11"/>
      <c r="F138" s="11"/>
      <c r="G138" s="11"/>
      <c r="H138" s="11"/>
    </row>
    <row r="139" spans="1:8" x14ac:dyDescent="0.2">
      <c r="A139" s="11"/>
      <c r="B139" s="11"/>
      <c r="C139" s="318"/>
      <c r="D139" s="11"/>
      <c r="E139" s="11"/>
      <c r="F139" s="11"/>
      <c r="G139" s="11"/>
      <c r="H139" s="11"/>
    </row>
    <row r="140" spans="1:8" x14ac:dyDescent="0.2">
      <c r="A140" s="11"/>
      <c r="B140" s="11"/>
      <c r="C140" s="318"/>
      <c r="D140" s="11"/>
      <c r="E140" s="11"/>
      <c r="F140" s="11"/>
      <c r="G140" s="11"/>
      <c r="H140" s="11"/>
    </row>
    <row r="141" spans="1:8" x14ac:dyDescent="0.2">
      <c r="A141" s="11"/>
      <c r="B141" s="11"/>
      <c r="C141" s="318"/>
      <c r="D141" s="11"/>
      <c r="E141" s="11"/>
      <c r="F141" s="11"/>
      <c r="G141" s="11"/>
      <c r="H141" s="11"/>
    </row>
    <row r="142" spans="1:8" x14ac:dyDescent="0.2">
      <c r="A142" s="11"/>
      <c r="B142" s="11"/>
      <c r="C142" s="318"/>
      <c r="D142" s="11"/>
      <c r="E142" s="11"/>
      <c r="F142" s="11"/>
      <c r="G142" s="11"/>
      <c r="H142" s="11"/>
    </row>
    <row r="143" spans="1:8" x14ac:dyDescent="0.2">
      <c r="A143" s="11"/>
      <c r="B143" s="11"/>
      <c r="C143" s="318"/>
      <c r="D143" s="11"/>
      <c r="E143" s="11"/>
      <c r="F143" s="11"/>
      <c r="G143" s="11"/>
      <c r="H143" s="11"/>
    </row>
    <row r="144" spans="1:8" x14ac:dyDescent="0.2">
      <c r="A144" s="11"/>
      <c r="B144" s="11"/>
      <c r="C144" s="318"/>
      <c r="D144" s="11"/>
      <c r="E144" s="11"/>
      <c r="F144" s="11"/>
      <c r="G144" s="11"/>
      <c r="H144" s="11"/>
    </row>
    <row r="145" spans="1:8" x14ac:dyDescent="0.2">
      <c r="A145" s="11"/>
      <c r="B145" s="11"/>
      <c r="C145" s="318"/>
      <c r="D145" s="11"/>
      <c r="E145" s="11"/>
      <c r="F145" s="11"/>
      <c r="G145" s="11"/>
      <c r="H145" s="11"/>
    </row>
    <row r="146" spans="1:8" x14ac:dyDescent="0.2">
      <c r="A146" s="11"/>
      <c r="B146" s="11"/>
      <c r="C146" s="318"/>
      <c r="D146" s="11"/>
      <c r="E146" s="11"/>
      <c r="F146" s="11"/>
      <c r="G146" s="11"/>
      <c r="H146" s="11"/>
    </row>
    <row r="147" spans="1:8" x14ac:dyDescent="0.2">
      <c r="A147" s="11"/>
      <c r="B147" s="11"/>
      <c r="C147" s="318"/>
      <c r="D147" s="11"/>
      <c r="E147" s="11"/>
      <c r="F147" s="11"/>
      <c r="G147" s="11"/>
      <c r="H147" s="11"/>
    </row>
    <row r="148" spans="1:8" x14ac:dyDescent="0.2">
      <c r="A148" s="11"/>
      <c r="B148" s="11"/>
      <c r="C148" s="318"/>
      <c r="D148" s="11"/>
      <c r="E148" s="11"/>
      <c r="F148" s="11"/>
      <c r="G148" s="11"/>
      <c r="H148" s="11"/>
    </row>
    <row r="149" spans="1:8" x14ac:dyDescent="0.2">
      <c r="A149" s="11"/>
      <c r="B149" s="11"/>
      <c r="C149" s="318"/>
      <c r="D149" s="11"/>
      <c r="E149" s="11"/>
      <c r="F149" s="11"/>
      <c r="G149" s="11"/>
      <c r="H149" s="11"/>
    </row>
    <row r="150" spans="1:8" x14ac:dyDescent="0.2">
      <c r="A150" s="11"/>
      <c r="B150" s="11"/>
      <c r="C150" s="318"/>
      <c r="D150" s="11"/>
      <c r="E150" s="11"/>
      <c r="F150" s="11"/>
      <c r="G150" s="11"/>
      <c r="H150" s="11"/>
    </row>
    <row r="151" spans="1:8" x14ac:dyDescent="0.2">
      <c r="A151" s="11"/>
      <c r="B151" s="11"/>
      <c r="C151" s="318"/>
      <c r="D151" s="11"/>
      <c r="E151" s="11"/>
      <c r="F151" s="11"/>
      <c r="G151" s="11"/>
      <c r="H151" s="11"/>
    </row>
    <row r="152" spans="1:8" x14ac:dyDescent="0.2">
      <c r="A152" s="11"/>
      <c r="B152" s="11"/>
      <c r="C152" s="318"/>
      <c r="D152" s="11"/>
      <c r="E152" s="11"/>
      <c r="F152" s="11"/>
      <c r="G152" s="11"/>
      <c r="H152" s="11"/>
    </row>
    <row r="153" spans="1:8" x14ac:dyDescent="0.2">
      <c r="G153" s="11"/>
      <c r="H153" s="11"/>
    </row>
  </sheetData>
  <mergeCells count="12">
    <mergeCell ref="G2:H2"/>
    <mergeCell ref="A6:H6"/>
    <mergeCell ref="A10:A12"/>
    <mergeCell ref="B10:B11"/>
    <mergeCell ref="C10:D10"/>
    <mergeCell ref="E10:G10"/>
    <mergeCell ref="H10:H11"/>
    <mergeCell ref="A27:H27"/>
    <mergeCell ref="A28:H28"/>
    <mergeCell ref="A29:H29"/>
    <mergeCell ref="J29:K29"/>
    <mergeCell ref="A30:H30"/>
  </mergeCells>
  <printOptions horizontalCentered="1"/>
  <pageMargins left="0.39370078740157483" right="0.39370078740157483" top="0.39370078740157483" bottom="0.39370078740157483" header="0" footer="0"/>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19148B-D288-4C7D-8935-7EBD028110D5}">
  <sheetPr codeName="Tabelle13"/>
  <dimension ref="A1:J293"/>
  <sheetViews>
    <sheetView showGridLines="0" zoomScaleNormal="100" workbookViewId="0"/>
  </sheetViews>
  <sheetFormatPr baseColWidth="10" defaultColWidth="11" defaultRowHeight="12.75" x14ac:dyDescent="0.2"/>
  <cols>
    <col min="1" max="1" width="1.25" style="4" customWidth="1"/>
    <col min="2" max="2" width="2" style="4" customWidth="1"/>
    <col min="3" max="3" width="76.5" style="4" customWidth="1"/>
    <col min="4" max="6" width="11" style="4"/>
    <col min="7" max="7" width="4.125" style="4" customWidth="1"/>
    <col min="8" max="16384" width="11" style="4"/>
  </cols>
  <sheetData>
    <row r="1" spans="1:6" ht="39" customHeight="1" x14ac:dyDescent="0.2">
      <c r="A1" s="1"/>
      <c r="B1" s="1"/>
      <c r="C1" s="3" t="s">
        <v>0</v>
      </c>
    </row>
    <row r="2" spans="1:6" ht="25.5" customHeight="1" x14ac:dyDescent="0.2">
      <c r="C2" s="188" t="s">
        <v>336</v>
      </c>
    </row>
    <row r="3" spans="1:6" ht="36" customHeight="1" x14ac:dyDescent="0.2">
      <c r="A3" s="470"/>
      <c r="B3" s="604" t="s">
        <v>190</v>
      </c>
      <c r="C3" s="604"/>
    </row>
    <row r="4" spans="1:6" ht="6.75" customHeight="1" x14ac:dyDescent="0.2">
      <c r="A4" s="470"/>
      <c r="B4" s="470"/>
      <c r="C4" s="468"/>
    </row>
    <row r="5" spans="1:6" ht="61.5" customHeight="1" x14ac:dyDescent="0.2">
      <c r="A5" s="470"/>
      <c r="B5" s="599" t="s">
        <v>337</v>
      </c>
      <c r="C5" s="599"/>
    </row>
    <row r="6" spans="1:6" ht="6.4" customHeight="1" x14ac:dyDescent="0.2">
      <c r="A6" s="470"/>
      <c r="B6" s="470"/>
      <c r="C6" s="468"/>
    </row>
    <row r="7" spans="1:6" s="24" customFormat="1" ht="70.349999999999994" customHeight="1" x14ac:dyDescent="0.2">
      <c r="A7" s="23"/>
      <c r="B7" s="599" t="s">
        <v>338</v>
      </c>
      <c r="C7" s="599"/>
      <c r="D7" s="23"/>
      <c r="E7" s="23"/>
      <c r="F7" s="23"/>
    </row>
    <row r="8" spans="1:6" s="24" customFormat="1" ht="30" customHeight="1" x14ac:dyDescent="0.2">
      <c r="A8" s="23"/>
      <c r="B8" s="605" t="s">
        <v>339</v>
      </c>
      <c r="C8" s="605"/>
      <c r="D8" s="23"/>
      <c r="E8" s="23"/>
      <c r="F8" s="23"/>
    </row>
    <row r="9" spans="1:6" s="24" customFormat="1" ht="6.75" customHeight="1" x14ac:dyDescent="0.2">
      <c r="A9" s="23"/>
      <c r="B9" s="23"/>
      <c r="C9" s="467"/>
      <c r="D9" s="23"/>
      <c r="E9" s="23"/>
      <c r="F9" s="23"/>
    </row>
    <row r="10" spans="1:6" s="24" customFormat="1" ht="56.45" customHeight="1" x14ac:dyDescent="0.2">
      <c r="A10" s="23"/>
      <c r="B10" s="606" t="s">
        <v>249</v>
      </c>
      <c r="C10" s="606"/>
      <c r="D10" s="23"/>
      <c r="E10" s="23"/>
      <c r="F10" s="23"/>
    </row>
    <row r="11" spans="1:6" ht="76.5" customHeight="1" x14ac:dyDescent="0.2">
      <c r="A11" s="470"/>
      <c r="B11" s="470"/>
      <c r="C11" s="467" t="s">
        <v>250</v>
      </c>
      <c r="D11" s="470"/>
      <c r="E11" s="470"/>
      <c r="F11" s="470"/>
    </row>
    <row r="12" spans="1:6" ht="63.2" customHeight="1" x14ac:dyDescent="0.2">
      <c r="A12" s="470"/>
      <c r="B12" s="470"/>
      <c r="C12" s="469" t="s">
        <v>251</v>
      </c>
      <c r="D12" s="470"/>
      <c r="E12" s="470"/>
      <c r="F12" s="470"/>
    </row>
    <row r="13" spans="1:6" ht="84" customHeight="1" x14ac:dyDescent="0.2">
      <c r="A13" s="470"/>
      <c r="B13" s="599" t="s">
        <v>340</v>
      </c>
      <c r="C13" s="599"/>
      <c r="D13" s="470"/>
      <c r="E13" s="470"/>
      <c r="F13" s="470"/>
    </row>
    <row r="14" spans="1:6" ht="26.25" customHeight="1" x14ac:dyDescent="0.2">
      <c r="A14" s="189"/>
      <c r="B14" s="600" t="s">
        <v>191</v>
      </c>
      <c r="C14" s="600"/>
      <c r="D14" s="189"/>
      <c r="E14" s="189"/>
      <c r="F14" s="189"/>
    </row>
    <row r="15" spans="1:6" x14ac:dyDescent="0.2">
      <c r="A15" s="189"/>
      <c r="B15" s="189"/>
      <c r="C15" s="467"/>
      <c r="D15" s="189"/>
      <c r="E15" s="189"/>
      <c r="F15" s="189"/>
    </row>
    <row r="16" spans="1:6" ht="13.15" customHeight="1" x14ac:dyDescent="0.2">
      <c r="A16" s="189"/>
      <c r="B16" s="601" t="s">
        <v>192</v>
      </c>
      <c r="C16" s="601"/>
      <c r="D16" s="189"/>
      <c r="E16" s="189"/>
      <c r="F16" s="189"/>
    </row>
    <row r="17" spans="1:6" ht="13.5" customHeight="1" x14ac:dyDescent="0.2">
      <c r="A17" s="470"/>
      <c r="B17" s="600" t="s">
        <v>341</v>
      </c>
      <c r="C17" s="600"/>
      <c r="D17" s="470"/>
      <c r="E17" s="470"/>
      <c r="F17" s="470"/>
    </row>
    <row r="18" spans="1:6" ht="13.5" customHeight="1" x14ac:dyDescent="0.2">
      <c r="A18" s="470"/>
      <c r="B18" s="601" t="s">
        <v>342</v>
      </c>
      <c r="C18" s="601"/>
      <c r="D18" s="470"/>
      <c r="E18" s="470"/>
      <c r="F18" s="470"/>
    </row>
    <row r="19" spans="1:6" ht="24" customHeight="1" x14ac:dyDescent="0.2">
      <c r="A19" s="470"/>
      <c r="B19" s="602" t="s">
        <v>343</v>
      </c>
      <c r="C19" s="602"/>
      <c r="D19" s="470"/>
      <c r="E19" s="470"/>
      <c r="F19" s="470"/>
    </row>
    <row r="20" spans="1:6" x14ac:dyDescent="0.2">
      <c r="A20" s="470"/>
      <c r="B20" s="470"/>
      <c r="C20" s="467"/>
      <c r="D20" s="470"/>
      <c r="E20" s="470"/>
      <c r="F20" s="470"/>
    </row>
    <row r="21" spans="1:6" ht="129" customHeight="1" x14ac:dyDescent="0.2">
      <c r="A21" s="470"/>
      <c r="B21" s="603" t="s">
        <v>376</v>
      </c>
      <c r="C21" s="603"/>
      <c r="D21" s="470"/>
      <c r="E21" s="470"/>
      <c r="F21" s="470"/>
    </row>
    <row r="22" spans="1:6" x14ac:dyDescent="0.2">
      <c r="A22" s="470"/>
      <c r="B22" s="470"/>
      <c r="C22" s="467"/>
      <c r="D22" s="470"/>
      <c r="E22" s="470"/>
      <c r="F22" s="470"/>
    </row>
    <row r="23" spans="1:6" ht="72.599999999999994" customHeight="1" x14ac:dyDescent="0.2">
      <c r="A23" s="470"/>
      <c r="B23" s="599" t="s">
        <v>344</v>
      </c>
      <c r="C23" s="599"/>
      <c r="D23" s="470"/>
      <c r="E23" s="470"/>
      <c r="F23" s="470"/>
    </row>
    <row r="24" spans="1:6" x14ac:dyDescent="0.2">
      <c r="A24" s="470"/>
      <c r="B24" s="470"/>
      <c r="C24" s="467"/>
      <c r="D24" s="470"/>
      <c r="E24" s="470"/>
      <c r="F24" s="470"/>
    </row>
    <row r="25" spans="1:6" ht="177" customHeight="1" x14ac:dyDescent="0.2">
      <c r="A25" s="470"/>
      <c r="B25" s="599" t="s">
        <v>377</v>
      </c>
      <c r="C25" s="599"/>
      <c r="D25" s="470"/>
      <c r="E25" s="470"/>
      <c r="F25" s="470"/>
    </row>
    <row r="26" spans="1:6" x14ac:dyDescent="0.2">
      <c r="A26" s="470"/>
      <c r="B26" s="470"/>
      <c r="C26" s="470"/>
      <c r="D26" s="470"/>
      <c r="E26" s="470"/>
      <c r="F26" s="470"/>
    </row>
    <row r="27" spans="1:6" x14ac:dyDescent="0.2">
      <c r="A27" s="470"/>
      <c r="B27" s="470"/>
      <c r="C27" s="470"/>
      <c r="D27" s="470"/>
      <c r="E27" s="470"/>
      <c r="F27" s="470"/>
    </row>
    <row r="28" spans="1:6" x14ac:dyDescent="0.2">
      <c r="A28" s="190"/>
      <c r="B28" s="190"/>
      <c r="C28" s="470"/>
      <c r="D28" s="470"/>
      <c r="E28" s="470"/>
      <c r="F28" s="470"/>
    </row>
    <row r="29" spans="1:6" x14ac:dyDescent="0.2">
      <c r="A29" s="10"/>
      <c r="B29" s="10"/>
      <c r="C29" s="470"/>
      <c r="D29" s="470"/>
      <c r="E29" s="470"/>
      <c r="F29" s="470"/>
    </row>
    <row r="30" spans="1:6" x14ac:dyDescent="0.2">
      <c r="A30" s="470"/>
      <c r="B30" s="470"/>
      <c r="C30" s="470"/>
      <c r="D30" s="470"/>
      <c r="E30" s="470"/>
      <c r="F30" s="470"/>
    </row>
    <row r="31" spans="1:6" x14ac:dyDescent="0.2">
      <c r="A31" s="470"/>
      <c r="B31" s="470"/>
      <c r="C31" s="470"/>
      <c r="D31" s="470"/>
      <c r="E31" s="470"/>
      <c r="F31" s="470"/>
    </row>
    <row r="32" spans="1:6" x14ac:dyDescent="0.2">
      <c r="A32" s="470"/>
      <c r="B32" s="470"/>
      <c r="C32" s="470"/>
      <c r="D32" s="470"/>
      <c r="E32" s="470"/>
      <c r="F32" s="470"/>
    </row>
    <row r="33" spans="1:10" x14ac:dyDescent="0.2">
      <c r="A33" s="470"/>
      <c r="B33" s="470"/>
      <c r="C33" s="470"/>
      <c r="D33" s="470"/>
      <c r="E33" s="470"/>
      <c r="F33" s="470"/>
    </row>
    <row r="34" spans="1:10" x14ac:dyDescent="0.2">
      <c r="A34" s="470"/>
      <c r="B34" s="470"/>
      <c r="C34" s="470"/>
      <c r="D34" s="470"/>
      <c r="E34" s="470"/>
      <c r="F34" s="470"/>
    </row>
    <row r="35" spans="1:10" x14ac:dyDescent="0.2">
      <c r="A35" s="470"/>
      <c r="B35" s="470"/>
      <c r="C35" s="470"/>
      <c r="D35" s="470"/>
      <c r="E35" s="470"/>
      <c r="F35" s="470"/>
    </row>
    <row r="36" spans="1:10" x14ac:dyDescent="0.2">
      <c r="A36" s="470"/>
      <c r="B36" s="470"/>
      <c r="C36" s="470"/>
      <c r="D36" s="470"/>
      <c r="E36" s="470"/>
      <c r="F36" s="470"/>
    </row>
    <row r="37" spans="1:10" x14ac:dyDescent="0.2">
      <c r="A37" s="191"/>
      <c r="B37" s="191"/>
      <c r="C37" s="191"/>
      <c r="D37" s="191"/>
      <c r="E37" s="191"/>
      <c r="F37" s="191"/>
    </row>
    <row r="38" spans="1:10" x14ac:dyDescent="0.2">
      <c r="A38" s="470"/>
      <c r="B38" s="470"/>
      <c r="C38" s="470"/>
      <c r="D38" s="470"/>
      <c r="E38" s="470"/>
      <c r="F38" s="470"/>
    </row>
    <row r="39" spans="1:10" x14ac:dyDescent="0.2">
      <c r="A39" s="470"/>
      <c r="B39" s="470"/>
      <c r="C39" s="470"/>
      <c r="D39" s="470"/>
      <c r="E39" s="470"/>
      <c r="F39" s="470"/>
    </row>
    <row r="40" spans="1:10" ht="8.1" customHeight="1" x14ac:dyDescent="0.2">
      <c r="A40" s="470"/>
      <c r="B40" s="470"/>
      <c r="C40" s="470"/>
      <c r="D40" s="470"/>
      <c r="E40" s="470"/>
      <c r="F40" s="470"/>
    </row>
    <row r="41" spans="1:10" ht="13.5" customHeight="1" x14ac:dyDescent="0.2">
      <c r="A41" s="470"/>
      <c r="B41" s="470"/>
      <c r="C41" s="470"/>
      <c r="D41" s="470"/>
      <c r="E41" s="470"/>
      <c r="F41" s="470"/>
    </row>
    <row r="42" spans="1:10" x14ac:dyDescent="0.2">
      <c r="A42" s="470"/>
      <c r="B42" s="470"/>
      <c r="C42" s="470"/>
      <c r="D42" s="470"/>
      <c r="E42" s="470"/>
      <c r="F42" s="470"/>
    </row>
    <row r="43" spans="1:10" x14ac:dyDescent="0.2">
      <c r="A43" s="470"/>
      <c r="B43" s="470"/>
      <c r="C43" s="470"/>
      <c r="D43" s="470"/>
      <c r="E43" s="470"/>
      <c r="F43" s="470"/>
      <c r="J43" s="18"/>
    </row>
    <row r="44" spans="1:10" x14ac:dyDescent="0.2">
      <c r="A44" s="470"/>
      <c r="B44" s="470"/>
      <c r="C44" s="470"/>
      <c r="D44" s="470"/>
      <c r="E44" s="470"/>
      <c r="F44" s="470"/>
    </row>
    <row r="45" spans="1:10" x14ac:dyDescent="0.2">
      <c r="A45" s="470"/>
      <c r="B45" s="470"/>
      <c r="C45" s="470"/>
      <c r="D45" s="470"/>
      <c r="E45" s="470"/>
      <c r="F45" s="470"/>
    </row>
    <row r="46" spans="1:10" x14ac:dyDescent="0.2">
      <c r="A46" s="470"/>
      <c r="B46" s="470"/>
      <c r="C46" s="470"/>
      <c r="D46" s="470"/>
      <c r="E46" s="470"/>
      <c r="F46" s="470"/>
    </row>
    <row r="47" spans="1:10" ht="33" customHeight="1" x14ac:dyDescent="0.2">
      <c r="A47" s="470"/>
      <c r="B47" s="470"/>
      <c r="C47" s="470"/>
      <c r="D47" s="470"/>
      <c r="E47" s="470"/>
      <c r="F47" s="470"/>
    </row>
    <row r="48" spans="1:10" ht="16.5" customHeight="1" x14ac:dyDescent="0.2">
      <c r="A48" s="470"/>
      <c r="B48" s="470"/>
      <c r="C48" s="470"/>
      <c r="D48" s="470"/>
      <c r="E48" s="470"/>
      <c r="F48" s="470"/>
    </row>
    <row r="49" spans="1:6" x14ac:dyDescent="0.2">
      <c r="A49" s="470"/>
      <c r="B49" s="470"/>
      <c r="C49" s="470"/>
      <c r="D49" s="470"/>
      <c r="E49" s="470"/>
      <c r="F49" s="470"/>
    </row>
    <row r="50" spans="1:6" x14ac:dyDescent="0.2">
      <c r="A50" s="470"/>
      <c r="B50" s="470"/>
      <c r="C50" s="470"/>
      <c r="D50" s="470"/>
      <c r="E50" s="470"/>
      <c r="F50" s="470"/>
    </row>
    <row r="51" spans="1:6" x14ac:dyDescent="0.2">
      <c r="A51" s="470"/>
      <c r="B51" s="470"/>
      <c r="C51" s="470"/>
      <c r="D51" s="470"/>
      <c r="E51" s="470"/>
      <c r="F51" s="470"/>
    </row>
    <row r="52" spans="1:6" x14ac:dyDescent="0.2">
      <c r="A52" s="470"/>
      <c r="B52" s="470"/>
      <c r="C52" s="470"/>
      <c r="D52" s="470"/>
      <c r="E52" s="470"/>
      <c r="F52" s="470"/>
    </row>
    <row r="53" spans="1:6" x14ac:dyDescent="0.2">
      <c r="A53" s="470"/>
      <c r="B53" s="470"/>
      <c r="C53" s="470"/>
      <c r="D53" s="470"/>
      <c r="E53" s="470"/>
      <c r="F53" s="470"/>
    </row>
    <row r="54" spans="1:6" x14ac:dyDescent="0.2">
      <c r="A54" s="470"/>
      <c r="B54" s="470"/>
      <c r="C54" s="470"/>
      <c r="D54" s="470"/>
      <c r="E54" s="470"/>
      <c r="F54" s="470"/>
    </row>
    <row r="55" spans="1:6" x14ac:dyDescent="0.2">
      <c r="A55" s="470"/>
      <c r="B55" s="470"/>
      <c r="C55" s="470"/>
      <c r="D55" s="470"/>
      <c r="E55" s="470"/>
      <c r="F55" s="470"/>
    </row>
    <row r="56" spans="1:6" x14ac:dyDescent="0.2">
      <c r="A56" s="470"/>
      <c r="B56" s="470"/>
      <c r="C56" s="470"/>
      <c r="D56" s="470"/>
      <c r="E56" s="470"/>
      <c r="F56" s="470"/>
    </row>
    <row r="57" spans="1:6" x14ac:dyDescent="0.2">
      <c r="A57" s="470"/>
      <c r="B57" s="470"/>
      <c r="C57" s="470"/>
      <c r="D57" s="470"/>
      <c r="E57" s="470"/>
      <c r="F57" s="470"/>
    </row>
    <row r="58" spans="1:6" x14ac:dyDescent="0.2">
      <c r="A58" s="470"/>
      <c r="B58" s="470"/>
      <c r="C58" s="470"/>
      <c r="D58" s="470"/>
      <c r="E58" s="470"/>
      <c r="F58" s="470"/>
    </row>
    <row r="59" spans="1:6" x14ac:dyDescent="0.2">
      <c r="A59" s="470"/>
      <c r="B59" s="470"/>
      <c r="C59" s="470"/>
      <c r="D59" s="470"/>
      <c r="E59" s="470"/>
      <c r="F59" s="470"/>
    </row>
    <row r="60" spans="1:6" x14ac:dyDescent="0.2">
      <c r="A60" s="470"/>
      <c r="B60" s="470"/>
      <c r="C60" s="470"/>
      <c r="D60" s="470"/>
      <c r="E60" s="470"/>
      <c r="F60" s="470"/>
    </row>
    <row r="61" spans="1:6" x14ac:dyDescent="0.2">
      <c r="A61" s="470"/>
      <c r="B61" s="470"/>
      <c r="C61" s="470"/>
      <c r="D61" s="470"/>
      <c r="E61" s="470"/>
      <c r="F61" s="470"/>
    </row>
    <row r="62" spans="1:6" x14ac:dyDescent="0.2">
      <c r="A62" s="470"/>
      <c r="B62" s="470"/>
      <c r="C62" s="470"/>
      <c r="D62" s="470"/>
      <c r="E62" s="470"/>
      <c r="F62" s="470"/>
    </row>
    <row r="63" spans="1:6" x14ac:dyDescent="0.2">
      <c r="A63" s="470"/>
      <c r="B63" s="470"/>
      <c r="C63" s="470"/>
      <c r="D63" s="470"/>
      <c r="E63" s="470"/>
      <c r="F63" s="470"/>
    </row>
    <row r="64" spans="1:6" x14ac:dyDescent="0.2">
      <c r="A64" s="470"/>
      <c r="B64" s="470"/>
      <c r="C64" s="470"/>
      <c r="D64" s="470"/>
      <c r="E64" s="470"/>
      <c r="F64" s="470"/>
    </row>
    <row r="65" spans="1:6" x14ac:dyDescent="0.2">
      <c r="A65" s="470"/>
      <c r="B65" s="470"/>
      <c r="C65" s="470"/>
      <c r="D65" s="470"/>
      <c r="E65" s="470"/>
      <c r="F65" s="470"/>
    </row>
    <row r="66" spans="1:6" x14ac:dyDescent="0.2">
      <c r="A66" s="470"/>
      <c r="B66" s="470"/>
      <c r="C66" s="470"/>
      <c r="D66" s="470"/>
      <c r="E66" s="470"/>
      <c r="F66" s="470"/>
    </row>
    <row r="67" spans="1:6" x14ac:dyDescent="0.2">
      <c r="A67" s="470"/>
      <c r="B67" s="470"/>
      <c r="C67" s="470"/>
      <c r="D67" s="470"/>
      <c r="E67" s="470"/>
      <c r="F67" s="470"/>
    </row>
    <row r="68" spans="1:6" x14ac:dyDescent="0.2">
      <c r="A68" s="470"/>
      <c r="B68" s="470"/>
      <c r="C68" s="470"/>
      <c r="D68" s="470"/>
      <c r="E68" s="470"/>
      <c r="F68" s="470"/>
    </row>
    <row r="69" spans="1:6" x14ac:dyDescent="0.2">
      <c r="A69" s="470"/>
      <c r="B69" s="470"/>
      <c r="C69" s="470"/>
      <c r="D69" s="470"/>
      <c r="E69" s="470"/>
      <c r="F69" s="470"/>
    </row>
    <row r="70" spans="1:6" x14ac:dyDescent="0.2">
      <c r="A70" s="470"/>
      <c r="B70" s="470"/>
      <c r="C70" s="470"/>
      <c r="D70" s="470"/>
      <c r="E70" s="470"/>
      <c r="F70" s="470"/>
    </row>
    <row r="71" spans="1:6" x14ac:dyDescent="0.2">
      <c r="A71" s="470"/>
      <c r="B71" s="470"/>
      <c r="C71" s="470"/>
      <c r="D71" s="470"/>
      <c r="E71" s="470"/>
      <c r="F71" s="470"/>
    </row>
    <row r="72" spans="1:6" x14ac:dyDescent="0.2">
      <c r="A72" s="470"/>
      <c r="B72" s="470"/>
      <c r="C72" s="470"/>
      <c r="D72" s="470"/>
      <c r="E72" s="470"/>
      <c r="F72" s="470"/>
    </row>
    <row r="73" spans="1:6" x14ac:dyDescent="0.2">
      <c r="A73" s="470"/>
      <c r="B73" s="470"/>
      <c r="C73" s="470"/>
      <c r="D73" s="470"/>
      <c r="E73" s="470"/>
      <c r="F73" s="470"/>
    </row>
    <row r="74" spans="1:6" x14ac:dyDescent="0.2">
      <c r="A74" s="470"/>
      <c r="B74" s="470"/>
      <c r="C74" s="470"/>
      <c r="D74" s="470"/>
      <c r="E74" s="470"/>
      <c r="F74" s="470"/>
    </row>
    <row r="75" spans="1:6" x14ac:dyDescent="0.2">
      <c r="A75" s="470"/>
      <c r="B75" s="470"/>
      <c r="C75" s="470"/>
      <c r="D75" s="470"/>
      <c r="E75" s="470"/>
      <c r="F75" s="470"/>
    </row>
    <row r="76" spans="1:6" x14ac:dyDescent="0.2">
      <c r="A76" s="470"/>
      <c r="B76" s="470"/>
      <c r="C76" s="470"/>
      <c r="D76" s="470"/>
      <c r="E76" s="470"/>
      <c r="F76" s="470"/>
    </row>
    <row r="77" spans="1:6" x14ac:dyDescent="0.2">
      <c r="A77" s="470"/>
      <c r="B77" s="470"/>
      <c r="C77" s="470"/>
      <c r="D77" s="470"/>
      <c r="E77" s="470"/>
      <c r="F77" s="470"/>
    </row>
    <row r="78" spans="1:6" x14ac:dyDescent="0.2">
      <c r="A78" s="470"/>
      <c r="B78" s="470"/>
      <c r="C78" s="470"/>
      <c r="D78" s="470"/>
      <c r="E78" s="470"/>
      <c r="F78" s="470"/>
    </row>
    <row r="79" spans="1:6" x14ac:dyDescent="0.2">
      <c r="A79" s="470"/>
      <c r="B79" s="470"/>
      <c r="C79" s="470"/>
      <c r="D79" s="470"/>
      <c r="E79" s="470"/>
      <c r="F79" s="470"/>
    </row>
    <row r="80" spans="1:6" x14ac:dyDescent="0.2">
      <c r="A80" s="470"/>
      <c r="B80" s="470"/>
      <c r="C80" s="470"/>
      <c r="D80" s="470"/>
      <c r="E80" s="470"/>
      <c r="F80" s="470"/>
    </row>
    <row r="81" spans="1:6" x14ac:dyDescent="0.2">
      <c r="A81" s="470"/>
      <c r="B81" s="470"/>
      <c r="C81" s="470"/>
      <c r="D81" s="470"/>
      <c r="E81" s="470"/>
      <c r="F81" s="470"/>
    </row>
    <row r="82" spans="1:6" x14ac:dyDescent="0.2">
      <c r="A82" s="470"/>
      <c r="B82" s="470"/>
      <c r="C82" s="470"/>
      <c r="D82" s="470"/>
      <c r="E82" s="470"/>
      <c r="F82" s="470"/>
    </row>
    <row r="83" spans="1:6" x14ac:dyDescent="0.2">
      <c r="A83" s="470"/>
      <c r="B83" s="470"/>
      <c r="C83" s="470"/>
      <c r="D83" s="470"/>
      <c r="E83" s="470"/>
      <c r="F83" s="470"/>
    </row>
    <row r="84" spans="1:6" x14ac:dyDescent="0.2">
      <c r="A84" s="470"/>
      <c r="B84" s="470"/>
      <c r="C84" s="470"/>
      <c r="D84" s="470"/>
      <c r="E84" s="470"/>
      <c r="F84" s="470"/>
    </row>
    <row r="85" spans="1:6" x14ac:dyDescent="0.2">
      <c r="A85" s="470"/>
      <c r="B85" s="470"/>
      <c r="C85" s="470"/>
      <c r="D85" s="470"/>
      <c r="E85" s="470"/>
      <c r="F85" s="470"/>
    </row>
    <row r="86" spans="1:6" x14ac:dyDescent="0.2">
      <c r="A86" s="470"/>
      <c r="B86" s="470"/>
      <c r="C86" s="470"/>
      <c r="D86" s="470"/>
      <c r="E86" s="470"/>
      <c r="F86" s="470"/>
    </row>
    <row r="87" spans="1:6" x14ac:dyDescent="0.2">
      <c r="A87" s="470"/>
      <c r="B87" s="470"/>
      <c r="C87" s="470"/>
      <c r="D87" s="470"/>
      <c r="E87" s="470"/>
      <c r="F87" s="470"/>
    </row>
    <row r="88" spans="1:6" x14ac:dyDescent="0.2">
      <c r="A88" s="470"/>
      <c r="B88" s="470"/>
      <c r="C88" s="470"/>
      <c r="D88" s="470"/>
      <c r="E88" s="470"/>
      <c r="F88" s="470"/>
    </row>
    <row r="89" spans="1:6" x14ac:dyDescent="0.2">
      <c r="A89" s="470"/>
      <c r="B89" s="470"/>
      <c r="C89" s="470"/>
      <c r="D89" s="470"/>
      <c r="E89" s="470"/>
      <c r="F89" s="470"/>
    </row>
    <row r="90" spans="1:6" x14ac:dyDescent="0.2">
      <c r="A90" s="470"/>
      <c r="B90" s="470"/>
      <c r="C90" s="470"/>
      <c r="D90" s="470"/>
      <c r="E90" s="470"/>
      <c r="F90" s="470"/>
    </row>
    <row r="91" spans="1:6" x14ac:dyDescent="0.2">
      <c r="A91" s="470"/>
      <c r="B91" s="470"/>
      <c r="C91" s="470"/>
      <c r="D91" s="470"/>
      <c r="E91" s="470"/>
      <c r="F91" s="470"/>
    </row>
    <row r="92" spans="1:6" x14ac:dyDescent="0.2">
      <c r="A92" s="470"/>
      <c r="B92" s="470"/>
      <c r="C92" s="470"/>
      <c r="D92" s="470"/>
      <c r="E92" s="470"/>
      <c r="F92" s="470"/>
    </row>
    <row r="93" spans="1:6" x14ac:dyDescent="0.2">
      <c r="A93" s="470"/>
      <c r="B93" s="470"/>
      <c r="C93" s="470"/>
      <c r="D93" s="470"/>
      <c r="E93" s="470"/>
      <c r="F93" s="470"/>
    </row>
    <row r="94" spans="1:6" x14ac:dyDescent="0.2">
      <c r="A94" s="470"/>
      <c r="B94" s="470"/>
      <c r="C94" s="470"/>
      <c r="D94" s="470"/>
      <c r="E94" s="470"/>
      <c r="F94" s="470"/>
    </row>
    <row r="95" spans="1:6" x14ac:dyDescent="0.2">
      <c r="A95" s="470"/>
      <c r="B95" s="470"/>
      <c r="C95" s="470"/>
      <c r="D95" s="470"/>
      <c r="E95" s="470"/>
      <c r="F95" s="470"/>
    </row>
    <row r="96" spans="1:6" x14ac:dyDescent="0.2">
      <c r="A96" s="470"/>
      <c r="B96" s="470"/>
      <c r="C96" s="470"/>
      <c r="D96" s="470"/>
      <c r="E96" s="470"/>
      <c r="F96" s="470"/>
    </row>
    <row r="97" spans="1:6" x14ac:dyDescent="0.2">
      <c r="A97" s="470"/>
      <c r="B97" s="470"/>
      <c r="C97" s="470"/>
      <c r="D97" s="470"/>
      <c r="E97" s="470"/>
      <c r="F97" s="470"/>
    </row>
    <row r="98" spans="1:6" x14ac:dyDescent="0.2">
      <c r="A98" s="470"/>
      <c r="B98" s="470"/>
      <c r="C98" s="470"/>
      <c r="D98" s="470"/>
      <c r="E98" s="470"/>
      <c r="F98" s="470"/>
    </row>
    <row r="99" spans="1:6" x14ac:dyDescent="0.2">
      <c r="A99" s="470"/>
      <c r="B99" s="470"/>
      <c r="C99" s="470"/>
      <c r="D99" s="470"/>
      <c r="E99" s="470"/>
      <c r="F99" s="470"/>
    </row>
    <row r="100" spans="1:6" x14ac:dyDescent="0.2">
      <c r="A100" s="470"/>
      <c r="B100" s="470"/>
      <c r="C100" s="470"/>
      <c r="D100" s="470"/>
      <c r="E100" s="470"/>
      <c r="F100" s="470"/>
    </row>
    <row r="101" spans="1:6" x14ac:dyDescent="0.2">
      <c r="A101" s="470"/>
      <c r="B101" s="470"/>
      <c r="C101" s="470"/>
      <c r="D101" s="470"/>
      <c r="E101" s="470"/>
      <c r="F101" s="470"/>
    </row>
    <row r="102" spans="1:6" x14ac:dyDescent="0.2">
      <c r="A102" s="470"/>
      <c r="B102" s="470"/>
      <c r="C102" s="470"/>
      <c r="D102" s="470"/>
      <c r="E102" s="470"/>
      <c r="F102" s="470"/>
    </row>
    <row r="103" spans="1:6" x14ac:dyDescent="0.2">
      <c r="A103" s="470"/>
      <c r="B103" s="470"/>
      <c r="C103" s="470"/>
      <c r="D103" s="470"/>
      <c r="E103" s="470"/>
      <c r="F103" s="470"/>
    </row>
    <row r="104" spans="1:6" x14ac:dyDescent="0.2">
      <c r="A104" s="470"/>
      <c r="B104" s="470"/>
      <c r="C104" s="470"/>
      <c r="D104" s="470"/>
      <c r="E104" s="470"/>
      <c r="F104" s="470"/>
    </row>
    <row r="105" spans="1:6" x14ac:dyDescent="0.2">
      <c r="A105" s="470"/>
      <c r="B105" s="470"/>
      <c r="C105" s="470"/>
      <c r="D105" s="470"/>
      <c r="E105" s="470"/>
      <c r="F105" s="470"/>
    </row>
    <row r="106" spans="1:6" x14ac:dyDescent="0.2">
      <c r="A106" s="470"/>
      <c r="B106" s="470"/>
      <c r="C106" s="470"/>
      <c r="D106" s="470"/>
      <c r="E106" s="470"/>
      <c r="F106" s="470"/>
    </row>
    <row r="107" spans="1:6" x14ac:dyDescent="0.2">
      <c r="A107" s="470"/>
      <c r="B107" s="470"/>
      <c r="C107" s="470"/>
      <c r="D107" s="470"/>
      <c r="E107" s="470"/>
      <c r="F107" s="470"/>
    </row>
    <row r="108" spans="1:6" x14ac:dyDescent="0.2">
      <c r="A108" s="470"/>
      <c r="B108" s="470"/>
      <c r="C108" s="470"/>
      <c r="D108" s="470"/>
      <c r="E108" s="470"/>
      <c r="F108" s="470"/>
    </row>
    <row r="109" spans="1:6" x14ac:dyDescent="0.2">
      <c r="A109" s="470"/>
      <c r="B109" s="470"/>
      <c r="C109" s="470"/>
      <c r="D109" s="470"/>
      <c r="E109" s="470"/>
      <c r="F109" s="470"/>
    </row>
    <row r="110" spans="1:6" x14ac:dyDescent="0.2">
      <c r="A110" s="470"/>
      <c r="B110" s="470"/>
      <c r="C110" s="470"/>
      <c r="D110" s="470"/>
      <c r="E110" s="470"/>
      <c r="F110" s="470"/>
    </row>
    <row r="111" spans="1:6" x14ac:dyDescent="0.2">
      <c r="A111" s="470"/>
      <c r="B111" s="470"/>
      <c r="C111" s="470"/>
      <c r="D111" s="470"/>
      <c r="E111" s="470"/>
      <c r="F111" s="470"/>
    </row>
    <row r="112" spans="1:6" x14ac:dyDescent="0.2">
      <c r="A112" s="470"/>
      <c r="B112" s="470"/>
      <c r="C112" s="470"/>
      <c r="D112" s="470"/>
      <c r="E112" s="470"/>
      <c r="F112" s="470"/>
    </row>
    <row r="113" spans="1:6" x14ac:dyDescent="0.2">
      <c r="A113" s="470"/>
      <c r="B113" s="470"/>
      <c r="C113" s="470"/>
      <c r="D113" s="470"/>
      <c r="E113" s="470"/>
      <c r="F113" s="470"/>
    </row>
    <row r="114" spans="1:6" x14ac:dyDescent="0.2">
      <c r="A114" s="470"/>
      <c r="B114" s="470"/>
      <c r="C114" s="470"/>
      <c r="D114" s="470"/>
      <c r="E114" s="470"/>
      <c r="F114" s="470"/>
    </row>
    <row r="115" spans="1:6" x14ac:dyDescent="0.2">
      <c r="A115" s="470"/>
      <c r="B115" s="470"/>
      <c r="C115" s="470"/>
      <c r="D115" s="470"/>
      <c r="E115" s="470"/>
      <c r="F115" s="470"/>
    </row>
    <row r="116" spans="1:6" x14ac:dyDescent="0.2">
      <c r="A116" s="470"/>
      <c r="B116" s="470"/>
      <c r="C116" s="470"/>
      <c r="D116" s="470"/>
      <c r="E116" s="470"/>
      <c r="F116" s="470"/>
    </row>
    <row r="117" spans="1:6" x14ac:dyDescent="0.2">
      <c r="A117" s="470"/>
      <c r="B117" s="470"/>
      <c r="C117" s="470"/>
      <c r="D117" s="470"/>
      <c r="E117" s="470"/>
      <c r="F117" s="470"/>
    </row>
    <row r="118" spans="1:6" x14ac:dyDescent="0.2">
      <c r="A118" s="470"/>
      <c r="B118" s="470"/>
      <c r="C118" s="470"/>
      <c r="D118" s="470"/>
      <c r="E118" s="470"/>
      <c r="F118" s="470"/>
    </row>
    <row r="119" spans="1:6" x14ac:dyDescent="0.2">
      <c r="A119" s="470"/>
      <c r="B119" s="470"/>
      <c r="C119" s="470"/>
      <c r="D119" s="470"/>
      <c r="E119" s="470"/>
      <c r="F119" s="470"/>
    </row>
    <row r="120" spans="1:6" x14ac:dyDescent="0.2">
      <c r="A120" s="470"/>
      <c r="B120" s="470"/>
      <c r="C120" s="470"/>
      <c r="D120" s="470"/>
      <c r="E120" s="470"/>
      <c r="F120" s="470"/>
    </row>
    <row r="121" spans="1:6" x14ac:dyDescent="0.2">
      <c r="A121" s="470"/>
      <c r="B121" s="470"/>
      <c r="C121" s="470"/>
      <c r="D121" s="470"/>
      <c r="E121" s="470"/>
      <c r="F121" s="470"/>
    </row>
    <row r="122" spans="1:6" x14ac:dyDescent="0.2">
      <c r="A122" s="470"/>
      <c r="B122" s="470"/>
      <c r="C122" s="470"/>
      <c r="D122" s="470"/>
      <c r="E122" s="470"/>
      <c r="F122" s="470"/>
    </row>
    <row r="123" spans="1:6" x14ac:dyDescent="0.2">
      <c r="A123" s="470"/>
      <c r="B123" s="470"/>
      <c r="C123" s="470"/>
      <c r="D123" s="470"/>
      <c r="E123" s="470"/>
      <c r="F123" s="470"/>
    </row>
    <row r="124" spans="1:6" x14ac:dyDescent="0.2">
      <c r="A124" s="470"/>
      <c r="B124" s="470"/>
      <c r="C124" s="470"/>
      <c r="D124" s="470"/>
      <c r="E124" s="470"/>
      <c r="F124" s="470"/>
    </row>
    <row r="125" spans="1:6" x14ac:dyDescent="0.2">
      <c r="A125" s="470"/>
      <c r="B125" s="470"/>
      <c r="C125" s="470"/>
      <c r="D125" s="470"/>
      <c r="E125" s="470"/>
      <c r="F125" s="470"/>
    </row>
    <row r="126" spans="1:6" x14ac:dyDescent="0.2">
      <c r="A126" s="470"/>
      <c r="B126" s="470"/>
      <c r="C126" s="470"/>
      <c r="D126" s="470"/>
      <c r="E126" s="470"/>
      <c r="F126" s="470"/>
    </row>
    <row r="127" spans="1:6" x14ac:dyDescent="0.2">
      <c r="A127" s="470"/>
      <c r="B127" s="470"/>
      <c r="C127" s="470"/>
      <c r="D127" s="470"/>
      <c r="E127" s="470"/>
      <c r="F127" s="470"/>
    </row>
    <row r="128" spans="1:6" x14ac:dyDescent="0.2">
      <c r="A128" s="470"/>
      <c r="B128" s="470"/>
      <c r="C128" s="470"/>
      <c r="D128" s="470"/>
      <c r="E128" s="470"/>
      <c r="F128" s="470"/>
    </row>
    <row r="129" spans="1:6" x14ac:dyDescent="0.2">
      <c r="A129" s="470"/>
      <c r="B129" s="470"/>
      <c r="C129" s="470"/>
      <c r="D129" s="470"/>
      <c r="E129" s="470"/>
      <c r="F129" s="470"/>
    </row>
    <row r="130" spans="1:6" x14ac:dyDescent="0.2">
      <c r="A130" s="470"/>
      <c r="B130" s="470"/>
      <c r="C130" s="470"/>
      <c r="D130" s="470"/>
      <c r="E130" s="470"/>
      <c r="F130" s="470"/>
    </row>
    <row r="131" spans="1:6" x14ac:dyDescent="0.2">
      <c r="A131" s="470"/>
      <c r="B131" s="470"/>
      <c r="C131" s="470"/>
      <c r="D131" s="470"/>
      <c r="E131" s="470"/>
      <c r="F131" s="470"/>
    </row>
    <row r="132" spans="1:6" x14ac:dyDescent="0.2">
      <c r="A132" s="470"/>
      <c r="B132" s="470"/>
      <c r="C132" s="470"/>
      <c r="D132" s="470"/>
      <c r="E132" s="470"/>
      <c r="F132" s="470"/>
    </row>
    <row r="133" spans="1:6" x14ac:dyDescent="0.2">
      <c r="A133" s="470"/>
      <c r="B133" s="470"/>
      <c r="C133" s="470"/>
      <c r="D133" s="470"/>
      <c r="E133" s="470"/>
      <c r="F133" s="470"/>
    </row>
    <row r="134" spans="1:6" x14ac:dyDescent="0.2">
      <c r="A134" s="470"/>
      <c r="B134" s="470"/>
      <c r="C134" s="470"/>
      <c r="D134" s="470"/>
      <c r="E134" s="470"/>
      <c r="F134" s="470"/>
    </row>
    <row r="135" spans="1:6" x14ac:dyDescent="0.2">
      <c r="A135" s="470"/>
      <c r="B135" s="470"/>
      <c r="C135" s="470"/>
      <c r="D135" s="470"/>
      <c r="E135" s="470"/>
      <c r="F135" s="470"/>
    </row>
    <row r="136" spans="1:6" x14ac:dyDescent="0.2">
      <c r="A136" s="470"/>
      <c r="B136" s="470"/>
      <c r="C136" s="470"/>
      <c r="D136" s="470"/>
      <c r="E136" s="470"/>
      <c r="F136" s="470"/>
    </row>
    <row r="137" spans="1:6" x14ac:dyDescent="0.2">
      <c r="A137" s="470"/>
      <c r="B137" s="470"/>
      <c r="C137" s="470"/>
      <c r="D137" s="470"/>
      <c r="E137" s="470"/>
      <c r="F137" s="470"/>
    </row>
    <row r="138" spans="1:6" x14ac:dyDescent="0.2">
      <c r="A138" s="470"/>
      <c r="B138" s="470"/>
      <c r="C138" s="470"/>
      <c r="D138" s="470"/>
      <c r="E138" s="470"/>
      <c r="F138" s="470"/>
    </row>
    <row r="139" spans="1:6" x14ac:dyDescent="0.2">
      <c r="A139" s="470"/>
      <c r="B139" s="470"/>
      <c r="C139" s="470"/>
      <c r="D139" s="470"/>
      <c r="E139" s="470"/>
      <c r="F139" s="470"/>
    </row>
    <row r="140" spans="1:6" x14ac:dyDescent="0.2">
      <c r="A140" s="470"/>
      <c r="B140" s="470"/>
      <c r="C140" s="470"/>
      <c r="D140" s="470"/>
      <c r="E140" s="470"/>
      <c r="F140" s="470"/>
    </row>
    <row r="141" spans="1:6" x14ac:dyDescent="0.2">
      <c r="A141" s="470"/>
      <c r="B141" s="470"/>
      <c r="C141" s="470"/>
      <c r="D141" s="470"/>
      <c r="E141" s="470"/>
      <c r="F141" s="470"/>
    </row>
    <row r="142" spans="1:6" x14ac:dyDescent="0.2">
      <c r="A142" s="470"/>
      <c r="B142" s="470"/>
      <c r="C142" s="470"/>
      <c r="D142" s="470"/>
      <c r="E142" s="470"/>
      <c r="F142" s="470"/>
    </row>
    <row r="143" spans="1:6" x14ac:dyDescent="0.2">
      <c r="A143" s="470"/>
      <c r="B143" s="470"/>
      <c r="C143" s="470"/>
      <c r="D143" s="470"/>
      <c r="E143" s="470"/>
      <c r="F143" s="470"/>
    </row>
    <row r="144" spans="1:6" x14ac:dyDescent="0.2">
      <c r="A144" s="470"/>
      <c r="B144" s="470"/>
      <c r="C144" s="470"/>
      <c r="D144" s="470"/>
      <c r="E144" s="470"/>
      <c r="F144" s="470"/>
    </row>
    <row r="145" spans="1:6" x14ac:dyDescent="0.2">
      <c r="A145" s="470"/>
      <c r="B145" s="470"/>
      <c r="C145" s="470"/>
      <c r="D145" s="470"/>
      <c r="E145" s="470"/>
      <c r="F145" s="470"/>
    </row>
    <row r="146" spans="1:6" x14ac:dyDescent="0.2">
      <c r="A146" s="470"/>
      <c r="B146" s="470"/>
      <c r="C146" s="470"/>
      <c r="D146" s="470"/>
      <c r="E146" s="470"/>
      <c r="F146" s="470"/>
    </row>
    <row r="147" spans="1:6" x14ac:dyDescent="0.2">
      <c r="A147" s="470"/>
      <c r="B147" s="470"/>
      <c r="C147" s="470"/>
      <c r="D147" s="470"/>
      <c r="E147" s="470"/>
      <c r="F147" s="470"/>
    </row>
    <row r="148" spans="1:6" x14ac:dyDescent="0.2">
      <c r="A148" s="470"/>
      <c r="B148" s="470"/>
      <c r="C148" s="470"/>
      <c r="D148" s="470"/>
      <c r="E148" s="470"/>
      <c r="F148" s="470"/>
    </row>
    <row r="149" spans="1:6" x14ac:dyDescent="0.2">
      <c r="A149" s="470"/>
      <c r="B149" s="470"/>
      <c r="C149" s="470"/>
      <c r="D149" s="470"/>
      <c r="E149" s="470"/>
      <c r="F149" s="470"/>
    </row>
    <row r="150" spans="1:6" x14ac:dyDescent="0.2">
      <c r="A150" s="470"/>
      <c r="B150" s="470"/>
      <c r="C150" s="470"/>
      <c r="D150" s="470"/>
      <c r="E150" s="470"/>
      <c r="F150" s="470"/>
    </row>
    <row r="151" spans="1:6" x14ac:dyDescent="0.2">
      <c r="A151" s="470"/>
      <c r="B151" s="470"/>
      <c r="C151" s="470"/>
      <c r="D151" s="470"/>
      <c r="E151" s="470"/>
      <c r="F151" s="470"/>
    </row>
    <row r="152" spans="1:6" x14ac:dyDescent="0.2">
      <c r="A152" s="470"/>
      <c r="B152" s="470"/>
      <c r="C152" s="470"/>
      <c r="D152" s="470"/>
      <c r="E152" s="470"/>
      <c r="F152" s="470"/>
    </row>
    <row r="153" spans="1:6" x14ac:dyDescent="0.2">
      <c r="A153" s="470"/>
      <c r="B153" s="470"/>
      <c r="C153" s="470"/>
      <c r="D153" s="470"/>
      <c r="E153" s="470"/>
      <c r="F153" s="470"/>
    </row>
    <row r="154" spans="1:6" x14ac:dyDescent="0.2">
      <c r="A154" s="470"/>
      <c r="B154" s="470"/>
      <c r="C154" s="470"/>
      <c r="D154" s="470"/>
      <c r="E154" s="470"/>
      <c r="F154" s="470"/>
    </row>
    <row r="155" spans="1:6" x14ac:dyDescent="0.2">
      <c r="A155" s="470"/>
      <c r="B155" s="470"/>
      <c r="C155" s="470"/>
      <c r="D155" s="470"/>
      <c r="E155" s="470"/>
      <c r="F155" s="470"/>
    </row>
    <row r="156" spans="1:6" x14ac:dyDescent="0.2">
      <c r="A156" s="470"/>
      <c r="B156" s="470"/>
      <c r="C156" s="470"/>
      <c r="D156" s="470"/>
      <c r="E156" s="470"/>
      <c r="F156" s="470"/>
    </row>
    <row r="157" spans="1:6" x14ac:dyDescent="0.2">
      <c r="A157" s="470"/>
      <c r="B157" s="470"/>
      <c r="C157" s="470"/>
      <c r="D157" s="470"/>
      <c r="E157" s="470"/>
      <c r="F157" s="470"/>
    </row>
    <row r="158" spans="1:6" x14ac:dyDescent="0.2">
      <c r="A158" s="470"/>
      <c r="B158" s="470"/>
      <c r="C158" s="470"/>
      <c r="D158" s="470"/>
      <c r="E158" s="470"/>
      <c r="F158" s="470"/>
    </row>
    <row r="159" spans="1:6" x14ac:dyDescent="0.2">
      <c r="A159" s="470"/>
      <c r="B159" s="470"/>
      <c r="C159" s="470"/>
      <c r="D159" s="470"/>
      <c r="E159" s="470"/>
      <c r="F159" s="470"/>
    </row>
    <row r="160" spans="1:6" x14ac:dyDescent="0.2">
      <c r="A160" s="470"/>
      <c r="B160" s="470"/>
      <c r="C160" s="470"/>
      <c r="D160" s="470"/>
      <c r="E160" s="470"/>
      <c r="F160" s="470"/>
    </row>
    <row r="161" spans="1:6" x14ac:dyDescent="0.2">
      <c r="A161" s="470"/>
      <c r="B161" s="470"/>
      <c r="C161" s="470"/>
      <c r="D161" s="470"/>
      <c r="E161" s="470"/>
      <c r="F161" s="470"/>
    </row>
    <row r="162" spans="1:6" x14ac:dyDescent="0.2">
      <c r="A162" s="470"/>
      <c r="B162" s="470"/>
      <c r="C162" s="470"/>
      <c r="D162" s="470"/>
      <c r="E162" s="470"/>
      <c r="F162" s="470"/>
    </row>
    <row r="163" spans="1:6" x14ac:dyDescent="0.2">
      <c r="A163" s="470"/>
      <c r="B163" s="470"/>
      <c r="C163" s="470"/>
      <c r="D163" s="470"/>
      <c r="E163" s="470"/>
      <c r="F163" s="470"/>
    </row>
    <row r="164" spans="1:6" x14ac:dyDescent="0.2">
      <c r="A164" s="470"/>
      <c r="B164" s="470"/>
      <c r="C164" s="470"/>
      <c r="D164" s="470"/>
      <c r="E164" s="470"/>
      <c r="F164" s="470"/>
    </row>
    <row r="165" spans="1:6" x14ac:dyDescent="0.2">
      <c r="A165" s="470"/>
      <c r="B165" s="470"/>
      <c r="C165" s="470"/>
      <c r="D165" s="470"/>
      <c r="E165" s="470"/>
      <c r="F165" s="470"/>
    </row>
    <row r="166" spans="1:6" x14ac:dyDescent="0.2">
      <c r="A166" s="470"/>
      <c r="B166" s="470"/>
      <c r="C166" s="470"/>
      <c r="D166" s="470"/>
      <c r="E166" s="470"/>
      <c r="F166" s="470"/>
    </row>
    <row r="167" spans="1:6" x14ac:dyDescent="0.2">
      <c r="A167" s="470"/>
      <c r="B167" s="470"/>
      <c r="C167" s="470"/>
      <c r="D167" s="470"/>
      <c r="E167" s="470"/>
      <c r="F167" s="470"/>
    </row>
    <row r="168" spans="1:6" x14ac:dyDescent="0.2">
      <c r="A168" s="470"/>
      <c r="B168" s="470"/>
      <c r="C168" s="470"/>
      <c r="D168" s="470"/>
      <c r="E168" s="470"/>
      <c r="F168" s="470"/>
    </row>
    <row r="169" spans="1:6" x14ac:dyDescent="0.2">
      <c r="A169" s="470"/>
      <c r="B169" s="470"/>
      <c r="C169" s="470"/>
      <c r="D169" s="470"/>
      <c r="E169" s="470"/>
      <c r="F169" s="470"/>
    </row>
    <row r="170" spans="1:6" x14ac:dyDescent="0.2">
      <c r="A170" s="470"/>
      <c r="B170" s="470"/>
      <c r="C170" s="470"/>
      <c r="D170" s="470"/>
      <c r="E170" s="470"/>
      <c r="F170" s="470"/>
    </row>
    <row r="171" spans="1:6" x14ac:dyDescent="0.2">
      <c r="A171" s="470"/>
      <c r="B171" s="470"/>
      <c r="C171" s="470"/>
      <c r="D171" s="470"/>
      <c r="E171" s="470"/>
      <c r="F171" s="470"/>
    </row>
    <row r="172" spans="1:6" x14ac:dyDescent="0.2">
      <c r="A172" s="470"/>
      <c r="B172" s="470"/>
      <c r="C172" s="470"/>
      <c r="D172" s="470"/>
      <c r="E172" s="470"/>
      <c r="F172" s="470"/>
    </row>
    <row r="173" spans="1:6" x14ac:dyDescent="0.2">
      <c r="A173" s="470"/>
      <c r="B173" s="470"/>
      <c r="C173" s="470"/>
      <c r="D173" s="470"/>
      <c r="E173" s="470"/>
      <c r="F173" s="470"/>
    </row>
    <row r="174" spans="1:6" x14ac:dyDescent="0.2">
      <c r="A174" s="470"/>
      <c r="B174" s="470"/>
      <c r="C174" s="470"/>
      <c r="D174" s="470"/>
      <c r="E174" s="470"/>
      <c r="F174" s="470"/>
    </row>
    <row r="175" spans="1:6" x14ac:dyDescent="0.2">
      <c r="A175" s="470"/>
      <c r="B175" s="470"/>
      <c r="C175" s="470"/>
      <c r="D175" s="470"/>
      <c r="E175" s="470"/>
      <c r="F175" s="470"/>
    </row>
    <row r="176" spans="1:6" x14ac:dyDescent="0.2">
      <c r="A176" s="470"/>
      <c r="B176" s="470"/>
      <c r="C176" s="470"/>
      <c r="D176" s="470"/>
      <c r="E176" s="470"/>
      <c r="F176" s="470"/>
    </row>
    <row r="177" spans="1:6" x14ac:dyDescent="0.2">
      <c r="A177" s="470"/>
      <c r="B177" s="470"/>
      <c r="C177" s="470"/>
      <c r="D177" s="470"/>
      <c r="E177" s="470"/>
      <c r="F177" s="470"/>
    </row>
    <row r="178" spans="1:6" x14ac:dyDescent="0.2">
      <c r="A178" s="470"/>
      <c r="B178" s="470"/>
      <c r="C178" s="470"/>
      <c r="D178" s="470"/>
      <c r="E178" s="470"/>
      <c r="F178" s="470"/>
    </row>
    <row r="179" spans="1:6" x14ac:dyDescent="0.2">
      <c r="A179" s="470"/>
      <c r="B179" s="470"/>
      <c r="C179" s="470"/>
      <c r="D179" s="470"/>
      <c r="E179" s="470"/>
      <c r="F179" s="470"/>
    </row>
    <row r="180" spans="1:6" x14ac:dyDescent="0.2">
      <c r="A180" s="470"/>
      <c r="B180" s="470"/>
      <c r="C180" s="470"/>
      <c r="D180" s="470"/>
      <c r="E180" s="470"/>
      <c r="F180" s="470"/>
    </row>
    <row r="181" spans="1:6" x14ac:dyDescent="0.2">
      <c r="A181" s="470"/>
      <c r="B181" s="470"/>
      <c r="C181" s="470"/>
      <c r="D181" s="470"/>
      <c r="E181" s="470"/>
      <c r="F181" s="470"/>
    </row>
    <row r="182" spans="1:6" x14ac:dyDescent="0.2">
      <c r="A182" s="470"/>
      <c r="B182" s="470"/>
      <c r="C182" s="470"/>
      <c r="D182" s="470"/>
      <c r="E182" s="470"/>
      <c r="F182" s="470"/>
    </row>
    <row r="183" spans="1:6" x14ac:dyDescent="0.2">
      <c r="A183" s="470"/>
      <c r="B183" s="470"/>
      <c r="C183" s="470"/>
      <c r="D183" s="470"/>
      <c r="E183" s="470"/>
      <c r="F183" s="470"/>
    </row>
    <row r="184" spans="1:6" x14ac:dyDescent="0.2">
      <c r="A184" s="470"/>
      <c r="B184" s="470"/>
      <c r="C184" s="470"/>
      <c r="D184" s="470"/>
      <c r="E184" s="470"/>
      <c r="F184" s="470"/>
    </row>
    <row r="185" spans="1:6" x14ac:dyDescent="0.2">
      <c r="A185" s="470"/>
      <c r="B185" s="470"/>
      <c r="C185" s="470"/>
      <c r="D185" s="470"/>
      <c r="E185" s="470"/>
      <c r="F185" s="470"/>
    </row>
    <row r="186" spans="1:6" x14ac:dyDescent="0.2">
      <c r="A186" s="470"/>
      <c r="B186" s="470"/>
      <c r="C186" s="470"/>
      <c r="D186" s="470"/>
      <c r="E186" s="470"/>
      <c r="F186" s="470"/>
    </row>
    <row r="187" spans="1:6" x14ac:dyDescent="0.2">
      <c r="A187" s="470"/>
      <c r="B187" s="470"/>
      <c r="C187" s="470"/>
      <c r="D187" s="470"/>
      <c r="E187" s="470"/>
      <c r="F187" s="470"/>
    </row>
    <row r="188" spans="1:6" x14ac:dyDescent="0.2">
      <c r="A188" s="470"/>
      <c r="B188" s="470"/>
      <c r="C188" s="470"/>
      <c r="D188" s="470"/>
      <c r="E188" s="470"/>
      <c r="F188" s="470"/>
    </row>
    <row r="189" spans="1:6" x14ac:dyDescent="0.2">
      <c r="A189" s="470"/>
      <c r="B189" s="470"/>
      <c r="C189" s="470"/>
      <c r="D189" s="470"/>
      <c r="E189" s="470"/>
      <c r="F189" s="470"/>
    </row>
    <row r="190" spans="1:6" x14ac:dyDescent="0.2">
      <c r="A190" s="470"/>
      <c r="B190" s="470"/>
      <c r="C190" s="470"/>
      <c r="D190" s="470"/>
      <c r="E190" s="470"/>
      <c r="F190" s="470"/>
    </row>
    <row r="191" spans="1:6" x14ac:dyDescent="0.2">
      <c r="A191" s="470"/>
      <c r="B191" s="470"/>
      <c r="C191" s="470"/>
      <c r="D191" s="470"/>
      <c r="E191" s="470"/>
      <c r="F191" s="470"/>
    </row>
    <row r="192" spans="1:6" x14ac:dyDescent="0.2">
      <c r="A192" s="470"/>
      <c r="B192" s="470"/>
      <c r="C192" s="470"/>
      <c r="D192" s="470"/>
      <c r="E192" s="470"/>
      <c r="F192" s="470"/>
    </row>
    <row r="193" spans="1:6" x14ac:dyDescent="0.2">
      <c r="A193" s="470"/>
      <c r="B193" s="470"/>
      <c r="C193" s="470"/>
      <c r="D193" s="470"/>
      <c r="E193" s="470"/>
      <c r="F193" s="470"/>
    </row>
    <row r="194" spans="1:6" x14ac:dyDescent="0.2">
      <c r="A194" s="470"/>
      <c r="B194" s="470"/>
      <c r="C194" s="470"/>
      <c r="D194" s="470"/>
      <c r="E194" s="470"/>
      <c r="F194" s="470"/>
    </row>
    <row r="195" spans="1:6" x14ac:dyDescent="0.2">
      <c r="A195" s="470"/>
      <c r="B195" s="470"/>
      <c r="C195" s="470"/>
      <c r="D195" s="470"/>
      <c r="E195" s="470"/>
      <c r="F195" s="470"/>
    </row>
    <row r="196" spans="1:6" x14ac:dyDescent="0.2">
      <c r="A196" s="470"/>
      <c r="B196" s="470"/>
      <c r="C196" s="470"/>
      <c r="D196" s="470"/>
      <c r="E196" s="470"/>
      <c r="F196" s="470"/>
    </row>
    <row r="197" spans="1:6" x14ac:dyDescent="0.2">
      <c r="A197" s="470"/>
      <c r="B197" s="470"/>
      <c r="C197" s="470"/>
      <c r="D197" s="470"/>
      <c r="E197" s="470"/>
      <c r="F197" s="470"/>
    </row>
    <row r="198" spans="1:6" x14ac:dyDescent="0.2">
      <c r="A198" s="470"/>
      <c r="B198" s="470"/>
      <c r="C198" s="470"/>
      <c r="D198" s="470"/>
      <c r="E198" s="470"/>
      <c r="F198" s="470"/>
    </row>
    <row r="199" spans="1:6" x14ac:dyDescent="0.2">
      <c r="A199" s="470"/>
      <c r="B199" s="470"/>
      <c r="C199" s="470"/>
      <c r="D199" s="470"/>
      <c r="E199" s="470"/>
      <c r="F199" s="470"/>
    </row>
    <row r="200" spans="1:6" x14ac:dyDescent="0.2">
      <c r="A200" s="470"/>
      <c r="B200" s="470"/>
      <c r="C200" s="470"/>
      <c r="D200" s="470"/>
      <c r="E200" s="470"/>
      <c r="F200" s="470"/>
    </row>
    <row r="201" spans="1:6" x14ac:dyDescent="0.2">
      <c r="A201" s="470"/>
      <c r="B201" s="470"/>
      <c r="C201" s="470"/>
      <c r="D201" s="470"/>
      <c r="E201" s="470"/>
      <c r="F201" s="470"/>
    </row>
    <row r="202" spans="1:6" x14ac:dyDescent="0.2">
      <c r="A202" s="470"/>
      <c r="B202" s="470"/>
      <c r="C202" s="470"/>
      <c r="D202" s="470"/>
      <c r="E202" s="470"/>
      <c r="F202" s="470"/>
    </row>
    <row r="203" spans="1:6" x14ac:dyDescent="0.2">
      <c r="A203" s="470"/>
      <c r="B203" s="470"/>
      <c r="C203" s="470"/>
      <c r="D203" s="470"/>
      <c r="E203" s="470"/>
      <c r="F203" s="470"/>
    </row>
    <row r="204" spans="1:6" x14ac:dyDescent="0.2">
      <c r="A204" s="470"/>
      <c r="B204" s="470"/>
      <c r="C204" s="470"/>
      <c r="D204" s="470"/>
      <c r="E204" s="470"/>
      <c r="F204" s="470"/>
    </row>
    <row r="205" spans="1:6" x14ac:dyDescent="0.2">
      <c r="A205" s="470"/>
      <c r="B205" s="470"/>
      <c r="C205" s="470"/>
      <c r="D205" s="470"/>
      <c r="E205" s="470"/>
      <c r="F205" s="470"/>
    </row>
    <row r="206" spans="1:6" x14ac:dyDescent="0.2">
      <c r="A206" s="470"/>
      <c r="B206" s="470"/>
      <c r="C206" s="470"/>
      <c r="D206" s="470"/>
      <c r="E206" s="470"/>
      <c r="F206" s="470"/>
    </row>
    <row r="207" spans="1:6" x14ac:dyDescent="0.2">
      <c r="A207" s="470"/>
      <c r="B207" s="470"/>
      <c r="C207" s="470"/>
      <c r="D207" s="470"/>
      <c r="E207" s="470"/>
      <c r="F207" s="470"/>
    </row>
    <row r="208" spans="1:6" x14ac:dyDescent="0.2">
      <c r="A208" s="470"/>
      <c r="B208" s="470"/>
      <c r="C208" s="470"/>
      <c r="D208" s="470"/>
      <c r="E208" s="470"/>
      <c r="F208" s="470"/>
    </row>
    <row r="209" spans="1:6" x14ac:dyDescent="0.2">
      <c r="A209" s="470"/>
      <c r="B209" s="470"/>
      <c r="C209" s="470"/>
      <c r="D209" s="470"/>
      <c r="E209" s="470"/>
      <c r="F209" s="470"/>
    </row>
    <row r="210" spans="1:6" x14ac:dyDescent="0.2">
      <c r="A210" s="470"/>
      <c r="B210" s="470"/>
      <c r="C210" s="470"/>
      <c r="D210" s="470"/>
      <c r="E210" s="470"/>
      <c r="F210" s="470"/>
    </row>
    <row r="211" spans="1:6" x14ac:dyDescent="0.2">
      <c r="A211" s="470"/>
      <c r="B211" s="470"/>
      <c r="C211" s="470"/>
      <c r="D211" s="470"/>
      <c r="E211" s="470"/>
      <c r="F211" s="470"/>
    </row>
    <row r="212" spans="1:6" x14ac:dyDescent="0.2">
      <c r="A212" s="470"/>
      <c r="B212" s="470"/>
      <c r="C212" s="470"/>
      <c r="D212" s="470"/>
      <c r="E212" s="470"/>
      <c r="F212" s="470"/>
    </row>
    <row r="213" spans="1:6" x14ac:dyDescent="0.2">
      <c r="A213" s="470"/>
      <c r="B213" s="470"/>
      <c r="C213" s="470"/>
      <c r="D213" s="470"/>
      <c r="E213" s="470"/>
      <c r="F213" s="470"/>
    </row>
    <row r="214" spans="1:6" x14ac:dyDescent="0.2">
      <c r="A214" s="470"/>
      <c r="B214" s="470"/>
      <c r="C214" s="470"/>
      <c r="D214" s="470"/>
      <c r="E214" s="470"/>
      <c r="F214" s="470"/>
    </row>
    <row r="215" spans="1:6" x14ac:dyDescent="0.2">
      <c r="A215" s="470"/>
      <c r="B215" s="470"/>
      <c r="C215" s="470"/>
      <c r="D215" s="470"/>
      <c r="E215" s="470"/>
      <c r="F215" s="470"/>
    </row>
    <row r="216" spans="1:6" x14ac:dyDescent="0.2">
      <c r="A216" s="470"/>
      <c r="B216" s="470"/>
      <c r="C216" s="470"/>
      <c r="D216" s="470"/>
      <c r="E216" s="470"/>
      <c r="F216" s="470"/>
    </row>
    <row r="217" spans="1:6" x14ac:dyDescent="0.2">
      <c r="A217" s="470"/>
      <c r="B217" s="470"/>
      <c r="C217" s="470"/>
      <c r="D217" s="470"/>
      <c r="E217" s="470"/>
      <c r="F217" s="470"/>
    </row>
    <row r="218" spans="1:6" x14ac:dyDescent="0.2">
      <c r="A218" s="470"/>
      <c r="B218" s="470"/>
      <c r="C218" s="470"/>
      <c r="D218" s="470"/>
      <c r="E218" s="470"/>
      <c r="F218" s="470"/>
    </row>
    <row r="219" spans="1:6" x14ac:dyDescent="0.2">
      <c r="A219" s="470"/>
      <c r="B219" s="470"/>
      <c r="C219" s="470"/>
      <c r="D219" s="470"/>
      <c r="E219" s="470"/>
      <c r="F219" s="470"/>
    </row>
    <row r="220" spans="1:6" x14ac:dyDescent="0.2">
      <c r="A220" s="470"/>
      <c r="B220" s="470"/>
      <c r="C220" s="470"/>
      <c r="D220" s="470"/>
      <c r="E220" s="470"/>
      <c r="F220" s="470"/>
    </row>
    <row r="221" spans="1:6" x14ac:dyDescent="0.2">
      <c r="A221" s="470"/>
      <c r="B221" s="470"/>
      <c r="C221" s="470"/>
      <c r="D221" s="470"/>
      <c r="E221" s="470"/>
      <c r="F221" s="470"/>
    </row>
    <row r="222" spans="1:6" x14ac:dyDescent="0.2">
      <c r="A222" s="470"/>
      <c r="B222" s="470"/>
      <c r="C222" s="470"/>
      <c r="D222" s="470"/>
      <c r="E222" s="470"/>
      <c r="F222" s="470"/>
    </row>
    <row r="223" spans="1:6" x14ac:dyDescent="0.2">
      <c r="A223" s="470"/>
      <c r="B223" s="470"/>
      <c r="C223" s="470"/>
      <c r="D223" s="470"/>
      <c r="E223" s="470"/>
      <c r="F223" s="470"/>
    </row>
    <row r="224" spans="1:6" x14ac:dyDescent="0.2">
      <c r="A224" s="470"/>
      <c r="B224" s="470"/>
      <c r="C224" s="470"/>
      <c r="D224" s="470"/>
      <c r="E224" s="470"/>
      <c r="F224" s="470"/>
    </row>
    <row r="225" spans="1:6" x14ac:dyDescent="0.2">
      <c r="A225" s="470"/>
      <c r="B225" s="470"/>
      <c r="C225" s="470"/>
      <c r="D225" s="470"/>
      <c r="E225" s="470"/>
      <c r="F225" s="470"/>
    </row>
    <row r="226" spans="1:6" x14ac:dyDescent="0.2">
      <c r="A226" s="470"/>
      <c r="B226" s="470"/>
      <c r="C226" s="470"/>
      <c r="D226" s="470"/>
      <c r="E226" s="470"/>
      <c r="F226" s="470"/>
    </row>
    <row r="227" spans="1:6" x14ac:dyDescent="0.2">
      <c r="A227" s="470"/>
      <c r="B227" s="470"/>
      <c r="C227" s="470"/>
      <c r="D227" s="470"/>
      <c r="E227" s="470"/>
      <c r="F227" s="470"/>
    </row>
    <row r="228" spans="1:6" x14ac:dyDescent="0.2">
      <c r="A228" s="470"/>
      <c r="B228" s="470"/>
      <c r="C228" s="470"/>
      <c r="D228" s="470"/>
      <c r="E228" s="470"/>
      <c r="F228" s="470"/>
    </row>
    <row r="229" spans="1:6" x14ac:dyDescent="0.2">
      <c r="A229" s="470"/>
      <c r="B229" s="470"/>
      <c r="C229" s="470"/>
      <c r="D229" s="470"/>
      <c r="E229" s="470"/>
      <c r="F229" s="470"/>
    </row>
    <row r="230" spans="1:6" x14ac:dyDescent="0.2">
      <c r="A230" s="470"/>
      <c r="B230" s="470"/>
      <c r="C230" s="470"/>
      <c r="D230" s="470"/>
      <c r="E230" s="470"/>
      <c r="F230" s="470"/>
    </row>
    <row r="231" spans="1:6" x14ac:dyDescent="0.2">
      <c r="A231" s="470"/>
      <c r="B231" s="470"/>
      <c r="C231" s="470"/>
      <c r="D231" s="470"/>
      <c r="E231" s="470"/>
      <c r="F231" s="470"/>
    </row>
    <row r="232" spans="1:6" x14ac:dyDescent="0.2">
      <c r="A232" s="470"/>
      <c r="B232" s="470"/>
      <c r="C232" s="470"/>
      <c r="D232" s="470"/>
      <c r="E232" s="470"/>
      <c r="F232" s="470"/>
    </row>
    <row r="233" spans="1:6" x14ac:dyDescent="0.2">
      <c r="A233" s="470"/>
      <c r="B233" s="470"/>
      <c r="C233" s="470"/>
      <c r="D233" s="470"/>
      <c r="E233" s="470"/>
      <c r="F233" s="470"/>
    </row>
    <row r="234" spans="1:6" x14ac:dyDescent="0.2">
      <c r="A234" s="470"/>
      <c r="B234" s="470"/>
      <c r="C234" s="470"/>
      <c r="D234" s="470"/>
      <c r="E234" s="470"/>
      <c r="F234" s="470"/>
    </row>
    <row r="235" spans="1:6" x14ac:dyDescent="0.2">
      <c r="A235" s="470"/>
      <c r="B235" s="470"/>
      <c r="C235" s="470"/>
      <c r="D235" s="470"/>
      <c r="E235" s="470"/>
      <c r="F235" s="470"/>
    </row>
    <row r="236" spans="1:6" x14ac:dyDescent="0.2">
      <c r="A236" s="470"/>
      <c r="B236" s="470"/>
      <c r="C236" s="470"/>
      <c r="D236" s="470"/>
      <c r="E236" s="470"/>
      <c r="F236" s="470"/>
    </row>
    <row r="237" spans="1:6" x14ac:dyDescent="0.2">
      <c r="A237" s="470"/>
      <c r="B237" s="470"/>
      <c r="C237" s="470"/>
      <c r="D237" s="470"/>
      <c r="E237" s="470"/>
      <c r="F237" s="470"/>
    </row>
    <row r="238" spans="1:6" x14ac:dyDescent="0.2">
      <c r="A238" s="470"/>
      <c r="B238" s="470"/>
      <c r="C238" s="470"/>
      <c r="D238" s="470"/>
      <c r="E238" s="470"/>
      <c r="F238" s="470"/>
    </row>
    <row r="239" spans="1:6" x14ac:dyDescent="0.2">
      <c r="A239" s="470"/>
      <c r="B239" s="470"/>
      <c r="C239" s="470"/>
      <c r="D239" s="470"/>
      <c r="E239" s="470"/>
      <c r="F239" s="470"/>
    </row>
    <row r="240" spans="1:6" x14ac:dyDescent="0.2">
      <c r="A240" s="470"/>
      <c r="B240" s="470"/>
      <c r="C240" s="470"/>
      <c r="D240" s="470"/>
      <c r="E240" s="470"/>
      <c r="F240" s="470"/>
    </row>
    <row r="241" spans="1:6" x14ac:dyDescent="0.2">
      <c r="A241" s="470"/>
      <c r="B241" s="470"/>
      <c r="C241" s="470"/>
      <c r="D241" s="470"/>
      <c r="E241" s="470"/>
      <c r="F241" s="470"/>
    </row>
    <row r="242" spans="1:6" x14ac:dyDescent="0.2">
      <c r="A242" s="470"/>
      <c r="B242" s="470"/>
      <c r="C242" s="470"/>
      <c r="D242" s="470"/>
      <c r="E242" s="470"/>
      <c r="F242" s="470"/>
    </row>
    <row r="243" spans="1:6" x14ac:dyDescent="0.2">
      <c r="A243" s="470"/>
      <c r="B243" s="470"/>
      <c r="C243" s="470"/>
      <c r="D243" s="470"/>
      <c r="E243" s="470"/>
      <c r="F243" s="470"/>
    </row>
    <row r="244" spans="1:6" x14ac:dyDescent="0.2">
      <c r="A244" s="470"/>
      <c r="B244" s="470"/>
      <c r="C244" s="470"/>
      <c r="D244" s="470"/>
      <c r="E244" s="470"/>
      <c r="F244" s="470"/>
    </row>
    <row r="245" spans="1:6" x14ac:dyDescent="0.2">
      <c r="A245" s="470"/>
      <c r="B245" s="470"/>
      <c r="C245" s="470"/>
      <c r="D245" s="470"/>
      <c r="E245" s="470"/>
      <c r="F245" s="470"/>
    </row>
    <row r="246" spans="1:6" x14ac:dyDescent="0.2">
      <c r="A246" s="470"/>
      <c r="B246" s="470"/>
      <c r="C246" s="470"/>
      <c r="D246" s="470"/>
      <c r="E246" s="470"/>
      <c r="F246" s="470"/>
    </row>
    <row r="247" spans="1:6" x14ac:dyDescent="0.2">
      <c r="A247" s="470"/>
      <c r="B247" s="470"/>
      <c r="C247" s="470"/>
      <c r="D247" s="470"/>
      <c r="E247" s="470"/>
      <c r="F247" s="470"/>
    </row>
    <row r="248" spans="1:6" x14ac:dyDescent="0.2">
      <c r="A248" s="470"/>
      <c r="B248" s="470"/>
      <c r="C248" s="470"/>
      <c r="D248" s="470"/>
      <c r="E248" s="470"/>
      <c r="F248" s="470"/>
    </row>
    <row r="249" spans="1:6" x14ac:dyDescent="0.2">
      <c r="A249" s="470"/>
      <c r="B249" s="470"/>
      <c r="C249" s="470"/>
      <c r="D249" s="470"/>
      <c r="E249" s="470"/>
      <c r="F249" s="470"/>
    </row>
    <row r="250" spans="1:6" x14ac:dyDescent="0.2">
      <c r="A250" s="470"/>
      <c r="B250" s="470"/>
      <c r="C250" s="470"/>
      <c r="D250" s="470"/>
      <c r="E250" s="470"/>
      <c r="F250" s="470"/>
    </row>
    <row r="251" spans="1:6" x14ac:dyDescent="0.2">
      <c r="A251" s="470"/>
      <c r="B251" s="470"/>
      <c r="C251" s="470"/>
      <c r="D251" s="470"/>
      <c r="E251" s="470"/>
      <c r="F251" s="470"/>
    </row>
    <row r="252" spans="1:6" x14ac:dyDescent="0.2">
      <c r="A252" s="470"/>
      <c r="B252" s="470"/>
      <c r="C252" s="470"/>
      <c r="D252" s="470"/>
      <c r="E252" s="470"/>
      <c r="F252" s="470"/>
    </row>
    <row r="253" spans="1:6" x14ac:dyDescent="0.2">
      <c r="A253" s="470"/>
      <c r="B253" s="470"/>
      <c r="C253" s="470"/>
      <c r="D253" s="470"/>
      <c r="E253" s="470"/>
      <c r="F253" s="470"/>
    </row>
    <row r="254" spans="1:6" x14ac:dyDescent="0.2">
      <c r="A254" s="470"/>
      <c r="B254" s="470"/>
      <c r="C254" s="470"/>
      <c r="D254" s="470"/>
      <c r="E254" s="470"/>
      <c r="F254" s="470"/>
    </row>
    <row r="255" spans="1:6" x14ac:dyDescent="0.2">
      <c r="A255" s="470"/>
      <c r="B255" s="470"/>
      <c r="C255" s="470"/>
      <c r="D255" s="470"/>
      <c r="E255" s="470"/>
      <c r="F255" s="470"/>
    </row>
    <row r="256" spans="1:6" x14ac:dyDescent="0.2">
      <c r="A256" s="470"/>
      <c r="B256" s="470"/>
      <c r="C256" s="470"/>
      <c r="D256" s="470"/>
      <c r="E256" s="470"/>
      <c r="F256" s="470"/>
    </row>
    <row r="257" spans="1:6" x14ac:dyDescent="0.2">
      <c r="A257" s="470"/>
      <c r="B257" s="470"/>
      <c r="C257" s="470"/>
      <c r="D257" s="470"/>
      <c r="E257" s="470"/>
      <c r="F257" s="470"/>
    </row>
    <row r="258" spans="1:6" x14ac:dyDescent="0.2">
      <c r="A258" s="470"/>
      <c r="B258" s="470"/>
      <c r="C258" s="470"/>
      <c r="D258" s="470"/>
      <c r="E258" s="470"/>
      <c r="F258" s="470"/>
    </row>
    <row r="259" spans="1:6" x14ac:dyDescent="0.2">
      <c r="A259" s="470"/>
      <c r="B259" s="470"/>
      <c r="C259" s="470"/>
      <c r="D259" s="470"/>
      <c r="E259" s="470"/>
      <c r="F259" s="470"/>
    </row>
    <row r="260" spans="1:6" x14ac:dyDescent="0.2">
      <c r="A260" s="470"/>
      <c r="B260" s="470"/>
      <c r="C260" s="470"/>
      <c r="D260" s="470"/>
      <c r="E260" s="470"/>
      <c r="F260" s="470"/>
    </row>
    <row r="261" spans="1:6" x14ac:dyDescent="0.2">
      <c r="A261" s="470"/>
      <c r="B261" s="470"/>
      <c r="C261" s="470"/>
      <c r="D261" s="470"/>
      <c r="E261" s="470"/>
      <c r="F261" s="470"/>
    </row>
    <row r="262" spans="1:6" x14ac:dyDescent="0.2">
      <c r="A262" s="470"/>
      <c r="B262" s="470"/>
      <c r="C262" s="470"/>
      <c r="D262" s="470"/>
      <c r="E262" s="470"/>
      <c r="F262" s="470"/>
    </row>
    <row r="263" spans="1:6" x14ac:dyDescent="0.2">
      <c r="A263" s="470"/>
      <c r="B263" s="470"/>
      <c r="C263" s="470"/>
      <c r="D263" s="470"/>
      <c r="E263" s="470"/>
      <c r="F263" s="470"/>
    </row>
    <row r="264" spans="1:6" x14ac:dyDescent="0.2">
      <c r="A264" s="470"/>
      <c r="B264" s="470"/>
      <c r="C264" s="470"/>
      <c r="D264" s="470"/>
      <c r="E264" s="470"/>
      <c r="F264" s="470"/>
    </row>
    <row r="265" spans="1:6" x14ac:dyDescent="0.2">
      <c r="A265" s="470"/>
      <c r="B265" s="470"/>
      <c r="C265" s="470"/>
      <c r="D265" s="470"/>
      <c r="E265" s="470"/>
      <c r="F265" s="470"/>
    </row>
    <row r="266" spans="1:6" x14ac:dyDescent="0.2">
      <c r="A266" s="470"/>
      <c r="B266" s="470"/>
      <c r="C266" s="470"/>
      <c r="D266" s="470"/>
      <c r="E266" s="470"/>
      <c r="F266" s="470"/>
    </row>
    <row r="267" spans="1:6" x14ac:dyDescent="0.2">
      <c r="A267" s="470"/>
      <c r="B267" s="470"/>
      <c r="C267" s="470"/>
      <c r="D267" s="470"/>
      <c r="E267" s="470"/>
      <c r="F267" s="470"/>
    </row>
    <row r="268" spans="1:6" x14ac:dyDescent="0.2">
      <c r="A268" s="470"/>
      <c r="B268" s="470"/>
      <c r="C268" s="470"/>
      <c r="D268" s="470"/>
      <c r="E268" s="470"/>
      <c r="F268" s="470"/>
    </row>
    <row r="269" spans="1:6" x14ac:dyDescent="0.2">
      <c r="A269" s="470"/>
      <c r="B269" s="470"/>
      <c r="C269" s="470"/>
      <c r="D269" s="470"/>
      <c r="E269" s="470"/>
      <c r="F269" s="470"/>
    </row>
    <row r="270" spans="1:6" x14ac:dyDescent="0.2">
      <c r="A270" s="470"/>
      <c r="B270" s="470"/>
      <c r="C270" s="470"/>
      <c r="D270" s="470"/>
      <c r="E270" s="470"/>
      <c r="F270" s="470"/>
    </row>
    <row r="271" spans="1:6" x14ac:dyDescent="0.2">
      <c r="A271" s="470"/>
      <c r="B271" s="470"/>
      <c r="C271" s="470"/>
      <c r="D271" s="470"/>
      <c r="E271" s="470"/>
      <c r="F271" s="470"/>
    </row>
    <row r="272" spans="1:6" x14ac:dyDescent="0.2">
      <c r="A272" s="470"/>
      <c r="B272" s="470"/>
      <c r="C272" s="470"/>
      <c r="D272" s="470"/>
      <c r="E272" s="470"/>
      <c r="F272" s="470"/>
    </row>
    <row r="273" spans="1:6" x14ac:dyDescent="0.2">
      <c r="A273" s="470"/>
      <c r="B273" s="470"/>
      <c r="C273" s="470"/>
      <c r="D273" s="470"/>
      <c r="E273" s="470"/>
      <c r="F273" s="470"/>
    </row>
    <row r="274" spans="1:6" x14ac:dyDescent="0.2">
      <c r="A274" s="470"/>
      <c r="B274" s="470"/>
      <c r="C274" s="470"/>
      <c r="D274" s="470"/>
      <c r="E274" s="470"/>
      <c r="F274" s="470"/>
    </row>
    <row r="275" spans="1:6" x14ac:dyDescent="0.2">
      <c r="A275" s="470"/>
      <c r="B275" s="470"/>
      <c r="C275" s="470"/>
      <c r="D275" s="470"/>
      <c r="E275" s="470"/>
      <c r="F275" s="470"/>
    </row>
    <row r="276" spans="1:6" x14ac:dyDescent="0.2">
      <c r="A276" s="470"/>
      <c r="B276" s="470"/>
      <c r="C276" s="470"/>
      <c r="D276" s="470"/>
      <c r="E276" s="470"/>
      <c r="F276" s="470"/>
    </row>
    <row r="277" spans="1:6" x14ac:dyDescent="0.2">
      <c r="A277" s="470"/>
      <c r="B277" s="470"/>
      <c r="C277" s="470"/>
      <c r="D277" s="470"/>
      <c r="E277" s="470"/>
      <c r="F277" s="470"/>
    </row>
    <row r="278" spans="1:6" x14ac:dyDescent="0.2">
      <c r="A278" s="470"/>
      <c r="B278" s="470"/>
      <c r="C278" s="470"/>
      <c r="D278" s="470"/>
      <c r="E278" s="470"/>
      <c r="F278" s="470"/>
    </row>
    <row r="279" spans="1:6" x14ac:dyDescent="0.2">
      <c r="A279" s="470"/>
      <c r="B279" s="470"/>
      <c r="C279" s="470"/>
      <c r="D279" s="470"/>
      <c r="E279" s="470"/>
      <c r="F279" s="470"/>
    </row>
    <row r="280" spans="1:6" x14ac:dyDescent="0.2">
      <c r="A280" s="470"/>
      <c r="B280" s="470"/>
      <c r="C280" s="470"/>
      <c r="D280" s="470"/>
      <c r="E280" s="470"/>
      <c r="F280" s="470"/>
    </row>
    <row r="281" spans="1:6" x14ac:dyDescent="0.2">
      <c r="A281" s="470"/>
      <c r="B281" s="470"/>
      <c r="C281" s="470"/>
      <c r="D281" s="470"/>
      <c r="E281" s="470"/>
      <c r="F281" s="470"/>
    </row>
    <row r="282" spans="1:6" x14ac:dyDescent="0.2">
      <c r="A282" s="470"/>
      <c r="B282" s="470"/>
      <c r="C282" s="470"/>
      <c r="D282" s="470"/>
      <c r="E282" s="470"/>
      <c r="F282" s="470"/>
    </row>
    <row r="283" spans="1:6" x14ac:dyDescent="0.2">
      <c r="A283" s="470"/>
      <c r="B283" s="470"/>
      <c r="C283" s="470"/>
      <c r="D283" s="470"/>
      <c r="E283" s="470"/>
      <c r="F283" s="470"/>
    </row>
    <row r="284" spans="1:6" x14ac:dyDescent="0.2">
      <c r="A284" s="470"/>
      <c r="B284" s="470"/>
      <c r="C284" s="470"/>
      <c r="D284" s="470"/>
      <c r="E284" s="470"/>
      <c r="F284" s="470"/>
    </row>
    <row r="285" spans="1:6" x14ac:dyDescent="0.2">
      <c r="A285" s="470"/>
      <c r="B285" s="470"/>
      <c r="C285" s="470"/>
      <c r="D285" s="470"/>
      <c r="E285" s="470"/>
      <c r="F285" s="470"/>
    </row>
    <row r="286" spans="1:6" x14ac:dyDescent="0.2">
      <c r="A286" s="470"/>
      <c r="B286" s="470"/>
      <c r="C286" s="470"/>
      <c r="D286" s="470"/>
      <c r="E286" s="470"/>
      <c r="F286" s="470"/>
    </row>
    <row r="287" spans="1:6" x14ac:dyDescent="0.2">
      <c r="A287" s="470"/>
      <c r="B287" s="470"/>
      <c r="C287" s="470"/>
      <c r="D287" s="470"/>
      <c r="E287" s="470"/>
      <c r="F287" s="470"/>
    </row>
    <row r="288" spans="1:6" x14ac:dyDescent="0.2">
      <c r="A288" s="470"/>
      <c r="B288" s="470"/>
      <c r="C288" s="470"/>
      <c r="D288" s="470"/>
      <c r="E288" s="470"/>
      <c r="F288" s="470"/>
    </row>
    <row r="289" spans="1:6" x14ac:dyDescent="0.2">
      <c r="A289" s="470"/>
      <c r="B289" s="470"/>
      <c r="C289" s="470"/>
      <c r="D289" s="470"/>
      <c r="E289" s="470"/>
      <c r="F289" s="470"/>
    </row>
    <row r="290" spans="1:6" x14ac:dyDescent="0.2">
      <c r="A290" s="470"/>
      <c r="B290" s="470"/>
      <c r="C290" s="470"/>
      <c r="D290" s="470"/>
      <c r="E290" s="470"/>
      <c r="F290" s="470"/>
    </row>
    <row r="291" spans="1:6" x14ac:dyDescent="0.2">
      <c r="A291" s="470"/>
      <c r="B291" s="470"/>
      <c r="C291" s="470"/>
      <c r="D291" s="470"/>
      <c r="E291" s="470"/>
      <c r="F291" s="470"/>
    </row>
    <row r="292" spans="1:6" x14ac:dyDescent="0.2">
      <c r="A292" s="470"/>
      <c r="B292" s="470"/>
      <c r="C292" s="470"/>
      <c r="D292" s="470"/>
      <c r="E292" s="470"/>
      <c r="F292" s="470"/>
    </row>
    <row r="293" spans="1:6" x14ac:dyDescent="0.2">
      <c r="A293" s="470"/>
      <c r="B293" s="470"/>
      <c r="C293" s="470"/>
      <c r="D293" s="470"/>
      <c r="E293" s="470"/>
      <c r="F293" s="470"/>
    </row>
  </sheetData>
  <mergeCells count="14">
    <mergeCell ref="B13:C13"/>
    <mergeCell ref="B3:C3"/>
    <mergeCell ref="B5:C5"/>
    <mergeCell ref="B7:C7"/>
    <mergeCell ref="B8:C8"/>
    <mergeCell ref="B10:C10"/>
    <mergeCell ref="B23:C23"/>
    <mergeCell ref="B25:C25"/>
    <mergeCell ref="B14:C14"/>
    <mergeCell ref="B16:C16"/>
    <mergeCell ref="B17:C17"/>
    <mergeCell ref="B18:C18"/>
    <mergeCell ref="B19:C19"/>
    <mergeCell ref="B21:C21"/>
  </mergeCells>
  <hyperlinks>
    <hyperlink ref="B14" r:id="rId1" xr:uid="{70F944CB-9BFE-4026-839B-A59125466E2B}"/>
    <hyperlink ref="B17" r:id="rId2" display="Qualitätsbericht &quot;Beschäftigungsstatistik schwerbehinderter Menschen&quot;" xr:uid="{07BB50A9-6B93-4C25-820F-284BEC559509}"/>
    <hyperlink ref="B8:C8" r:id="rId3" display="Informationen zur Beteiligung schwerbehinderter Menschen am Arbeitsmarkt sind in der Publikation &quot;Arbeitsmarkt für Menschen mit Behinderung&quot;" xr:uid="{BCCBD83B-6C49-4D3B-A8DA-B1FF99EA8851}"/>
    <hyperlink ref="B19" r:id="rId4" display="Qualitätsbericht &quot;Beschäftigungsstatistik schwerbehinderter Menschen&quot;" xr:uid="{C501543C-92C2-499F-9E8B-9B707C02FF58}"/>
    <hyperlink ref="B19:C19" r:id="rId5" display="Methodenbericht &quot;Neugestaltung der Beschäftigungsstatistik schwerbehinderter Menschen (Anzeigeverfahren SGB IX)&quot;." xr:uid="{C925F7D8-EF7B-4BDA-8B64-B300F9FDF86F}"/>
  </hyperlinks>
  <pageMargins left="0.70866141732283472" right="0.70866141732283472" top="0.59055118110236227" bottom="0.59055118110236227" header="0.31496062992125984" footer="0.31496062992125984"/>
  <pageSetup paperSize="9" orientation="portrait" r:id="rId6"/>
  <headerFooter>
    <oddFooter>&amp;C&amp;8Seite &amp;P von &amp;N</oddFooter>
  </headerFooter>
  <rowBreaks count="1" manualBreakCount="1">
    <brk id="19" max="16383" man="1"/>
  </rowBreaks>
  <drawing r:id="rId7"/>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149B68-5007-4DFF-905F-B9F8ADE4B371}">
  <sheetPr codeName="Tabelle14">
    <pageSetUpPr fitToPage="1"/>
  </sheetPr>
  <dimension ref="A1:K48"/>
  <sheetViews>
    <sheetView showGridLines="0" zoomScaleNormal="100" workbookViewId="0"/>
  </sheetViews>
  <sheetFormatPr baseColWidth="10" defaultColWidth="11" defaultRowHeight="12.75" x14ac:dyDescent="0.2"/>
  <cols>
    <col min="1" max="1" width="1.25" style="4" customWidth="1"/>
    <col min="2" max="2" width="3.25" style="4" customWidth="1"/>
    <col min="3" max="3" width="76.5" style="4" customWidth="1"/>
    <col min="4" max="4" width="11" style="4"/>
    <col min="5" max="5" width="11" style="4" customWidth="1"/>
    <col min="6" max="6" width="11" style="4"/>
    <col min="7" max="7" width="4.125" style="4" customWidth="1"/>
    <col min="8" max="16384" width="11" style="4"/>
  </cols>
  <sheetData>
    <row r="1" spans="1:6" ht="39.75" customHeight="1" x14ac:dyDescent="0.2">
      <c r="A1" s="1"/>
      <c r="B1" s="1"/>
      <c r="C1" s="3" t="s">
        <v>0</v>
      </c>
    </row>
    <row r="2" spans="1:6" ht="25.5" customHeight="1" x14ac:dyDescent="0.2">
      <c r="C2" s="188" t="s">
        <v>336</v>
      </c>
    </row>
    <row r="3" spans="1:6" ht="20.65" customHeight="1" x14ac:dyDescent="0.2">
      <c r="A3" s="11"/>
      <c r="B3" s="611" t="s">
        <v>193</v>
      </c>
      <c r="C3" s="611"/>
    </row>
    <row r="4" spans="1:6" ht="43.9" customHeight="1" x14ac:dyDescent="0.2">
      <c r="A4" s="11"/>
      <c r="B4" s="610" t="s">
        <v>345</v>
      </c>
      <c r="C4" s="610"/>
    </row>
    <row r="5" spans="1:6" ht="16.5" customHeight="1" x14ac:dyDescent="0.2">
      <c r="A5" s="11"/>
      <c r="B5" s="609" t="s">
        <v>346</v>
      </c>
      <c r="C5" s="609"/>
      <c r="D5" s="11"/>
      <c r="E5" s="11"/>
      <c r="F5" s="11"/>
    </row>
    <row r="6" spans="1:6" s="24" customFormat="1" ht="51.75" customHeight="1" x14ac:dyDescent="0.2">
      <c r="A6" s="23"/>
      <c r="B6" s="599" t="s">
        <v>347</v>
      </c>
      <c r="C6" s="599"/>
      <c r="D6" s="23"/>
      <c r="E6" s="23"/>
      <c r="F6" s="23"/>
    </row>
    <row r="7" spans="1:6" x14ac:dyDescent="0.2">
      <c r="A7" s="11"/>
      <c r="B7" s="11"/>
      <c r="C7" s="11"/>
      <c r="D7" s="11"/>
      <c r="E7" s="11"/>
      <c r="F7" s="11"/>
    </row>
    <row r="8" spans="1:6" ht="16.5" customHeight="1" x14ac:dyDescent="0.2">
      <c r="A8" s="11"/>
      <c r="B8" s="609" t="s">
        <v>3</v>
      </c>
      <c r="C8" s="609"/>
      <c r="D8" s="11"/>
      <c r="E8" s="11"/>
      <c r="F8" s="11"/>
    </row>
    <row r="9" spans="1:6" ht="183.75" customHeight="1" x14ac:dyDescent="0.2">
      <c r="A9" s="11"/>
      <c r="B9" s="599" t="s">
        <v>348</v>
      </c>
      <c r="C9" s="599"/>
      <c r="D9" s="11"/>
      <c r="E9" s="11"/>
      <c r="F9" s="11"/>
    </row>
    <row r="10" spans="1:6" ht="54.75" customHeight="1" x14ac:dyDescent="0.2">
      <c r="A10" s="11"/>
      <c r="B10" s="11"/>
      <c r="C10" s="455" t="s">
        <v>349</v>
      </c>
      <c r="D10" s="11"/>
      <c r="E10" s="11"/>
      <c r="F10" s="11"/>
    </row>
    <row r="11" spans="1:6" ht="18.2" customHeight="1" x14ac:dyDescent="0.2">
      <c r="A11" s="11"/>
      <c r="B11" s="608" t="s">
        <v>226</v>
      </c>
      <c r="C11" s="608"/>
      <c r="D11" s="11"/>
      <c r="E11" s="11"/>
      <c r="F11" s="11"/>
    </row>
    <row r="12" spans="1:6" ht="29.1" customHeight="1" x14ac:dyDescent="0.2">
      <c r="A12" s="11"/>
      <c r="B12" s="599" t="s">
        <v>350</v>
      </c>
      <c r="C12" s="599"/>
      <c r="D12" s="11"/>
      <c r="E12" s="11"/>
      <c r="F12" s="11"/>
    </row>
    <row r="13" spans="1:6" ht="184.5" customHeight="1" x14ac:dyDescent="0.2">
      <c r="A13" s="11"/>
      <c r="B13" s="11"/>
      <c r="C13" s="455" t="s">
        <v>351</v>
      </c>
      <c r="D13" s="11"/>
      <c r="E13" s="11"/>
      <c r="F13" s="11"/>
    </row>
    <row r="14" spans="1:6" ht="16.5" customHeight="1" x14ac:dyDescent="0.2">
      <c r="A14" s="11"/>
      <c r="B14" s="609" t="s">
        <v>352</v>
      </c>
      <c r="C14" s="609"/>
      <c r="D14" s="11"/>
      <c r="E14" s="11"/>
      <c r="F14" s="11"/>
    </row>
    <row r="15" spans="1:6" ht="36.75" customHeight="1" x14ac:dyDescent="0.2">
      <c r="A15" s="11"/>
      <c r="B15" s="601" t="s">
        <v>353</v>
      </c>
      <c r="C15" s="601"/>
      <c r="D15" s="11"/>
      <c r="E15" s="11"/>
      <c r="F15" s="11"/>
    </row>
    <row r="16" spans="1:6" ht="16.5" customHeight="1" x14ac:dyDescent="0.2">
      <c r="A16" s="11"/>
      <c r="B16" s="609" t="s">
        <v>354</v>
      </c>
      <c r="C16" s="612"/>
      <c r="D16" s="11"/>
      <c r="E16" s="11"/>
      <c r="F16" s="11"/>
    </row>
    <row r="17" spans="1:11" ht="61.35" customHeight="1" x14ac:dyDescent="0.2">
      <c r="A17" s="11"/>
      <c r="B17" s="601" t="s">
        <v>355</v>
      </c>
      <c r="C17" s="610"/>
      <c r="D17" s="11"/>
      <c r="E17" s="11"/>
      <c r="F17" s="11"/>
    </row>
    <row r="18" spans="1:11" s="192" customFormat="1" ht="21.95" customHeight="1" x14ac:dyDescent="0.2">
      <c r="A18" s="456"/>
      <c r="B18" s="608" t="s">
        <v>255</v>
      </c>
      <c r="C18" s="608"/>
      <c r="D18" s="456"/>
      <c r="E18" s="456"/>
      <c r="F18" s="456"/>
    </row>
    <row r="19" spans="1:11" ht="18.75" customHeight="1" x14ac:dyDescent="0.2">
      <c r="A19" s="11"/>
      <c r="B19" s="601" t="s">
        <v>356</v>
      </c>
      <c r="C19" s="601"/>
      <c r="D19" s="11"/>
      <c r="E19" s="11"/>
      <c r="F19" s="11"/>
    </row>
    <row r="20" spans="1:11" ht="119.1" customHeight="1" x14ac:dyDescent="0.2">
      <c r="A20" s="11"/>
      <c r="B20" s="312" t="s">
        <v>357</v>
      </c>
      <c r="C20" s="284" t="s">
        <v>253</v>
      </c>
      <c r="D20" s="11"/>
      <c r="E20" s="11"/>
      <c r="F20" s="11"/>
    </row>
    <row r="21" spans="1:11" ht="18.75" customHeight="1" x14ac:dyDescent="0.2">
      <c r="A21" s="11"/>
      <c r="B21" s="601" t="s">
        <v>237</v>
      </c>
      <c r="C21" s="601"/>
      <c r="D21" s="11"/>
      <c r="E21" s="11"/>
      <c r="F21" s="11"/>
    </row>
    <row r="22" spans="1:11" ht="62.65" customHeight="1" x14ac:dyDescent="0.2">
      <c r="A22" s="11"/>
      <c r="B22" s="312" t="s">
        <v>254</v>
      </c>
      <c r="C22" s="284" t="s">
        <v>256</v>
      </c>
      <c r="D22" s="11"/>
      <c r="E22" s="11"/>
      <c r="F22" s="11"/>
    </row>
    <row r="23" spans="1:11" x14ac:dyDescent="0.2">
      <c r="A23" s="11"/>
      <c r="B23" s="11"/>
      <c r="C23" s="455"/>
      <c r="D23" s="11"/>
      <c r="E23" s="11"/>
      <c r="F23" s="11"/>
    </row>
    <row r="24" spans="1:11" ht="16.5" customHeight="1" x14ac:dyDescent="0.2">
      <c r="A24" s="11"/>
      <c r="B24" s="608" t="s">
        <v>220</v>
      </c>
      <c r="C24" s="608"/>
      <c r="D24" s="11"/>
      <c r="E24" s="11"/>
      <c r="F24" s="11"/>
    </row>
    <row r="25" spans="1:11" ht="52.5" customHeight="1" x14ac:dyDescent="0.2">
      <c r="A25" s="11"/>
      <c r="B25" s="599" t="s">
        <v>358</v>
      </c>
      <c r="C25" s="599"/>
      <c r="D25" s="11"/>
      <c r="E25" s="11"/>
      <c r="F25" s="11"/>
    </row>
    <row r="26" spans="1:11" ht="79.5" customHeight="1" x14ac:dyDescent="0.2">
      <c r="B26" s="312" t="s">
        <v>252</v>
      </c>
      <c r="C26" s="244" t="s">
        <v>372</v>
      </c>
      <c r="D26" s="244"/>
      <c r="E26" s="244"/>
      <c r="F26" s="244"/>
      <c r="G26" s="244"/>
      <c r="H26" s="244"/>
      <c r="I26" s="244"/>
      <c r="J26" s="244"/>
      <c r="K26" s="243"/>
    </row>
    <row r="27" spans="1:11" ht="83.25" customHeight="1" x14ac:dyDescent="0.2">
      <c r="B27" s="599" t="s">
        <v>359</v>
      </c>
      <c r="C27" s="599"/>
      <c r="D27" s="455"/>
      <c r="E27" s="244"/>
      <c r="F27" s="244"/>
      <c r="G27" s="244"/>
      <c r="H27" s="244"/>
      <c r="I27" s="244"/>
      <c r="J27" s="244"/>
      <c r="K27" s="243"/>
    </row>
    <row r="28" spans="1:11" ht="12.75" customHeight="1" x14ac:dyDescent="0.2">
      <c r="B28" s="455"/>
      <c r="C28" s="455"/>
      <c r="D28" s="244"/>
      <c r="E28" s="244"/>
      <c r="F28" s="244"/>
      <c r="G28" s="244"/>
      <c r="H28" s="244"/>
      <c r="I28" s="244"/>
      <c r="J28" s="244"/>
      <c r="K28" s="243"/>
    </row>
    <row r="29" spans="1:11" ht="12.75" customHeight="1" x14ac:dyDescent="0.2">
      <c r="B29" s="609" t="s">
        <v>360</v>
      </c>
      <c r="C29" s="609"/>
      <c r="D29" s="244"/>
      <c r="E29" s="244"/>
      <c r="F29" s="244"/>
      <c r="G29" s="244"/>
      <c r="H29" s="244"/>
      <c r="I29" s="244"/>
      <c r="J29" s="244"/>
      <c r="K29" s="243"/>
    </row>
    <row r="30" spans="1:11" ht="44.25" customHeight="1" x14ac:dyDescent="0.2">
      <c r="B30" s="601" t="s">
        <v>373</v>
      </c>
      <c r="C30" s="601"/>
      <c r="D30" s="244"/>
      <c r="E30" s="244"/>
      <c r="F30" s="244"/>
      <c r="G30" s="244"/>
      <c r="H30" s="244"/>
      <c r="I30" s="244"/>
      <c r="J30" s="244"/>
      <c r="K30" s="243"/>
    </row>
    <row r="31" spans="1:11" ht="48.95" customHeight="1" x14ac:dyDescent="0.2">
      <c r="B31" s="454"/>
      <c r="C31" s="454"/>
      <c r="D31" s="244"/>
      <c r="E31" s="244"/>
      <c r="F31" s="244"/>
      <c r="G31" s="244"/>
      <c r="H31" s="244"/>
      <c r="I31" s="244"/>
      <c r="J31" s="244"/>
      <c r="K31" s="243"/>
    </row>
    <row r="32" spans="1:11" ht="12.75" customHeight="1" x14ac:dyDescent="0.2">
      <c r="B32" s="455"/>
      <c r="C32" s="455"/>
      <c r="D32" s="244"/>
      <c r="E32" s="244"/>
      <c r="F32" s="244"/>
      <c r="G32" s="244"/>
      <c r="H32" s="244"/>
      <c r="I32" s="244"/>
      <c r="J32" s="244"/>
      <c r="K32" s="243"/>
    </row>
    <row r="33" spans="1:6" x14ac:dyDescent="0.2">
      <c r="A33" s="10"/>
      <c r="B33" s="10"/>
      <c r="C33" s="11"/>
      <c r="D33" s="11"/>
      <c r="E33" s="11"/>
      <c r="F33" s="11"/>
    </row>
    <row r="34" spans="1:6" ht="16.5" customHeight="1" x14ac:dyDescent="0.2">
      <c r="A34" s="11"/>
      <c r="B34" s="609" t="s">
        <v>258</v>
      </c>
      <c r="C34" s="609"/>
      <c r="D34" s="11"/>
      <c r="E34" s="11"/>
      <c r="F34" s="11"/>
    </row>
    <row r="35" spans="1:6" ht="121.5" customHeight="1" x14ac:dyDescent="0.2">
      <c r="A35" s="189"/>
      <c r="B35" s="599" t="s">
        <v>361</v>
      </c>
      <c r="C35" s="599"/>
      <c r="D35" s="189"/>
      <c r="E35" s="189"/>
      <c r="F35" s="189"/>
    </row>
    <row r="36" spans="1:6" ht="62.25" customHeight="1" x14ac:dyDescent="0.2">
      <c r="A36" s="11"/>
      <c r="B36" s="599" t="s">
        <v>362</v>
      </c>
      <c r="C36" s="599"/>
      <c r="D36" s="11"/>
      <c r="E36" s="11"/>
      <c r="F36" s="11"/>
    </row>
    <row r="37" spans="1:6" ht="9.4" customHeight="1" x14ac:dyDescent="0.2">
      <c r="A37" s="10"/>
      <c r="B37" s="10"/>
      <c r="C37" s="11"/>
      <c r="D37" s="11"/>
      <c r="E37" s="11"/>
      <c r="F37" s="11"/>
    </row>
    <row r="38" spans="1:6" ht="15.6" customHeight="1" x14ac:dyDescent="0.2">
      <c r="B38" s="607" t="s">
        <v>363</v>
      </c>
      <c r="C38" s="607"/>
    </row>
    <row r="39" spans="1:6" x14ac:dyDescent="0.2">
      <c r="B39" s="462"/>
      <c r="C39" s="462"/>
    </row>
    <row r="40" spans="1:6" x14ac:dyDescent="0.2">
      <c r="B40" s="463" t="s">
        <v>364</v>
      </c>
      <c r="C40" s="463"/>
    </row>
    <row r="41" spans="1:6" ht="24" x14ac:dyDescent="0.2">
      <c r="B41" s="463"/>
      <c r="C41" s="464" t="s">
        <v>365</v>
      </c>
    </row>
    <row r="42" spans="1:6" ht="36" x14ac:dyDescent="0.2">
      <c r="B42" s="463"/>
      <c r="C42" s="464" t="s">
        <v>366</v>
      </c>
    </row>
    <row r="43" spans="1:6" ht="20.25" customHeight="1" x14ac:dyDescent="0.2">
      <c r="B43" s="463" t="s">
        <v>367</v>
      </c>
      <c r="C43" s="463"/>
    </row>
    <row r="44" spans="1:6" ht="49.5" customHeight="1" x14ac:dyDescent="0.2">
      <c r="B44" s="463"/>
      <c r="C44" s="464" t="s">
        <v>368</v>
      </c>
    </row>
    <row r="45" spans="1:6" ht="20.25" customHeight="1" x14ac:dyDescent="0.2">
      <c r="B45" s="463" t="s">
        <v>369</v>
      </c>
      <c r="C45" s="463"/>
    </row>
    <row r="46" spans="1:6" ht="24" x14ac:dyDescent="0.2">
      <c r="B46" s="463"/>
      <c r="C46" s="464" t="s">
        <v>370</v>
      </c>
    </row>
    <row r="47" spans="1:6" ht="20.25" customHeight="1" x14ac:dyDescent="0.2">
      <c r="B47" s="463" t="s">
        <v>371</v>
      </c>
      <c r="C47" s="463"/>
    </row>
    <row r="48" spans="1:6" ht="109.5" customHeight="1" x14ac:dyDescent="0.2">
      <c r="B48" s="463"/>
      <c r="C48" s="464" t="s">
        <v>374</v>
      </c>
    </row>
  </sheetData>
  <mergeCells count="24">
    <mergeCell ref="B17:C17"/>
    <mergeCell ref="B3:C3"/>
    <mergeCell ref="B4:C4"/>
    <mergeCell ref="B5:C5"/>
    <mergeCell ref="B6:C6"/>
    <mergeCell ref="B8:C8"/>
    <mergeCell ref="B9:C9"/>
    <mergeCell ref="B11:C11"/>
    <mergeCell ref="B12:C12"/>
    <mergeCell ref="B14:C14"/>
    <mergeCell ref="B15:C15"/>
    <mergeCell ref="B16:C16"/>
    <mergeCell ref="B38:C38"/>
    <mergeCell ref="B18:C18"/>
    <mergeCell ref="B19:C19"/>
    <mergeCell ref="B21:C21"/>
    <mergeCell ref="B24:C24"/>
    <mergeCell ref="B25:C25"/>
    <mergeCell ref="B27:C27"/>
    <mergeCell ref="B29:C29"/>
    <mergeCell ref="B30:C30"/>
    <mergeCell ref="B34:C34"/>
    <mergeCell ref="B35:C35"/>
    <mergeCell ref="B36:C36"/>
  </mergeCells>
  <pageMargins left="0.70866141732283472" right="0.51181102362204722" top="0.39370078740157483" bottom="0.59055118110236227" header="0.31496062992125984" footer="0.31496062992125984"/>
  <pageSetup paperSize="9" fitToHeight="0" orientation="portrait" r:id="rId1"/>
  <headerFooter>
    <oddFooter>&amp;C&amp;8Seite &amp;P von &amp;N</oddFooter>
  </headerFooter>
  <rowBreaks count="1" manualBreakCount="1">
    <brk id="31" max="2"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8375C-E118-44F2-BC0C-04DDB3F33909}">
  <sheetPr codeName="Tabelle19"/>
  <dimension ref="A1:K63"/>
  <sheetViews>
    <sheetView showGridLines="0" zoomScaleNormal="100" zoomScaleSheetLayoutView="100" workbookViewId="0"/>
  </sheetViews>
  <sheetFormatPr baseColWidth="10" defaultRowHeight="16.5" customHeight="1" x14ac:dyDescent="0.2"/>
  <cols>
    <col min="1" max="1" width="2.375" style="79" customWidth="1"/>
    <col min="2" max="2" width="15.125" style="79" customWidth="1"/>
    <col min="3" max="3" width="20.375" style="79" customWidth="1"/>
    <col min="4" max="5" width="10" style="79" customWidth="1"/>
    <col min="6" max="8" width="11" style="79"/>
    <col min="9" max="9" width="13.75" style="79" customWidth="1"/>
    <col min="10" max="256" width="11" style="79"/>
    <col min="257" max="257" width="2.375" style="79" customWidth="1"/>
    <col min="258" max="258" width="15.125" style="79" customWidth="1"/>
    <col min="259" max="259" width="20.375" style="79" customWidth="1"/>
    <col min="260" max="261" width="10" style="79" customWidth="1"/>
    <col min="262" max="264" width="11" style="79"/>
    <col min="265" max="265" width="13.75" style="79" customWidth="1"/>
    <col min="266" max="512" width="11" style="79"/>
    <col min="513" max="513" width="2.375" style="79" customWidth="1"/>
    <col min="514" max="514" width="15.125" style="79" customWidth="1"/>
    <col min="515" max="515" width="20.375" style="79" customWidth="1"/>
    <col min="516" max="517" width="10" style="79" customWidth="1"/>
    <col min="518" max="520" width="11" style="79"/>
    <col min="521" max="521" width="13.75" style="79" customWidth="1"/>
    <col min="522" max="768" width="11" style="79"/>
    <col min="769" max="769" width="2.375" style="79" customWidth="1"/>
    <col min="770" max="770" width="15.125" style="79" customWidth="1"/>
    <col min="771" max="771" width="20.375" style="79" customWidth="1"/>
    <col min="772" max="773" width="10" style="79" customWidth="1"/>
    <col min="774" max="776" width="11" style="79"/>
    <col min="777" max="777" width="13.75" style="79" customWidth="1"/>
    <col min="778" max="1024" width="11" style="79"/>
    <col min="1025" max="1025" width="2.375" style="79" customWidth="1"/>
    <col min="1026" max="1026" width="15.125" style="79" customWidth="1"/>
    <col min="1027" max="1027" width="20.375" style="79" customWidth="1"/>
    <col min="1028" max="1029" width="10" style="79" customWidth="1"/>
    <col min="1030" max="1032" width="11" style="79"/>
    <col min="1033" max="1033" width="13.75" style="79" customWidth="1"/>
    <col min="1034" max="1280" width="11" style="79"/>
    <col min="1281" max="1281" width="2.375" style="79" customWidth="1"/>
    <col min="1282" max="1282" width="15.125" style="79" customWidth="1"/>
    <col min="1283" max="1283" width="20.375" style="79" customWidth="1"/>
    <col min="1284" max="1285" width="10" style="79" customWidth="1"/>
    <col min="1286" max="1288" width="11" style="79"/>
    <col min="1289" max="1289" width="13.75" style="79" customWidth="1"/>
    <col min="1290" max="1536" width="11" style="79"/>
    <col min="1537" max="1537" width="2.375" style="79" customWidth="1"/>
    <col min="1538" max="1538" width="15.125" style="79" customWidth="1"/>
    <col min="1539" max="1539" width="20.375" style="79" customWidth="1"/>
    <col min="1540" max="1541" width="10" style="79" customWidth="1"/>
    <col min="1542" max="1544" width="11" style="79"/>
    <col min="1545" max="1545" width="13.75" style="79" customWidth="1"/>
    <col min="1546" max="1792" width="11" style="79"/>
    <col min="1793" max="1793" width="2.375" style="79" customWidth="1"/>
    <col min="1794" max="1794" width="15.125" style="79" customWidth="1"/>
    <col min="1795" max="1795" width="20.375" style="79" customWidth="1"/>
    <col min="1796" max="1797" width="10" style="79" customWidth="1"/>
    <col min="1798" max="1800" width="11" style="79"/>
    <col min="1801" max="1801" width="13.75" style="79" customWidth="1"/>
    <col min="1802" max="2048" width="11" style="79"/>
    <col min="2049" max="2049" width="2.375" style="79" customWidth="1"/>
    <col min="2050" max="2050" width="15.125" style="79" customWidth="1"/>
    <col min="2051" max="2051" width="20.375" style="79" customWidth="1"/>
    <col min="2052" max="2053" width="10" style="79" customWidth="1"/>
    <col min="2054" max="2056" width="11" style="79"/>
    <col min="2057" max="2057" width="13.75" style="79" customWidth="1"/>
    <col min="2058" max="2304" width="11" style="79"/>
    <col min="2305" max="2305" width="2.375" style="79" customWidth="1"/>
    <col min="2306" max="2306" width="15.125" style="79" customWidth="1"/>
    <col min="2307" max="2307" width="20.375" style="79" customWidth="1"/>
    <col min="2308" max="2309" width="10" style="79" customWidth="1"/>
    <col min="2310" max="2312" width="11" style="79"/>
    <col min="2313" max="2313" width="13.75" style="79" customWidth="1"/>
    <col min="2314" max="2560" width="11" style="79"/>
    <col min="2561" max="2561" width="2.375" style="79" customWidth="1"/>
    <col min="2562" max="2562" width="15.125" style="79" customWidth="1"/>
    <col min="2563" max="2563" width="20.375" style="79" customWidth="1"/>
    <col min="2564" max="2565" width="10" style="79" customWidth="1"/>
    <col min="2566" max="2568" width="11" style="79"/>
    <col min="2569" max="2569" width="13.75" style="79" customWidth="1"/>
    <col min="2570" max="2816" width="11" style="79"/>
    <col min="2817" max="2817" width="2.375" style="79" customWidth="1"/>
    <col min="2818" max="2818" width="15.125" style="79" customWidth="1"/>
    <col min="2819" max="2819" width="20.375" style="79" customWidth="1"/>
    <col min="2820" max="2821" width="10" style="79" customWidth="1"/>
    <col min="2822" max="2824" width="11" style="79"/>
    <col min="2825" max="2825" width="13.75" style="79" customWidth="1"/>
    <col min="2826" max="3072" width="11" style="79"/>
    <col min="3073" max="3073" width="2.375" style="79" customWidth="1"/>
    <col min="3074" max="3074" width="15.125" style="79" customWidth="1"/>
    <col min="3075" max="3075" width="20.375" style="79" customWidth="1"/>
    <col min="3076" max="3077" width="10" style="79" customWidth="1"/>
    <col min="3078" max="3080" width="11" style="79"/>
    <col min="3081" max="3081" width="13.75" style="79" customWidth="1"/>
    <col min="3082" max="3328" width="11" style="79"/>
    <col min="3329" max="3329" width="2.375" style="79" customWidth="1"/>
    <col min="3330" max="3330" width="15.125" style="79" customWidth="1"/>
    <col min="3331" max="3331" width="20.375" style="79" customWidth="1"/>
    <col min="3332" max="3333" width="10" style="79" customWidth="1"/>
    <col min="3334" max="3336" width="11" style="79"/>
    <col min="3337" max="3337" width="13.75" style="79" customWidth="1"/>
    <col min="3338" max="3584" width="11" style="79"/>
    <col min="3585" max="3585" width="2.375" style="79" customWidth="1"/>
    <col min="3586" max="3586" width="15.125" style="79" customWidth="1"/>
    <col min="3587" max="3587" width="20.375" style="79" customWidth="1"/>
    <col min="3588" max="3589" width="10" style="79" customWidth="1"/>
    <col min="3590" max="3592" width="11" style="79"/>
    <col min="3593" max="3593" width="13.75" style="79" customWidth="1"/>
    <col min="3594" max="3840" width="11" style="79"/>
    <col min="3841" max="3841" width="2.375" style="79" customWidth="1"/>
    <col min="3842" max="3842" width="15.125" style="79" customWidth="1"/>
    <col min="3843" max="3843" width="20.375" style="79" customWidth="1"/>
    <col min="3844" max="3845" width="10" style="79" customWidth="1"/>
    <col min="3846" max="3848" width="11" style="79"/>
    <col min="3849" max="3849" width="13.75" style="79" customWidth="1"/>
    <col min="3850" max="4096" width="11" style="79"/>
    <col min="4097" max="4097" width="2.375" style="79" customWidth="1"/>
    <col min="4098" max="4098" width="15.125" style="79" customWidth="1"/>
    <col min="4099" max="4099" width="20.375" style="79" customWidth="1"/>
    <col min="4100" max="4101" width="10" style="79" customWidth="1"/>
    <col min="4102" max="4104" width="11" style="79"/>
    <col min="4105" max="4105" width="13.75" style="79" customWidth="1"/>
    <col min="4106" max="4352" width="11" style="79"/>
    <col min="4353" max="4353" width="2.375" style="79" customWidth="1"/>
    <col min="4354" max="4354" width="15.125" style="79" customWidth="1"/>
    <col min="4355" max="4355" width="20.375" style="79" customWidth="1"/>
    <col min="4356" max="4357" width="10" style="79" customWidth="1"/>
    <col min="4358" max="4360" width="11" style="79"/>
    <col min="4361" max="4361" width="13.75" style="79" customWidth="1"/>
    <col min="4362" max="4608" width="11" style="79"/>
    <col min="4609" max="4609" width="2.375" style="79" customWidth="1"/>
    <col min="4610" max="4610" width="15.125" style="79" customWidth="1"/>
    <col min="4611" max="4611" width="20.375" style="79" customWidth="1"/>
    <col min="4612" max="4613" width="10" style="79" customWidth="1"/>
    <col min="4614" max="4616" width="11" style="79"/>
    <col min="4617" max="4617" width="13.75" style="79" customWidth="1"/>
    <col min="4618" max="4864" width="11" style="79"/>
    <col min="4865" max="4865" width="2.375" style="79" customWidth="1"/>
    <col min="4866" max="4866" width="15.125" style="79" customWidth="1"/>
    <col min="4867" max="4867" width="20.375" style="79" customWidth="1"/>
    <col min="4868" max="4869" width="10" style="79" customWidth="1"/>
    <col min="4870" max="4872" width="11" style="79"/>
    <col min="4873" max="4873" width="13.75" style="79" customWidth="1"/>
    <col min="4874" max="5120" width="11" style="79"/>
    <col min="5121" max="5121" width="2.375" style="79" customWidth="1"/>
    <col min="5122" max="5122" width="15.125" style="79" customWidth="1"/>
    <col min="5123" max="5123" width="20.375" style="79" customWidth="1"/>
    <col min="5124" max="5125" width="10" style="79" customWidth="1"/>
    <col min="5126" max="5128" width="11" style="79"/>
    <col min="5129" max="5129" width="13.75" style="79" customWidth="1"/>
    <col min="5130" max="5376" width="11" style="79"/>
    <col min="5377" max="5377" width="2.375" style="79" customWidth="1"/>
    <col min="5378" max="5378" width="15.125" style="79" customWidth="1"/>
    <col min="5379" max="5379" width="20.375" style="79" customWidth="1"/>
    <col min="5380" max="5381" width="10" style="79" customWidth="1"/>
    <col min="5382" max="5384" width="11" style="79"/>
    <col min="5385" max="5385" width="13.75" style="79" customWidth="1"/>
    <col min="5386" max="5632" width="11" style="79"/>
    <col min="5633" max="5633" width="2.375" style="79" customWidth="1"/>
    <col min="5634" max="5634" width="15.125" style="79" customWidth="1"/>
    <col min="5635" max="5635" width="20.375" style="79" customWidth="1"/>
    <col min="5636" max="5637" width="10" style="79" customWidth="1"/>
    <col min="5638" max="5640" width="11" style="79"/>
    <col min="5641" max="5641" width="13.75" style="79" customWidth="1"/>
    <col min="5642" max="5888" width="11" style="79"/>
    <col min="5889" max="5889" width="2.375" style="79" customWidth="1"/>
    <col min="5890" max="5890" width="15.125" style="79" customWidth="1"/>
    <col min="5891" max="5891" width="20.375" style="79" customWidth="1"/>
    <col min="5892" max="5893" width="10" style="79" customWidth="1"/>
    <col min="5894" max="5896" width="11" style="79"/>
    <col min="5897" max="5897" width="13.75" style="79" customWidth="1"/>
    <col min="5898" max="6144" width="11" style="79"/>
    <col min="6145" max="6145" width="2.375" style="79" customWidth="1"/>
    <col min="6146" max="6146" width="15.125" style="79" customWidth="1"/>
    <col min="6147" max="6147" width="20.375" style="79" customWidth="1"/>
    <col min="6148" max="6149" width="10" style="79" customWidth="1"/>
    <col min="6150" max="6152" width="11" style="79"/>
    <col min="6153" max="6153" width="13.75" style="79" customWidth="1"/>
    <col min="6154" max="6400" width="11" style="79"/>
    <col min="6401" max="6401" width="2.375" style="79" customWidth="1"/>
    <col min="6402" max="6402" width="15.125" style="79" customWidth="1"/>
    <col min="6403" max="6403" width="20.375" style="79" customWidth="1"/>
    <col min="6404" max="6405" width="10" style="79" customWidth="1"/>
    <col min="6406" max="6408" width="11" style="79"/>
    <col min="6409" max="6409" width="13.75" style="79" customWidth="1"/>
    <col min="6410" max="6656" width="11" style="79"/>
    <col min="6657" max="6657" width="2.375" style="79" customWidth="1"/>
    <col min="6658" max="6658" width="15.125" style="79" customWidth="1"/>
    <col min="6659" max="6659" width="20.375" style="79" customWidth="1"/>
    <col min="6660" max="6661" width="10" style="79" customWidth="1"/>
    <col min="6662" max="6664" width="11" style="79"/>
    <col min="6665" max="6665" width="13.75" style="79" customWidth="1"/>
    <col min="6666" max="6912" width="11" style="79"/>
    <col min="6913" max="6913" width="2.375" style="79" customWidth="1"/>
    <col min="6914" max="6914" width="15.125" style="79" customWidth="1"/>
    <col min="6915" max="6915" width="20.375" style="79" customWidth="1"/>
    <col min="6916" max="6917" width="10" style="79" customWidth="1"/>
    <col min="6918" max="6920" width="11" style="79"/>
    <col min="6921" max="6921" width="13.75" style="79" customWidth="1"/>
    <col min="6922" max="7168" width="11" style="79"/>
    <col min="7169" max="7169" width="2.375" style="79" customWidth="1"/>
    <col min="7170" max="7170" width="15.125" style="79" customWidth="1"/>
    <col min="7171" max="7171" width="20.375" style="79" customWidth="1"/>
    <col min="7172" max="7173" width="10" style="79" customWidth="1"/>
    <col min="7174" max="7176" width="11" style="79"/>
    <col min="7177" max="7177" width="13.75" style="79" customWidth="1"/>
    <col min="7178" max="7424" width="11" style="79"/>
    <col min="7425" max="7425" width="2.375" style="79" customWidth="1"/>
    <col min="7426" max="7426" width="15.125" style="79" customWidth="1"/>
    <col min="7427" max="7427" width="20.375" style="79" customWidth="1"/>
    <col min="7428" max="7429" width="10" style="79" customWidth="1"/>
    <col min="7430" max="7432" width="11" style="79"/>
    <col min="7433" max="7433" width="13.75" style="79" customWidth="1"/>
    <col min="7434" max="7680" width="11" style="79"/>
    <col min="7681" max="7681" width="2.375" style="79" customWidth="1"/>
    <col min="7682" max="7682" width="15.125" style="79" customWidth="1"/>
    <col min="7683" max="7683" width="20.375" style="79" customWidth="1"/>
    <col min="7684" max="7685" width="10" style="79" customWidth="1"/>
    <col min="7686" max="7688" width="11" style="79"/>
    <col min="7689" max="7689" width="13.75" style="79" customWidth="1"/>
    <col min="7690" max="7936" width="11" style="79"/>
    <col min="7937" max="7937" width="2.375" style="79" customWidth="1"/>
    <col min="7938" max="7938" width="15.125" style="79" customWidth="1"/>
    <col min="7939" max="7939" width="20.375" style="79" customWidth="1"/>
    <col min="7940" max="7941" width="10" style="79" customWidth="1"/>
    <col min="7942" max="7944" width="11" style="79"/>
    <col min="7945" max="7945" width="13.75" style="79" customWidth="1"/>
    <col min="7946" max="8192" width="11" style="79"/>
    <col min="8193" max="8193" width="2.375" style="79" customWidth="1"/>
    <col min="8194" max="8194" width="15.125" style="79" customWidth="1"/>
    <col min="8195" max="8195" width="20.375" style="79" customWidth="1"/>
    <col min="8196" max="8197" width="10" style="79" customWidth="1"/>
    <col min="8198" max="8200" width="11" style="79"/>
    <col min="8201" max="8201" width="13.75" style="79" customWidth="1"/>
    <col min="8202" max="8448" width="11" style="79"/>
    <col min="8449" max="8449" width="2.375" style="79" customWidth="1"/>
    <col min="8450" max="8450" width="15.125" style="79" customWidth="1"/>
    <col min="8451" max="8451" width="20.375" style="79" customWidth="1"/>
    <col min="8452" max="8453" width="10" style="79" customWidth="1"/>
    <col min="8454" max="8456" width="11" style="79"/>
    <col min="8457" max="8457" width="13.75" style="79" customWidth="1"/>
    <col min="8458" max="8704" width="11" style="79"/>
    <col min="8705" max="8705" width="2.375" style="79" customWidth="1"/>
    <col min="8706" max="8706" width="15.125" style="79" customWidth="1"/>
    <col min="8707" max="8707" width="20.375" style="79" customWidth="1"/>
    <col min="8708" max="8709" width="10" style="79" customWidth="1"/>
    <col min="8710" max="8712" width="11" style="79"/>
    <col min="8713" max="8713" width="13.75" style="79" customWidth="1"/>
    <col min="8714" max="8960" width="11" style="79"/>
    <col min="8961" max="8961" width="2.375" style="79" customWidth="1"/>
    <col min="8962" max="8962" width="15.125" style="79" customWidth="1"/>
    <col min="8963" max="8963" width="20.375" style="79" customWidth="1"/>
    <col min="8964" max="8965" width="10" style="79" customWidth="1"/>
    <col min="8966" max="8968" width="11" style="79"/>
    <col min="8969" max="8969" width="13.75" style="79" customWidth="1"/>
    <col min="8970" max="9216" width="11" style="79"/>
    <col min="9217" max="9217" width="2.375" style="79" customWidth="1"/>
    <col min="9218" max="9218" width="15.125" style="79" customWidth="1"/>
    <col min="9219" max="9219" width="20.375" style="79" customWidth="1"/>
    <col min="9220" max="9221" width="10" style="79" customWidth="1"/>
    <col min="9222" max="9224" width="11" style="79"/>
    <col min="9225" max="9225" width="13.75" style="79" customWidth="1"/>
    <col min="9226" max="9472" width="11" style="79"/>
    <col min="9473" max="9473" width="2.375" style="79" customWidth="1"/>
    <col min="9474" max="9474" width="15.125" style="79" customWidth="1"/>
    <col min="9475" max="9475" width="20.375" style="79" customWidth="1"/>
    <col min="9476" max="9477" width="10" style="79" customWidth="1"/>
    <col min="9478" max="9480" width="11" style="79"/>
    <col min="9481" max="9481" width="13.75" style="79" customWidth="1"/>
    <col min="9482" max="9728" width="11" style="79"/>
    <col min="9729" max="9729" width="2.375" style="79" customWidth="1"/>
    <col min="9730" max="9730" width="15.125" style="79" customWidth="1"/>
    <col min="9731" max="9731" width="20.375" style="79" customWidth="1"/>
    <col min="9732" max="9733" width="10" style="79" customWidth="1"/>
    <col min="9734" max="9736" width="11" style="79"/>
    <col min="9737" max="9737" width="13.75" style="79" customWidth="1"/>
    <col min="9738" max="9984" width="11" style="79"/>
    <col min="9985" max="9985" width="2.375" style="79" customWidth="1"/>
    <col min="9986" max="9986" width="15.125" style="79" customWidth="1"/>
    <col min="9987" max="9987" width="20.375" style="79" customWidth="1"/>
    <col min="9988" max="9989" width="10" style="79" customWidth="1"/>
    <col min="9990" max="9992" width="11" style="79"/>
    <col min="9993" max="9993" width="13.75" style="79" customWidth="1"/>
    <col min="9994" max="10240" width="11" style="79"/>
    <col min="10241" max="10241" width="2.375" style="79" customWidth="1"/>
    <col min="10242" max="10242" width="15.125" style="79" customWidth="1"/>
    <col min="10243" max="10243" width="20.375" style="79" customWidth="1"/>
    <col min="10244" max="10245" width="10" style="79" customWidth="1"/>
    <col min="10246" max="10248" width="11" style="79"/>
    <col min="10249" max="10249" width="13.75" style="79" customWidth="1"/>
    <col min="10250" max="10496" width="11" style="79"/>
    <col min="10497" max="10497" width="2.375" style="79" customWidth="1"/>
    <col min="10498" max="10498" width="15.125" style="79" customWidth="1"/>
    <col min="10499" max="10499" width="20.375" style="79" customWidth="1"/>
    <col min="10500" max="10501" width="10" style="79" customWidth="1"/>
    <col min="10502" max="10504" width="11" style="79"/>
    <col min="10505" max="10505" width="13.75" style="79" customWidth="1"/>
    <col min="10506" max="10752" width="11" style="79"/>
    <col min="10753" max="10753" width="2.375" style="79" customWidth="1"/>
    <col min="10754" max="10754" width="15.125" style="79" customWidth="1"/>
    <col min="10755" max="10755" width="20.375" style="79" customWidth="1"/>
    <col min="10756" max="10757" width="10" style="79" customWidth="1"/>
    <col min="10758" max="10760" width="11" style="79"/>
    <col min="10761" max="10761" width="13.75" style="79" customWidth="1"/>
    <col min="10762" max="11008" width="11" style="79"/>
    <col min="11009" max="11009" width="2.375" style="79" customWidth="1"/>
    <col min="11010" max="11010" width="15.125" style="79" customWidth="1"/>
    <col min="11011" max="11011" width="20.375" style="79" customWidth="1"/>
    <col min="11012" max="11013" width="10" style="79" customWidth="1"/>
    <col min="11014" max="11016" width="11" style="79"/>
    <col min="11017" max="11017" width="13.75" style="79" customWidth="1"/>
    <col min="11018" max="11264" width="11" style="79"/>
    <col min="11265" max="11265" width="2.375" style="79" customWidth="1"/>
    <col min="11266" max="11266" width="15.125" style="79" customWidth="1"/>
    <col min="11267" max="11267" width="20.375" style="79" customWidth="1"/>
    <col min="11268" max="11269" width="10" style="79" customWidth="1"/>
    <col min="11270" max="11272" width="11" style="79"/>
    <col min="11273" max="11273" width="13.75" style="79" customWidth="1"/>
    <col min="11274" max="11520" width="11" style="79"/>
    <col min="11521" max="11521" width="2.375" style="79" customWidth="1"/>
    <col min="11522" max="11522" width="15.125" style="79" customWidth="1"/>
    <col min="11523" max="11523" width="20.375" style="79" customWidth="1"/>
    <col min="11524" max="11525" width="10" style="79" customWidth="1"/>
    <col min="11526" max="11528" width="11" style="79"/>
    <col min="11529" max="11529" width="13.75" style="79" customWidth="1"/>
    <col min="11530" max="11776" width="11" style="79"/>
    <col min="11777" max="11777" width="2.375" style="79" customWidth="1"/>
    <col min="11778" max="11778" width="15.125" style="79" customWidth="1"/>
    <col min="11779" max="11779" width="20.375" style="79" customWidth="1"/>
    <col min="11780" max="11781" width="10" style="79" customWidth="1"/>
    <col min="11782" max="11784" width="11" style="79"/>
    <col min="11785" max="11785" width="13.75" style="79" customWidth="1"/>
    <col min="11786" max="12032" width="11" style="79"/>
    <col min="12033" max="12033" width="2.375" style="79" customWidth="1"/>
    <col min="12034" max="12034" width="15.125" style="79" customWidth="1"/>
    <col min="12035" max="12035" width="20.375" style="79" customWidth="1"/>
    <col min="12036" max="12037" width="10" style="79" customWidth="1"/>
    <col min="12038" max="12040" width="11" style="79"/>
    <col min="12041" max="12041" width="13.75" style="79" customWidth="1"/>
    <col min="12042" max="12288" width="11" style="79"/>
    <col min="12289" max="12289" width="2.375" style="79" customWidth="1"/>
    <col min="12290" max="12290" width="15.125" style="79" customWidth="1"/>
    <col min="12291" max="12291" width="20.375" style="79" customWidth="1"/>
    <col min="12292" max="12293" width="10" style="79" customWidth="1"/>
    <col min="12294" max="12296" width="11" style="79"/>
    <col min="12297" max="12297" width="13.75" style="79" customWidth="1"/>
    <col min="12298" max="12544" width="11" style="79"/>
    <col min="12545" max="12545" width="2.375" style="79" customWidth="1"/>
    <col min="12546" max="12546" width="15.125" style="79" customWidth="1"/>
    <col min="12547" max="12547" width="20.375" style="79" customWidth="1"/>
    <col min="12548" max="12549" width="10" style="79" customWidth="1"/>
    <col min="12550" max="12552" width="11" style="79"/>
    <col min="12553" max="12553" width="13.75" style="79" customWidth="1"/>
    <col min="12554" max="12800" width="11" style="79"/>
    <col min="12801" max="12801" width="2.375" style="79" customWidth="1"/>
    <col min="12802" max="12802" width="15.125" style="79" customWidth="1"/>
    <col min="12803" max="12803" width="20.375" style="79" customWidth="1"/>
    <col min="12804" max="12805" width="10" style="79" customWidth="1"/>
    <col min="12806" max="12808" width="11" style="79"/>
    <col min="12809" max="12809" width="13.75" style="79" customWidth="1"/>
    <col min="12810" max="13056" width="11" style="79"/>
    <col min="13057" max="13057" width="2.375" style="79" customWidth="1"/>
    <col min="13058" max="13058" width="15.125" style="79" customWidth="1"/>
    <col min="13059" max="13059" width="20.375" style="79" customWidth="1"/>
    <col min="13060" max="13061" width="10" style="79" customWidth="1"/>
    <col min="13062" max="13064" width="11" style="79"/>
    <col min="13065" max="13065" width="13.75" style="79" customWidth="1"/>
    <col min="13066" max="13312" width="11" style="79"/>
    <col min="13313" max="13313" width="2.375" style="79" customWidth="1"/>
    <col min="13314" max="13314" width="15.125" style="79" customWidth="1"/>
    <col min="13315" max="13315" width="20.375" style="79" customWidth="1"/>
    <col min="13316" max="13317" width="10" style="79" customWidth="1"/>
    <col min="13318" max="13320" width="11" style="79"/>
    <col min="13321" max="13321" width="13.75" style="79" customWidth="1"/>
    <col min="13322" max="13568" width="11" style="79"/>
    <col min="13569" max="13569" width="2.375" style="79" customWidth="1"/>
    <col min="13570" max="13570" width="15.125" style="79" customWidth="1"/>
    <col min="13571" max="13571" width="20.375" style="79" customWidth="1"/>
    <col min="13572" max="13573" width="10" style="79" customWidth="1"/>
    <col min="13574" max="13576" width="11" style="79"/>
    <col min="13577" max="13577" width="13.75" style="79" customWidth="1"/>
    <col min="13578" max="13824" width="11" style="79"/>
    <col min="13825" max="13825" width="2.375" style="79" customWidth="1"/>
    <col min="13826" max="13826" width="15.125" style="79" customWidth="1"/>
    <col min="13827" max="13827" width="20.375" style="79" customWidth="1"/>
    <col min="13828" max="13829" width="10" style="79" customWidth="1"/>
    <col min="13830" max="13832" width="11" style="79"/>
    <col min="13833" max="13833" width="13.75" style="79" customWidth="1"/>
    <col min="13834" max="14080" width="11" style="79"/>
    <col min="14081" max="14081" width="2.375" style="79" customWidth="1"/>
    <col min="14082" max="14082" width="15.125" style="79" customWidth="1"/>
    <col min="14083" max="14083" width="20.375" style="79" customWidth="1"/>
    <col min="14084" max="14085" width="10" style="79" customWidth="1"/>
    <col min="14086" max="14088" width="11" style="79"/>
    <col min="14089" max="14089" width="13.75" style="79" customWidth="1"/>
    <col min="14090" max="14336" width="11" style="79"/>
    <col min="14337" max="14337" width="2.375" style="79" customWidth="1"/>
    <col min="14338" max="14338" width="15.125" style="79" customWidth="1"/>
    <col min="14339" max="14339" width="20.375" style="79" customWidth="1"/>
    <col min="14340" max="14341" width="10" style="79" customWidth="1"/>
    <col min="14342" max="14344" width="11" style="79"/>
    <col min="14345" max="14345" width="13.75" style="79" customWidth="1"/>
    <col min="14346" max="14592" width="11" style="79"/>
    <col min="14593" max="14593" width="2.375" style="79" customWidth="1"/>
    <col min="14594" max="14594" width="15.125" style="79" customWidth="1"/>
    <col min="14595" max="14595" width="20.375" style="79" customWidth="1"/>
    <col min="14596" max="14597" width="10" style="79" customWidth="1"/>
    <col min="14598" max="14600" width="11" style="79"/>
    <col min="14601" max="14601" width="13.75" style="79" customWidth="1"/>
    <col min="14602" max="14848" width="11" style="79"/>
    <col min="14849" max="14849" width="2.375" style="79" customWidth="1"/>
    <col min="14850" max="14850" width="15.125" style="79" customWidth="1"/>
    <col min="14851" max="14851" width="20.375" style="79" customWidth="1"/>
    <col min="14852" max="14853" width="10" style="79" customWidth="1"/>
    <col min="14854" max="14856" width="11" style="79"/>
    <col min="14857" max="14857" width="13.75" style="79" customWidth="1"/>
    <col min="14858" max="15104" width="11" style="79"/>
    <col min="15105" max="15105" width="2.375" style="79" customWidth="1"/>
    <col min="15106" max="15106" width="15.125" style="79" customWidth="1"/>
    <col min="15107" max="15107" width="20.375" style="79" customWidth="1"/>
    <col min="15108" max="15109" width="10" style="79" customWidth="1"/>
    <col min="15110" max="15112" width="11" style="79"/>
    <col min="15113" max="15113" width="13.75" style="79" customWidth="1"/>
    <col min="15114" max="15360" width="11" style="79"/>
    <col min="15361" max="15361" width="2.375" style="79" customWidth="1"/>
    <col min="15362" max="15362" width="15.125" style="79" customWidth="1"/>
    <col min="15363" max="15363" width="20.375" style="79" customWidth="1"/>
    <col min="15364" max="15365" width="10" style="79" customWidth="1"/>
    <col min="15366" max="15368" width="11" style="79"/>
    <col min="15369" max="15369" width="13.75" style="79" customWidth="1"/>
    <col min="15370" max="15616" width="11" style="79"/>
    <col min="15617" max="15617" width="2.375" style="79" customWidth="1"/>
    <col min="15618" max="15618" width="15.125" style="79" customWidth="1"/>
    <col min="15619" max="15619" width="20.375" style="79" customWidth="1"/>
    <col min="15620" max="15621" width="10" style="79" customWidth="1"/>
    <col min="15622" max="15624" width="11" style="79"/>
    <col min="15625" max="15625" width="13.75" style="79" customWidth="1"/>
    <col min="15626" max="15872" width="11" style="79"/>
    <col min="15873" max="15873" width="2.375" style="79" customWidth="1"/>
    <col min="15874" max="15874" width="15.125" style="79" customWidth="1"/>
    <col min="15875" max="15875" width="20.375" style="79" customWidth="1"/>
    <col min="15876" max="15877" width="10" style="79" customWidth="1"/>
    <col min="15878" max="15880" width="11" style="79"/>
    <col min="15881" max="15881" width="13.75" style="79" customWidth="1"/>
    <col min="15882" max="16128" width="11" style="79"/>
    <col min="16129" max="16129" width="2.375" style="79" customWidth="1"/>
    <col min="16130" max="16130" width="15.125" style="79" customWidth="1"/>
    <col min="16131" max="16131" width="20.375" style="79" customWidth="1"/>
    <col min="16132" max="16133" width="10" style="79" customWidth="1"/>
    <col min="16134" max="16136" width="11" style="79"/>
    <col min="16137" max="16137" width="13.75" style="79" customWidth="1"/>
    <col min="16138" max="16384" width="11" style="79"/>
  </cols>
  <sheetData>
    <row r="1" spans="1:11" s="52" customFormat="1" ht="32.25" customHeight="1" x14ac:dyDescent="0.2">
      <c r="A1" s="435"/>
      <c r="B1" s="435"/>
      <c r="C1" s="435"/>
      <c r="D1" s="435"/>
      <c r="E1" s="436"/>
      <c r="F1" s="436"/>
      <c r="G1" s="436"/>
      <c r="I1" s="53"/>
    </row>
    <row r="2" spans="1:11" s="55" customFormat="1" ht="13.15" customHeight="1" x14ac:dyDescent="0.2">
      <c r="A2" s="54"/>
      <c r="C2" s="56"/>
      <c r="D2" s="56"/>
      <c r="G2" s="57" t="s">
        <v>318</v>
      </c>
      <c r="H2" s="58"/>
      <c r="I2" s="58"/>
      <c r="K2" s="53"/>
    </row>
    <row r="3" spans="1:11" s="52" customFormat="1" ht="19.7" customHeight="1" x14ac:dyDescent="0.25">
      <c r="A3" s="59" t="s">
        <v>109</v>
      </c>
      <c r="D3" s="60"/>
    </row>
    <row r="4" spans="1:11" s="55" customFormat="1" ht="19.7" customHeight="1" x14ac:dyDescent="0.2">
      <c r="A4" s="54"/>
      <c r="C4" s="56"/>
      <c r="D4" s="56"/>
      <c r="E4" s="56"/>
      <c r="G4" s="61"/>
      <c r="H4" s="58"/>
      <c r="I4" s="58"/>
    </row>
    <row r="5" spans="1:11" s="55" customFormat="1" ht="13.15" customHeight="1" x14ac:dyDescent="0.2">
      <c r="A5" s="54"/>
      <c r="C5" s="56"/>
      <c r="D5" s="56"/>
      <c r="E5" s="56"/>
      <c r="G5" s="61"/>
      <c r="H5" s="58"/>
      <c r="I5" s="58"/>
    </row>
    <row r="6" spans="1:11" s="55" customFormat="1" ht="13.15" customHeight="1" x14ac:dyDescent="0.2">
      <c r="A6" s="614" t="s">
        <v>110</v>
      </c>
      <c r="B6" s="615"/>
      <c r="C6" s="615"/>
      <c r="D6" s="615"/>
      <c r="E6" s="615"/>
      <c r="F6" s="616"/>
      <c r="G6" s="616"/>
      <c r="H6" s="58"/>
      <c r="I6" s="58"/>
    </row>
    <row r="7" spans="1:11" s="55" customFormat="1" ht="13.15" customHeight="1" x14ac:dyDescent="0.2">
      <c r="A7" s="54"/>
      <c r="C7" s="56"/>
      <c r="D7" s="56"/>
      <c r="E7" s="56"/>
      <c r="G7" s="61"/>
      <c r="H7" s="58"/>
      <c r="I7" s="58"/>
    </row>
    <row r="8" spans="1:11" s="61" customFormat="1" ht="13.15" customHeight="1" x14ac:dyDescent="0.2">
      <c r="B8" s="62" t="s">
        <v>111</v>
      </c>
      <c r="C8" s="63"/>
      <c r="D8" s="63"/>
      <c r="E8" s="64"/>
      <c r="F8" s="65"/>
      <c r="G8" s="65"/>
      <c r="H8" s="58"/>
      <c r="I8" s="58"/>
    </row>
    <row r="9" spans="1:11" s="61" customFormat="1" ht="13.15" customHeight="1" x14ac:dyDescent="0.2">
      <c r="A9" s="66"/>
      <c r="B9" s="617" t="s">
        <v>112</v>
      </c>
      <c r="C9" s="617"/>
      <c r="D9" s="618"/>
      <c r="E9" s="18"/>
      <c r="F9" s="18"/>
      <c r="H9" s="58"/>
      <c r="I9" s="58"/>
    </row>
    <row r="10" spans="1:11" s="61" customFormat="1" ht="13.15" customHeight="1" x14ac:dyDescent="0.2">
      <c r="A10" s="66"/>
      <c r="B10" s="619" t="s">
        <v>113</v>
      </c>
      <c r="C10" s="619"/>
      <c r="D10" s="71"/>
      <c r="E10" s="67"/>
      <c r="G10" s="68"/>
      <c r="H10" s="69"/>
      <c r="I10" s="69"/>
    </row>
    <row r="11" spans="1:11" s="61" customFormat="1" ht="13.15" customHeight="1" x14ac:dyDescent="0.2">
      <c r="A11" s="66"/>
      <c r="B11" s="620" t="s">
        <v>114</v>
      </c>
      <c r="C11" s="617"/>
      <c r="D11" s="77"/>
      <c r="E11" s="67"/>
      <c r="G11" s="68"/>
      <c r="H11" s="70"/>
      <c r="I11" s="70"/>
    </row>
    <row r="12" spans="1:11" s="61" customFormat="1" ht="13.15" customHeight="1" x14ac:dyDescent="0.2">
      <c r="A12" s="66"/>
      <c r="B12" s="621" t="s">
        <v>115</v>
      </c>
      <c r="C12" s="621"/>
      <c r="D12" s="77"/>
      <c r="E12" s="67"/>
      <c r="G12" s="68"/>
      <c r="H12" s="70"/>
      <c r="I12" s="70"/>
    </row>
    <row r="13" spans="1:11" s="61" customFormat="1" ht="13.15" customHeight="1" x14ac:dyDescent="0.2">
      <c r="A13" s="66"/>
      <c r="B13" s="621" t="s">
        <v>116</v>
      </c>
      <c r="C13" s="621"/>
      <c r="D13" s="77"/>
      <c r="E13" s="67"/>
      <c r="G13" s="68"/>
    </row>
    <row r="14" spans="1:11" s="61" customFormat="1" ht="13.15" customHeight="1" x14ac:dyDescent="0.2">
      <c r="A14" s="66"/>
      <c r="B14" s="621" t="s">
        <v>117</v>
      </c>
      <c r="C14" s="621"/>
      <c r="D14" s="71"/>
      <c r="E14" s="67"/>
      <c r="G14" s="68"/>
    </row>
    <row r="15" spans="1:11" s="61" customFormat="1" ht="13.15" customHeight="1" x14ac:dyDescent="0.2">
      <c r="A15" s="66"/>
      <c r="B15" s="621" t="s">
        <v>118</v>
      </c>
      <c r="C15" s="621"/>
      <c r="D15" s="71"/>
      <c r="E15" s="67"/>
      <c r="G15" s="68"/>
    </row>
    <row r="16" spans="1:11" s="61" customFormat="1" ht="13.15" customHeight="1" x14ac:dyDescent="0.2">
      <c r="A16" s="66"/>
      <c r="B16" s="613" t="s">
        <v>119</v>
      </c>
      <c r="C16" s="613"/>
      <c r="D16" s="71"/>
      <c r="E16" s="67"/>
      <c r="G16" s="68"/>
    </row>
    <row r="17" spans="1:7" s="61" customFormat="1" ht="13.15" customHeight="1" x14ac:dyDescent="0.2">
      <c r="A17" s="66"/>
      <c r="B17" s="613"/>
      <c r="C17" s="613"/>
      <c r="D17" s="71"/>
      <c r="E17" s="67"/>
      <c r="G17" s="68"/>
    </row>
    <row r="18" spans="1:7" s="61" customFormat="1" ht="13.15" customHeight="1" x14ac:dyDescent="0.2">
      <c r="B18" s="62" t="s">
        <v>120</v>
      </c>
      <c r="C18" s="72"/>
      <c r="D18" s="71"/>
      <c r="E18" s="67"/>
      <c r="G18" s="68"/>
    </row>
    <row r="19" spans="1:7" s="61" customFormat="1" ht="13.15" customHeight="1" x14ac:dyDescent="0.2">
      <c r="A19" s="66"/>
      <c r="B19" s="620" t="s">
        <v>121</v>
      </c>
      <c r="C19" s="617"/>
      <c r="D19" s="71"/>
      <c r="E19" s="67"/>
      <c r="G19" s="68"/>
    </row>
    <row r="20" spans="1:7" s="61" customFormat="1" ht="13.15" customHeight="1" x14ac:dyDescent="0.2">
      <c r="A20" s="66"/>
      <c r="B20" s="613" t="s">
        <v>122</v>
      </c>
      <c r="C20" s="613"/>
      <c r="D20" s="71"/>
      <c r="E20" s="67"/>
      <c r="G20" s="68"/>
    </row>
    <row r="21" spans="1:7" s="61" customFormat="1" ht="13.15" customHeight="1" x14ac:dyDescent="0.2">
      <c r="A21" s="66"/>
      <c r="B21" s="613" t="s">
        <v>123</v>
      </c>
      <c r="C21" s="613"/>
      <c r="D21" s="71"/>
      <c r="E21" s="67"/>
      <c r="G21" s="68"/>
    </row>
    <row r="22" spans="1:7" s="61" customFormat="1" ht="13.15" customHeight="1" x14ac:dyDescent="0.2">
      <c r="A22" s="66"/>
      <c r="B22" s="621" t="s">
        <v>124</v>
      </c>
      <c r="C22" s="621"/>
      <c r="D22" s="71"/>
      <c r="E22" s="67"/>
      <c r="G22" s="68"/>
    </row>
    <row r="23" spans="1:7" s="61" customFormat="1" ht="13.15" customHeight="1" x14ac:dyDescent="0.2">
      <c r="A23" s="66"/>
      <c r="B23" s="621" t="s">
        <v>125</v>
      </c>
      <c r="C23" s="621"/>
      <c r="D23" s="71"/>
      <c r="E23" s="67"/>
      <c r="G23" s="68"/>
    </row>
    <row r="24" spans="1:7" s="61" customFormat="1" ht="13.15" customHeight="1" x14ac:dyDescent="0.2">
      <c r="A24" s="66"/>
      <c r="B24" s="621" t="s">
        <v>126</v>
      </c>
      <c r="C24" s="621"/>
      <c r="D24" s="71"/>
      <c r="E24" s="67"/>
      <c r="G24" s="68"/>
    </row>
    <row r="25" spans="1:7" s="61" customFormat="1" ht="13.15" customHeight="1" x14ac:dyDescent="0.2">
      <c r="A25" s="66"/>
      <c r="B25" s="621" t="s">
        <v>127</v>
      </c>
      <c r="C25" s="621"/>
      <c r="D25" s="71"/>
      <c r="E25" s="67"/>
      <c r="G25" s="68"/>
    </row>
    <row r="26" spans="1:7" s="61" customFormat="1" ht="13.15" customHeight="1" x14ac:dyDescent="0.2">
      <c r="A26" s="66"/>
      <c r="B26" s="621" t="s">
        <v>128</v>
      </c>
      <c r="C26" s="621"/>
      <c r="D26" s="71"/>
      <c r="E26" s="67"/>
      <c r="G26" s="55"/>
    </row>
    <row r="27" spans="1:7" s="55" customFormat="1" ht="13.15" customHeight="1" x14ac:dyDescent="0.2">
      <c r="A27" s="66"/>
      <c r="B27" s="620" t="s">
        <v>129</v>
      </c>
      <c r="C27" s="617"/>
      <c r="D27" s="71"/>
      <c r="E27" s="67"/>
      <c r="F27" s="61"/>
    </row>
    <row r="28" spans="1:7" s="55" customFormat="1" ht="13.15" customHeight="1" x14ac:dyDescent="0.2">
      <c r="A28" s="437" t="s">
        <v>319</v>
      </c>
      <c r="B28" s="620" t="s">
        <v>319</v>
      </c>
      <c r="C28" s="617"/>
      <c r="D28" s="71"/>
      <c r="E28" s="67"/>
      <c r="F28" s="61"/>
    </row>
    <row r="29" spans="1:7" s="55" customFormat="1" ht="13.15" customHeight="1" x14ac:dyDescent="0.2">
      <c r="A29" s="66"/>
      <c r="B29" s="620" t="s">
        <v>130</v>
      </c>
      <c r="C29" s="617"/>
      <c r="D29" s="77"/>
      <c r="E29" s="67"/>
      <c r="F29" s="61"/>
    </row>
    <row r="30" spans="1:7" s="55" customFormat="1" ht="13.15" customHeight="1" x14ac:dyDescent="0.2">
      <c r="A30" s="66"/>
      <c r="B30" s="621" t="s">
        <v>131</v>
      </c>
      <c r="C30" s="622"/>
      <c r="D30" s="77"/>
      <c r="E30" s="67"/>
    </row>
    <row r="31" spans="1:7" s="55" customFormat="1" ht="13.15" customHeight="1" x14ac:dyDescent="0.2">
      <c r="A31" s="66"/>
      <c r="B31" s="621" t="s">
        <v>132</v>
      </c>
      <c r="C31" s="621"/>
      <c r="D31" s="77"/>
      <c r="E31" s="67"/>
    </row>
    <row r="32" spans="1:7" s="55" customFormat="1" ht="13.15" customHeight="1" x14ac:dyDescent="0.2">
      <c r="A32" s="66"/>
      <c r="B32" s="621" t="s">
        <v>133</v>
      </c>
      <c r="C32" s="621"/>
      <c r="D32" s="77"/>
      <c r="E32" s="67"/>
    </row>
    <row r="33" spans="1:8" s="55" customFormat="1" ht="13.15" customHeight="1" x14ac:dyDescent="0.2">
      <c r="A33" s="66"/>
      <c r="B33" s="438" t="s">
        <v>320</v>
      </c>
      <c r="C33" s="438"/>
      <c r="D33" s="77"/>
      <c r="E33" s="67"/>
    </row>
    <row r="34" spans="1:8" s="55" customFormat="1" ht="13.15" customHeight="1" x14ac:dyDescent="0.2">
      <c r="A34" s="66"/>
      <c r="B34" s="621" t="s">
        <v>321</v>
      </c>
      <c r="C34" s="621"/>
      <c r="D34" s="77"/>
      <c r="E34" s="67"/>
    </row>
    <row r="35" spans="1:8" s="55" customFormat="1" ht="13.15" customHeight="1" x14ac:dyDescent="0.2">
      <c r="A35" s="66"/>
      <c r="B35" s="621" t="s">
        <v>134</v>
      </c>
      <c r="C35" s="621"/>
      <c r="D35" s="77"/>
      <c r="E35" s="67"/>
      <c r="H35" s="73"/>
    </row>
    <row r="36" spans="1:8" s="55" customFormat="1" ht="13.15" customHeight="1" x14ac:dyDescent="0.2">
      <c r="A36" s="66"/>
      <c r="B36" s="621" t="s">
        <v>135</v>
      </c>
      <c r="C36" s="621"/>
      <c r="D36" s="77"/>
      <c r="E36" s="67"/>
      <c r="H36" s="73"/>
    </row>
    <row r="37" spans="1:8" s="61" customFormat="1" ht="13.15" customHeight="1" x14ac:dyDescent="0.2">
      <c r="A37" s="66"/>
      <c r="B37" s="75"/>
      <c r="C37" s="76"/>
      <c r="D37" s="77"/>
      <c r="E37" s="67"/>
      <c r="F37" s="55"/>
      <c r="G37" s="55"/>
      <c r="H37" s="74"/>
    </row>
    <row r="38" spans="1:8" ht="13.15" customHeight="1" x14ac:dyDescent="0.2">
      <c r="A38" s="626" t="s">
        <v>322</v>
      </c>
      <c r="B38" s="627"/>
      <c r="C38" s="627"/>
      <c r="D38" s="627"/>
      <c r="E38" s="627"/>
      <c r="F38" s="434"/>
      <c r="G38" s="434"/>
      <c r="H38" s="78"/>
    </row>
    <row r="39" spans="1:8" ht="13.15" customHeight="1" x14ac:dyDescent="0.2">
      <c r="A39" s="80"/>
      <c r="B39" s="81"/>
      <c r="C39" s="81"/>
      <c r="D39" s="82"/>
      <c r="E39" s="82"/>
      <c r="F39" s="82"/>
      <c r="G39" s="82"/>
      <c r="H39" s="78"/>
    </row>
    <row r="40" spans="1:8" ht="13.15" customHeight="1" x14ac:dyDescent="0.2">
      <c r="A40" s="625" t="s">
        <v>323</v>
      </c>
      <c r="B40" s="625"/>
      <c r="C40" s="625"/>
      <c r="D40" s="625"/>
      <c r="E40" s="625"/>
      <c r="F40" s="625"/>
      <c r="G40" s="625"/>
      <c r="H40" s="78"/>
    </row>
    <row r="41" spans="1:8" ht="13.15" customHeight="1" x14ac:dyDescent="0.2">
      <c r="A41" s="83"/>
      <c r="B41" s="84"/>
      <c r="C41" s="84"/>
      <c r="D41" s="71"/>
      <c r="E41" s="85"/>
      <c r="F41" s="73"/>
      <c r="G41" s="73"/>
      <c r="H41" s="78"/>
    </row>
    <row r="42" spans="1:8" ht="13.15" customHeight="1" x14ac:dyDescent="0.2">
      <c r="A42" s="628" t="s">
        <v>324</v>
      </c>
      <c r="B42" s="628"/>
      <c r="C42" s="628"/>
      <c r="D42" s="628"/>
      <c r="E42" s="628"/>
      <c r="F42" s="629"/>
      <c r="G42" s="629"/>
      <c r="H42" s="78"/>
    </row>
    <row r="43" spans="1:8" ht="13.15" customHeight="1" x14ac:dyDescent="0.2">
      <c r="A43" s="629"/>
      <c r="B43" s="629"/>
      <c r="C43" s="629"/>
      <c r="D43" s="629"/>
      <c r="E43" s="629"/>
      <c r="F43" s="629"/>
      <c r="G43" s="629"/>
    </row>
    <row r="44" spans="1:8" ht="13.15" customHeight="1" x14ac:dyDescent="0.2">
      <c r="A44" s="86"/>
      <c r="B44" s="86"/>
      <c r="C44" s="86"/>
      <c r="D44" s="87"/>
      <c r="E44" s="87"/>
      <c r="F44" s="78"/>
      <c r="G44" s="78"/>
    </row>
    <row r="45" spans="1:8" ht="13.15" customHeight="1" x14ac:dyDescent="0.2">
      <c r="A45" s="623" t="s">
        <v>136</v>
      </c>
      <c r="B45" s="624"/>
      <c r="C45" s="624"/>
      <c r="D45" s="624"/>
      <c r="E45" s="624"/>
      <c r="F45" s="624"/>
      <c r="G45" s="624"/>
    </row>
    <row r="46" spans="1:8" ht="13.15" customHeight="1" x14ac:dyDescent="0.2">
      <c r="A46" s="625" t="s">
        <v>137</v>
      </c>
      <c r="B46" s="625"/>
      <c r="C46" s="433" t="s">
        <v>325</v>
      </c>
      <c r="D46" s="433"/>
      <c r="E46" s="433"/>
      <c r="F46" s="433"/>
      <c r="G46" s="433"/>
    </row>
    <row r="47" spans="1:8" ht="13.15" customHeight="1" x14ac:dyDescent="0.2"/>
    <row r="48" spans="1:8" ht="13.15" customHeight="1" x14ac:dyDescent="0.2"/>
    <row r="49" ht="13.15" customHeight="1" x14ac:dyDescent="0.2"/>
    <row r="50" ht="13.15" customHeight="1" x14ac:dyDescent="0.2"/>
    <row r="51" ht="13.15" customHeight="1" x14ac:dyDescent="0.2"/>
    <row r="52" ht="13.15" customHeight="1" x14ac:dyDescent="0.2"/>
    <row r="53" ht="13.15" customHeight="1" x14ac:dyDescent="0.2"/>
    <row r="54" ht="13.15" customHeight="1" x14ac:dyDescent="0.2"/>
    <row r="55" ht="13.15" customHeight="1" x14ac:dyDescent="0.2"/>
    <row r="56" ht="13.15" customHeight="1" x14ac:dyDescent="0.2"/>
    <row r="57" ht="13.15" customHeight="1" x14ac:dyDescent="0.2"/>
    <row r="58" ht="13.15" customHeight="1" x14ac:dyDescent="0.2"/>
    <row r="59" ht="13.15" customHeight="1" x14ac:dyDescent="0.2"/>
    <row r="60" ht="13.15" customHeight="1" x14ac:dyDescent="0.2"/>
    <row r="61" ht="13.15" customHeight="1" x14ac:dyDescent="0.2"/>
    <row r="62" ht="13.15" customHeight="1" x14ac:dyDescent="0.2"/>
    <row r="63" ht="13.15" customHeight="1" x14ac:dyDescent="0.2"/>
  </sheetData>
  <mergeCells count="32">
    <mergeCell ref="A45:G45"/>
    <mergeCell ref="A46:B46"/>
    <mergeCell ref="B34:C34"/>
    <mergeCell ref="B35:C35"/>
    <mergeCell ref="B36:C36"/>
    <mergeCell ref="A38:E38"/>
    <mergeCell ref="A40:G40"/>
    <mergeCell ref="A42:G43"/>
    <mergeCell ref="B32:C32"/>
    <mergeCell ref="B21:C21"/>
    <mergeCell ref="B22:C22"/>
    <mergeCell ref="B23:C23"/>
    <mergeCell ref="B24:C24"/>
    <mergeCell ref="B25:C25"/>
    <mergeCell ref="B26:C26"/>
    <mergeCell ref="B27:C27"/>
    <mergeCell ref="B28:C28"/>
    <mergeCell ref="B29:C29"/>
    <mergeCell ref="B30:C30"/>
    <mergeCell ref="B31:C31"/>
    <mergeCell ref="B20:C20"/>
    <mergeCell ref="A6:G6"/>
    <mergeCell ref="B9:D9"/>
    <mergeCell ref="B10:C10"/>
    <mergeCell ref="B11:C11"/>
    <mergeCell ref="B12:C12"/>
    <mergeCell ref="B13:C13"/>
    <mergeCell ref="B14:C14"/>
    <mergeCell ref="B15:C15"/>
    <mergeCell ref="B16:C16"/>
    <mergeCell ref="B17:C17"/>
    <mergeCell ref="B19:C19"/>
  </mergeCells>
  <hyperlinks>
    <hyperlink ref="A42:E43" r:id="rId1" display="Das Glossar enthält Erläuterungen zu allen statistisch relevanten Begriffen, die in den verschiedenen Produkten der Statistik der BA verwendung finden." xr:uid="{822F8B13-7247-48DF-B8EE-F37B9DC8DA70}"/>
    <hyperlink ref="A42:G43" r:id="rId2" display="Das Glossar enthält Erläuterungen zu allen statistisch relevanten Begriffen, die in den verschiedenen Produkten der Statistik der BA Verwendung finden." xr:uid="{D6ADB39D-80D1-4AEA-9A3F-C861A88295C1}"/>
    <hyperlink ref="A46:B46" r:id="rId3" display="Abkürzungsverzeichnis" xr:uid="{14FF4426-6536-4295-9D39-376823A94894}"/>
    <hyperlink ref="C46" r:id="rId4" xr:uid="{2604AEE9-C25A-47F1-8B9E-68D127CA6054}"/>
    <hyperlink ref="A40:G40" r:id="rId5" display="Die Qualitätsberichte der Statistik erläutern die Entstehung und Aussagekraft der jeweiligen Fachstatistik." xr:uid="{95741651-B0F7-4720-BD4C-A0EA4E8342A9}"/>
    <hyperlink ref="B9:D9" r:id="rId6" display="Arbeitsuche, Arbeitslosigkeit und Unterbeschäftigung" xr:uid="{CF942084-BAD5-4117-9A2D-A996298DE36E}"/>
    <hyperlink ref="B10:C10" r:id="rId7" display="Ausbildungsmarkt" xr:uid="{392CD137-3D92-408A-A1F3-2776B3ADFD7D}"/>
    <hyperlink ref="B11:C11" r:id="rId8" display="Beschäftigung" xr:uid="{33BAAC27-FDF1-4A5E-B20C-0448A8EDC584}"/>
    <hyperlink ref="B12:C12" r:id="rId9" display="Einnahmen/Ausgaben" xr:uid="{65647BE3-717C-4D39-B8BB-4604BD4C0B63}"/>
    <hyperlink ref="B13:C13" r:id="rId10" display="Förderung und berufliche Rehabilitation" xr:uid="{B17968F3-9B88-4AD3-83CB-225252467A22}"/>
    <hyperlink ref="B14:C14" r:id="rId11" display="Gemeldete Arbeitsstellen" xr:uid="{003FF807-C405-47D7-8CC5-580895ACFA9E}"/>
    <hyperlink ref="B15:C15" r:id="rId12" display="Grundsicherung für Arbeitsuchende (SGB II)" xr:uid="{0985093F-1782-432B-BAA8-A1F5A73AD4F2}"/>
    <hyperlink ref="B16:C16" r:id="rId13" display="Leistungen SGB III" xr:uid="{4457BE6F-1055-4952-9CBD-5005CD0A4B8D}"/>
    <hyperlink ref="B19:C19" r:id="rId14" display="Berufe" xr:uid="{550515F1-61DA-4389-90FE-A8BB48A781DC}"/>
    <hyperlink ref="B20:C20" r:id="rId15" display="Bildung" xr:uid="{1592EDA1-4A9E-47BF-AD65-E77F06BA2BF9}"/>
    <hyperlink ref="B21:C21" r:id="rId16" display="Corona" xr:uid="{B92D3E92-9FD9-4F80-A853-1D2C556143CE}"/>
    <hyperlink ref="B22:C22" r:id="rId17" display="Demografie" xr:uid="{9ACD3229-2029-41D8-9282-DB33DA36B3BF}"/>
    <hyperlink ref="B23:C23" r:id="rId18" display="Eingliederungsbilanzen" xr:uid="{31A0BC85-BA5F-4D39-BDBB-E263BCA282C8}"/>
    <hyperlink ref="B24:C24" r:id="rId19" display="Entgelt" xr:uid="{F8BF16D9-E0C8-4D7F-B8B1-3CD98A4A5B5A}"/>
    <hyperlink ref="B25:C25" r:id="rId20" display="Fachkräftebedarf" xr:uid="{E994849D-B0B1-49A2-A426-2FB1DD3911FA}"/>
    <hyperlink ref="B26:C26" r:id="rId21" display="Familien und Kinder" xr:uid="{DE5C0465-FD2D-43CF-9E4D-5CAE5D5956CB}"/>
    <hyperlink ref="B27:C27" r:id="rId22" display="Frauen und Männer" xr:uid="{52201FD8-543C-444D-AE93-203696BEE6E3}"/>
    <hyperlink ref="B29:C29" r:id="rId23" display="Langzeitarbeitslosigkeit" xr:uid="{F73D2CE3-3D3B-4838-A5B2-CC1B04AF6437}"/>
    <hyperlink ref="B30:C30" r:id="rId24" display="Menschen mit Behinderungen" xr:uid="{B7821D85-1E52-4437-A150-D1E0DCF52D11}"/>
    <hyperlink ref="B31:C31" r:id="rId25" display="Migration" xr:uid="{4EAB5CCB-5212-47A4-AD87-7D3334096505}"/>
    <hyperlink ref="B32:C32" r:id="rId26" display="Regionale Mobilität" xr:uid="{E3B4D0D5-A7B3-4C4D-BF0F-6AF0579D7B20}"/>
    <hyperlink ref="B35:C35" r:id="rId27" display="Wirtschaftszweige" xr:uid="{19C44E88-C198-4130-9AC8-84F337646B3C}"/>
    <hyperlink ref="B36:C36" r:id="rId28" display="Zeitarbeit" xr:uid="{F8702A07-E2A4-4A7E-91B2-0C6DC5009D9D}"/>
    <hyperlink ref="A28" r:id="rId29" tooltip="Jüngere" display="https://statistik.arbeitsagentur.de/DE/Navigation/Statistiken/Themen-im-Fokus/Juengere/Juengere-Nav.html?mtm_campaign=Bericht" xr:uid="{6B9732D4-83C2-482D-8438-D3306DDA826E}"/>
    <hyperlink ref="B28:C28" r:id="rId30" display="Jüngere" xr:uid="{476E143E-089D-42F9-93E6-A118523A6979}"/>
    <hyperlink ref="B34:C34" r:id="rId31" display="Ukraine-Krieg" xr:uid="{E6827A19-F5A8-463E-BF82-B0B5FEA73B4E}"/>
    <hyperlink ref="A38:E38" r:id="rId32" display="Die Methodischen Hinweise der Statistik bieten ergänzende Informationen." xr:uid="{9AD210ED-5F9E-43DB-A270-5B3BFCAB646E}"/>
    <hyperlink ref="B33" r:id="rId33" xr:uid="{BA8C8A83-5332-4980-982C-6462D62100F6}"/>
  </hyperlinks>
  <printOptions horizontalCentered="1"/>
  <pageMargins left="0.70866141732283472" right="0.39370078740157483" top="0.39370078740157483" bottom="0.59055118110236227" header="0.39370078740157483" footer="0.39370078740157483"/>
  <pageSetup paperSize="9" fitToWidth="0" orientation="portrait" r:id="rId34"/>
  <headerFooter alignWithMargins="0"/>
  <drawing r:id="rId3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I56"/>
  <sheetViews>
    <sheetView showGridLines="0" zoomScaleNormal="100" zoomScaleSheetLayoutView="100" workbookViewId="0"/>
  </sheetViews>
  <sheetFormatPr baseColWidth="10" defaultColWidth="8.625" defaultRowHeight="16.5" customHeight="1" x14ac:dyDescent="0.2"/>
  <cols>
    <col min="1" max="1" width="6.5" style="37" customWidth="1"/>
    <col min="2" max="2" width="14.125" style="37" customWidth="1"/>
    <col min="3" max="3" width="42.375" style="115" customWidth="1"/>
    <col min="4" max="5" width="5" style="37" customWidth="1"/>
    <col min="6" max="6" width="10.625" style="37" customWidth="1"/>
    <col min="7" max="9" width="8.625" style="37" customWidth="1"/>
    <col min="10" max="10" width="3.625" style="37" customWidth="1"/>
    <col min="11" max="11" width="3.25" style="37" customWidth="1"/>
    <col min="12" max="256" width="8.625" style="37"/>
    <col min="257" max="257" width="6.5" style="37" customWidth="1"/>
    <col min="258" max="258" width="14.125" style="37" customWidth="1"/>
    <col min="259" max="259" width="42.375" style="37" customWidth="1"/>
    <col min="260" max="261" width="5" style="37" customWidth="1"/>
    <col min="262" max="262" width="10.625" style="37" customWidth="1"/>
    <col min="263" max="265" width="8.625" style="37" customWidth="1"/>
    <col min="266" max="266" width="3.625" style="37" customWidth="1"/>
    <col min="267" max="267" width="3.25" style="37" customWidth="1"/>
    <col min="268" max="512" width="8.625" style="37"/>
    <col min="513" max="513" width="6.5" style="37" customWidth="1"/>
    <col min="514" max="514" width="14.125" style="37" customWidth="1"/>
    <col min="515" max="515" width="42.375" style="37" customWidth="1"/>
    <col min="516" max="517" width="5" style="37" customWidth="1"/>
    <col min="518" max="518" width="10.625" style="37" customWidth="1"/>
    <col min="519" max="521" width="8.625" style="37" customWidth="1"/>
    <col min="522" max="522" width="3.625" style="37" customWidth="1"/>
    <col min="523" max="523" width="3.25" style="37" customWidth="1"/>
    <col min="524" max="768" width="8.625" style="37"/>
    <col min="769" max="769" width="6.5" style="37" customWidth="1"/>
    <col min="770" max="770" width="14.125" style="37" customWidth="1"/>
    <col min="771" max="771" width="42.375" style="37" customWidth="1"/>
    <col min="772" max="773" width="5" style="37" customWidth="1"/>
    <col min="774" max="774" width="10.625" style="37" customWidth="1"/>
    <col min="775" max="777" width="8.625" style="37" customWidth="1"/>
    <col min="778" max="778" width="3.625" style="37" customWidth="1"/>
    <col min="779" max="779" width="3.25" style="37" customWidth="1"/>
    <col min="780" max="1024" width="8.625" style="37"/>
    <col min="1025" max="1025" width="6.5" style="37" customWidth="1"/>
    <col min="1026" max="1026" width="14.125" style="37" customWidth="1"/>
    <col min="1027" max="1027" width="42.375" style="37" customWidth="1"/>
    <col min="1028" max="1029" width="5" style="37" customWidth="1"/>
    <col min="1030" max="1030" width="10.625" style="37" customWidth="1"/>
    <col min="1031" max="1033" width="8.625" style="37" customWidth="1"/>
    <col min="1034" max="1034" width="3.625" style="37" customWidth="1"/>
    <col min="1035" max="1035" width="3.25" style="37" customWidth="1"/>
    <col min="1036" max="1280" width="8.625" style="37"/>
    <col min="1281" max="1281" width="6.5" style="37" customWidth="1"/>
    <col min="1282" max="1282" width="14.125" style="37" customWidth="1"/>
    <col min="1283" max="1283" width="42.375" style="37" customWidth="1"/>
    <col min="1284" max="1285" width="5" style="37" customWidth="1"/>
    <col min="1286" max="1286" width="10.625" style="37" customWidth="1"/>
    <col min="1287" max="1289" width="8.625" style="37" customWidth="1"/>
    <col min="1290" max="1290" width="3.625" style="37" customWidth="1"/>
    <col min="1291" max="1291" width="3.25" style="37" customWidth="1"/>
    <col min="1292" max="1536" width="8.625" style="37"/>
    <col min="1537" max="1537" width="6.5" style="37" customWidth="1"/>
    <col min="1538" max="1538" width="14.125" style="37" customWidth="1"/>
    <col min="1539" max="1539" width="42.375" style="37" customWidth="1"/>
    <col min="1540" max="1541" width="5" style="37" customWidth="1"/>
    <col min="1542" max="1542" width="10.625" style="37" customWidth="1"/>
    <col min="1543" max="1545" width="8.625" style="37" customWidth="1"/>
    <col min="1546" max="1546" width="3.625" style="37" customWidth="1"/>
    <col min="1547" max="1547" width="3.25" style="37" customWidth="1"/>
    <col min="1548" max="1792" width="8.625" style="37"/>
    <col min="1793" max="1793" width="6.5" style="37" customWidth="1"/>
    <col min="1794" max="1794" width="14.125" style="37" customWidth="1"/>
    <col min="1795" max="1795" width="42.375" style="37" customWidth="1"/>
    <col min="1796" max="1797" width="5" style="37" customWidth="1"/>
    <col min="1798" max="1798" width="10.625" style="37" customWidth="1"/>
    <col min="1799" max="1801" width="8.625" style="37" customWidth="1"/>
    <col min="1802" max="1802" width="3.625" style="37" customWidth="1"/>
    <col min="1803" max="1803" width="3.25" style="37" customWidth="1"/>
    <col min="1804" max="2048" width="8.625" style="37"/>
    <col min="2049" max="2049" width="6.5" style="37" customWidth="1"/>
    <col min="2050" max="2050" width="14.125" style="37" customWidth="1"/>
    <col min="2051" max="2051" width="42.375" style="37" customWidth="1"/>
    <col min="2052" max="2053" width="5" style="37" customWidth="1"/>
    <col min="2054" max="2054" width="10.625" style="37" customWidth="1"/>
    <col min="2055" max="2057" width="8.625" style="37" customWidth="1"/>
    <col min="2058" max="2058" width="3.625" style="37" customWidth="1"/>
    <col min="2059" max="2059" width="3.25" style="37" customWidth="1"/>
    <col min="2060" max="2304" width="8.625" style="37"/>
    <col min="2305" max="2305" width="6.5" style="37" customWidth="1"/>
    <col min="2306" max="2306" width="14.125" style="37" customWidth="1"/>
    <col min="2307" max="2307" width="42.375" style="37" customWidth="1"/>
    <col min="2308" max="2309" width="5" style="37" customWidth="1"/>
    <col min="2310" max="2310" width="10.625" style="37" customWidth="1"/>
    <col min="2311" max="2313" width="8.625" style="37" customWidth="1"/>
    <col min="2314" max="2314" width="3.625" style="37" customWidth="1"/>
    <col min="2315" max="2315" width="3.25" style="37" customWidth="1"/>
    <col min="2316" max="2560" width="8.625" style="37"/>
    <col min="2561" max="2561" width="6.5" style="37" customWidth="1"/>
    <col min="2562" max="2562" width="14.125" style="37" customWidth="1"/>
    <col min="2563" max="2563" width="42.375" style="37" customWidth="1"/>
    <col min="2564" max="2565" width="5" style="37" customWidth="1"/>
    <col min="2566" max="2566" width="10.625" style="37" customWidth="1"/>
    <col min="2567" max="2569" width="8.625" style="37" customWidth="1"/>
    <col min="2570" max="2570" width="3.625" style="37" customWidth="1"/>
    <col min="2571" max="2571" width="3.25" style="37" customWidth="1"/>
    <col min="2572" max="2816" width="8.625" style="37"/>
    <col min="2817" max="2817" width="6.5" style="37" customWidth="1"/>
    <col min="2818" max="2818" width="14.125" style="37" customWidth="1"/>
    <col min="2819" max="2819" width="42.375" style="37" customWidth="1"/>
    <col min="2820" max="2821" width="5" style="37" customWidth="1"/>
    <col min="2822" max="2822" width="10.625" style="37" customWidth="1"/>
    <col min="2823" max="2825" width="8.625" style="37" customWidth="1"/>
    <col min="2826" max="2826" width="3.625" style="37" customWidth="1"/>
    <col min="2827" max="2827" width="3.25" style="37" customWidth="1"/>
    <col min="2828" max="3072" width="8.625" style="37"/>
    <col min="3073" max="3073" width="6.5" style="37" customWidth="1"/>
    <col min="3074" max="3074" width="14.125" style="37" customWidth="1"/>
    <col min="3075" max="3075" width="42.375" style="37" customWidth="1"/>
    <col min="3076" max="3077" width="5" style="37" customWidth="1"/>
    <col min="3078" max="3078" width="10.625" style="37" customWidth="1"/>
    <col min="3079" max="3081" width="8.625" style="37" customWidth="1"/>
    <col min="3082" max="3082" width="3.625" style="37" customWidth="1"/>
    <col min="3083" max="3083" width="3.25" style="37" customWidth="1"/>
    <col min="3084" max="3328" width="8.625" style="37"/>
    <col min="3329" max="3329" width="6.5" style="37" customWidth="1"/>
    <col min="3330" max="3330" width="14.125" style="37" customWidth="1"/>
    <col min="3331" max="3331" width="42.375" style="37" customWidth="1"/>
    <col min="3332" max="3333" width="5" style="37" customWidth="1"/>
    <col min="3334" max="3334" width="10.625" style="37" customWidth="1"/>
    <col min="3335" max="3337" width="8.625" style="37" customWidth="1"/>
    <col min="3338" max="3338" width="3.625" style="37" customWidth="1"/>
    <col min="3339" max="3339" width="3.25" style="37" customWidth="1"/>
    <col min="3340" max="3584" width="8.625" style="37"/>
    <col min="3585" max="3585" width="6.5" style="37" customWidth="1"/>
    <col min="3586" max="3586" width="14.125" style="37" customWidth="1"/>
    <col min="3587" max="3587" width="42.375" style="37" customWidth="1"/>
    <col min="3588" max="3589" width="5" style="37" customWidth="1"/>
    <col min="3590" max="3590" width="10.625" style="37" customWidth="1"/>
    <col min="3591" max="3593" width="8.625" style="37" customWidth="1"/>
    <col min="3594" max="3594" width="3.625" style="37" customWidth="1"/>
    <col min="3595" max="3595" width="3.25" style="37" customWidth="1"/>
    <col min="3596" max="3840" width="8.625" style="37"/>
    <col min="3841" max="3841" width="6.5" style="37" customWidth="1"/>
    <col min="3842" max="3842" width="14.125" style="37" customWidth="1"/>
    <col min="3843" max="3843" width="42.375" style="37" customWidth="1"/>
    <col min="3844" max="3845" width="5" style="37" customWidth="1"/>
    <col min="3846" max="3846" width="10.625" style="37" customWidth="1"/>
    <col min="3847" max="3849" width="8.625" style="37" customWidth="1"/>
    <col min="3850" max="3850" width="3.625" style="37" customWidth="1"/>
    <col min="3851" max="3851" width="3.25" style="37" customWidth="1"/>
    <col min="3852" max="4096" width="8.625" style="37"/>
    <col min="4097" max="4097" width="6.5" style="37" customWidth="1"/>
    <col min="4098" max="4098" width="14.125" style="37" customWidth="1"/>
    <col min="4099" max="4099" width="42.375" style="37" customWidth="1"/>
    <col min="4100" max="4101" width="5" style="37" customWidth="1"/>
    <col min="4102" max="4102" width="10.625" style="37" customWidth="1"/>
    <col min="4103" max="4105" width="8.625" style="37" customWidth="1"/>
    <col min="4106" max="4106" width="3.625" style="37" customWidth="1"/>
    <col min="4107" max="4107" width="3.25" style="37" customWidth="1"/>
    <col min="4108" max="4352" width="8.625" style="37"/>
    <col min="4353" max="4353" width="6.5" style="37" customWidth="1"/>
    <col min="4354" max="4354" width="14.125" style="37" customWidth="1"/>
    <col min="4355" max="4355" width="42.375" style="37" customWidth="1"/>
    <col min="4356" max="4357" width="5" style="37" customWidth="1"/>
    <col min="4358" max="4358" width="10.625" style="37" customWidth="1"/>
    <col min="4359" max="4361" width="8.625" style="37" customWidth="1"/>
    <col min="4362" max="4362" width="3.625" style="37" customWidth="1"/>
    <col min="4363" max="4363" width="3.25" style="37" customWidth="1"/>
    <col min="4364" max="4608" width="8.625" style="37"/>
    <col min="4609" max="4609" width="6.5" style="37" customWidth="1"/>
    <col min="4610" max="4610" width="14.125" style="37" customWidth="1"/>
    <col min="4611" max="4611" width="42.375" style="37" customWidth="1"/>
    <col min="4612" max="4613" width="5" style="37" customWidth="1"/>
    <col min="4614" max="4614" width="10.625" style="37" customWidth="1"/>
    <col min="4615" max="4617" width="8.625" style="37" customWidth="1"/>
    <col min="4618" max="4618" width="3.625" style="37" customWidth="1"/>
    <col min="4619" max="4619" width="3.25" style="37" customWidth="1"/>
    <col min="4620" max="4864" width="8.625" style="37"/>
    <col min="4865" max="4865" width="6.5" style="37" customWidth="1"/>
    <col min="4866" max="4866" width="14.125" style="37" customWidth="1"/>
    <col min="4867" max="4867" width="42.375" style="37" customWidth="1"/>
    <col min="4868" max="4869" width="5" style="37" customWidth="1"/>
    <col min="4870" max="4870" width="10.625" style="37" customWidth="1"/>
    <col min="4871" max="4873" width="8.625" style="37" customWidth="1"/>
    <col min="4874" max="4874" width="3.625" style="37" customWidth="1"/>
    <col min="4875" max="4875" width="3.25" style="37" customWidth="1"/>
    <col min="4876" max="5120" width="8.625" style="37"/>
    <col min="5121" max="5121" width="6.5" style="37" customWidth="1"/>
    <col min="5122" max="5122" width="14.125" style="37" customWidth="1"/>
    <col min="5123" max="5123" width="42.375" style="37" customWidth="1"/>
    <col min="5124" max="5125" width="5" style="37" customWidth="1"/>
    <col min="5126" max="5126" width="10.625" style="37" customWidth="1"/>
    <col min="5127" max="5129" width="8.625" style="37" customWidth="1"/>
    <col min="5130" max="5130" width="3.625" style="37" customWidth="1"/>
    <col min="5131" max="5131" width="3.25" style="37" customWidth="1"/>
    <col min="5132" max="5376" width="8.625" style="37"/>
    <col min="5377" max="5377" width="6.5" style="37" customWidth="1"/>
    <col min="5378" max="5378" width="14.125" style="37" customWidth="1"/>
    <col min="5379" max="5379" width="42.375" style="37" customWidth="1"/>
    <col min="5380" max="5381" width="5" style="37" customWidth="1"/>
    <col min="5382" max="5382" width="10.625" style="37" customWidth="1"/>
    <col min="5383" max="5385" width="8.625" style="37" customWidth="1"/>
    <col min="5386" max="5386" width="3.625" style="37" customWidth="1"/>
    <col min="5387" max="5387" width="3.25" style="37" customWidth="1"/>
    <col min="5388" max="5632" width="8.625" style="37"/>
    <col min="5633" max="5633" width="6.5" style="37" customWidth="1"/>
    <col min="5634" max="5634" width="14.125" style="37" customWidth="1"/>
    <col min="5635" max="5635" width="42.375" style="37" customWidth="1"/>
    <col min="5636" max="5637" width="5" style="37" customWidth="1"/>
    <col min="5638" max="5638" width="10.625" style="37" customWidth="1"/>
    <col min="5639" max="5641" width="8.625" style="37" customWidth="1"/>
    <col min="5642" max="5642" width="3.625" style="37" customWidth="1"/>
    <col min="5643" max="5643" width="3.25" style="37" customWidth="1"/>
    <col min="5644" max="5888" width="8.625" style="37"/>
    <col min="5889" max="5889" width="6.5" style="37" customWidth="1"/>
    <col min="5890" max="5890" width="14.125" style="37" customWidth="1"/>
    <col min="5891" max="5891" width="42.375" style="37" customWidth="1"/>
    <col min="5892" max="5893" width="5" style="37" customWidth="1"/>
    <col min="5894" max="5894" width="10.625" style="37" customWidth="1"/>
    <col min="5895" max="5897" width="8.625" style="37" customWidth="1"/>
    <col min="5898" max="5898" width="3.625" style="37" customWidth="1"/>
    <col min="5899" max="5899" width="3.25" style="37" customWidth="1"/>
    <col min="5900" max="6144" width="8.625" style="37"/>
    <col min="6145" max="6145" width="6.5" style="37" customWidth="1"/>
    <col min="6146" max="6146" width="14.125" style="37" customWidth="1"/>
    <col min="6147" max="6147" width="42.375" style="37" customWidth="1"/>
    <col min="6148" max="6149" width="5" style="37" customWidth="1"/>
    <col min="6150" max="6150" width="10.625" style="37" customWidth="1"/>
    <col min="6151" max="6153" width="8.625" style="37" customWidth="1"/>
    <col min="6154" max="6154" width="3.625" style="37" customWidth="1"/>
    <col min="6155" max="6155" width="3.25" style="37" customWidth="1"/>
    <col min="6156" max="6400" width="8.625" style="37"/>
    <col min="6401" max="6401" width="6.5" style="37" customWidth="1"/>
    <col min="6402" max="6402" width="14.125" style="37" customWidth="1"/>
    <col min="6403" max="6403" width="42.375" style="37" customWidth="1"/>
    <col min="6404" max="6405" width="5" style="37" customWidth="1"/>
    <col min="6406" max="6406" width="10.625" style="37" customWidth="1"/>
    <col min="6407" max="6409" width="8.625" style="37" customWidth="1"/>
    <col min="6410" max="6410" width="3.625" style="37" customWidth="1"/>
    <col min="6411" max="6411" width="3.25" style="37" customWidth="1"/>
    <col min="6412" max="6656" width="8.625" style="37"/>
    <col min="6657" max="6657" width="6.5" style="37" customWidth="1"/>
    <col min="6658" max="6658" width="14.125" style="37" customWidth="1"/>
    <col min="6659" max="6659" width="42.375" style="37" customWidth="1"/>
    <col min="6660" max="6661" width="5" style="37" customWidth="1"/>
    <col min="6662" max="6662" width="10.625" style="37" customWidth="1"/>
    <col min="6663" max="6665" width="8.625" style="37" customWidth="1"/>
    <col min="6666" max="6666" width="3.625" style="37" customWidth="1"/>
    <col min="6667" max="6667" width="3.25" style="37" customWidth="1"/>
    <col min="6668" max="6912" width="8.625" style="37"/>
    <col min="6913" max="6913" width="6.5" style="37" customWidth="1"/>
    <col min="6914" max="6914" width="14.125" style="37" customWidth="1"/>
    <col min="6915" max="6915" width="42.375" style="37" customWidth="1"/>
    <col min="6916" max="6917" width="5" style="37" customWidth="1"/>
    <col min="6918" max="6918" width="10.625" style="37" customWidth="1"/>
    <col min="6919" max="6921" width="8.625" style="37" customWidth="1"/>
    <col min="6922" max="6922" width="3.625" style="37" customWidth="1"/>
    <col min="6923" max="6923" width="3.25" style="37" customWidth="1"/>
    <col min="6924" max="7168" width="8.625" style="37"/>
    <col min="7169" max="7169" width="6.5" style="37" customWidth="1"/>
    <col min="7170" max="7170" width="14.125" style="37" customWidth="1"/>
    <col min="7171" max="7171" width="42.375" style="37" customWidth="1"/>
    <col min="7172" max="7173" width="5" style="37" customWidth="1"/>
    <col min="7174" max="7174" width="10.625" style="37" customWidth="1"/>
    <col min="7175" max="7177" width="8.625" style="37" customWidth="1"/>
    <col min="7178" max="7178" width="3.625" style="37" customWidth="1"/>
    <col min="7179" max="7179" width="3.25" style="37" customWidth="1"/>
    <col min="7180" max="7424" width="8.625" style="37"/>
    <col min="7425" max="7425" width="6.5" style="37" customWidth="1"/>
    <col min="7426" max="7426" width="14.125" style="37" customWidth="1"/>
    <col min="7427" max="7427" width="42.375" style="37" customWidth="1"/>
    <col min="7428" max="7429" width="5" style="37" customWidth="1"/>
    <col min="7430" max="7430" width="10.625" style="37" customWidth="1"/>
    <col min="7431" max="7433" width="8.625" style="37" customWidth="1"/>
    <col min="7434" max="7434" width="3.625" style="37" customWidth="1"/>
    <col min="7435" max="7435" width="3.25" style="37" customWidth="1"/>
    <col min="7436" max="7680" width="8.625" style="37"/>
    <col min="7681" max="7681" width="6.5" style="37" customWidth="1"/>
    <col min="7682" max="7682" width="14.125" style="37" customWidth="1"/>
    <col min="7683" max="7683" width="42.375" style="37" customWidth="1"/>
    <col min="7684" max="7685" width="5" style="37" customWidth="1"/>
    <col min="7686" max="7686" width="10.625" style="37" customWidth="1"/>
    <col min="7687" max="7689" width="8.625" style="37" customWidth="1"/>
    <col min="7690" max="7690" width="3.625" style="37" customWidth="1"/>
    <col min="7691" max="7691" width="3.25" style="37" customWidth="1"/>
    <col min="7692" max="7936" width="8.625" style="37"/>
    <col min="7937" max="7937" width="6.5" style="37" customWidth="1"/>
    <col min="7938" max="7938" width="14.125" style="37" customWidth="1"/>
    <col min="7939" max="7939" width="42.375" style="37" customWidth="1"/>
    <col min="7940" max="7941" width="5" style="37" customWidth="1"/>
    <col min="7942" max="7942" width="10.625" style="37" customWidth="1"/>
    <col min="7943" max="7945" width="8.625" style="37" customWidth="1"/>
    <col min="7946" max="7946" width="3.625" style="37" customWidth="1"/>
    <col min="7947" max="7947" width="3.25" style="37" customWidth="1"/>
    <col min="7948" max="8192" width="8.625" style="37"/>
    <col min="8193" max="8193" width="6.5" style="37" customWidth="1"/>
    <col min="8194" max="8194" width="14.125" style="37" customWidth="1"/>
    <col min="8195" max="8195" width="42.375" style="37" customWidth="1"/>
    <col min="8196" max="8197" width="5" style="37" customWidth="1"/>
    <col min="8198" max="8198" width="10.625" style="37" customWidth="1"/>
    <col min="8199" max="8201" width="8.625" style="37" customWidth="1"/>
    <col min="8202" max="8202" width="3.625" style="37" customWidth="1"/>
    <col min="8203" max="8203" width="3.25" style="37" customWidth="1"/>
    <col min="8204" max="8448" width="8.625" style="37"/>
    <col min="8449" max="8449" width="6.5" style="37" customWidth="1"/>
    <col min="8450" max="8450" width="14.125" style="37" customWidth="1"/>
    <col min="8451" max="8451" width="42.375" style="37" customWidth="1"/>
    <col min="8452" max="8453" width="5" style="37" customWidth="1"/>
    <col min="8454" max="8454" width="10.625" style="37" customWidth="1"/>
    <col min="8455" max="8457" width="8.625" style="37" customWidth="1"/>
    <col min="8458" max="8458" width="3.625" style="37" customWidth="1"/>
    <col min="8459" max="8459" width="3.25" style="37" customWidth="1"/>
    <col min="8460" max="8704" width="8.625" style="37"/>
    <col min="8705" max="8705" width="6.5" style="37" customWidth="1"/>
    <col min="8706" max="8706" width="14.125" style="37" customWidth="1"/>
    <col min="8707" max="8707" width="42.375" style="37" customWidth="1"/>
    <col min="8708" max="8709" width="5" style="37" customWidth="1"/>
    <col min="8710" max="8710" width="10.625" style="37" customWidth="1"/>
    <col min="8711" max="8713" width="8.625" style="37" customWidth="1"/>
    <col min="8714" max="8714" width="3.625" style="37" customWidth="1"/>
    <col min="8715" max="8715" width="3.25" style="37" customWidth="1"/>
    <col min="8716" max="8960" width="8.625" style="37"/>
    <col min="8961" max="8961" width="6.5" style="37" customWidth="1"/>
    <col min="8962" max="8962" width="14.125" style="37" customWidth="1"/>
    <col min="8963" max="8963" width="42.375" style="37" customWidth="1"/>
    <col min="8964" max="8965" width="5" style="37" customWidth="1"/>
    <col min="8966" max="8966" width="10.625" style="37" customWidth="1"/>
    <col min="8967" max="8969" width="8.625" style="37" customWidth="1"/>
    <col min="8970" max="8970" width="3.625" style="37" customWidth="1"/>
    <col min="8971" max="8971" width="3.25" style="37" customWidth="1"/>
    <col min="8972" max="9216" width="8.625" style="37"/>
    <col min="9217" max="9217" width="6.5" style="37" customWidth="1"/>
    <col min="9218" max="9218" width="14.125" style="37" customWidth="1"/>
    <col min="9219" max="9219" width="42.375" style="37" customWidth="1"/>
    <col min="9220" max="9221" width="5" style="37" customWidth="1"/>
    <col min="9222" max="9222" width="10.625" style="37" customWidth="1"/>
    <col min="9223" max="9225" width="8.625" style="37" customWidth="1"/>
    <col min="9226" max="9226" width="3.625" style="37" customWidth="1"/>
    <col min="9227" max="9227" width="3.25" style="37" customWidth="1"/>
    <col min="9228" max="9472" width="8.625" style="37"/>
    <col min="9473" max="9473" width="6.5" style="37" customWidth="1"/>
    <col min="9474" max="9474" width="14.125" style="37" customWidth="1"/>
    <col min="9475" max="9475" width="42.375" style="37" customWidth="1"/>
    <col min="9476" max="9477" width="5" style="37" customWidth="1"/>
    <col min="9478" max="9478" width="10.625" style="37" customWidth="1"/>
    <col min="9479" max="9481" width="8.625" style="37" customWidth="1"/>
    <col min="9482" max="9482" width="3.625" style="37" customWidth="1"/>
    <col min="9483" max="9483" width="3.25" style="37" customWidth="1"/>
    <col min="9484" max="9728" width="8.625" style="37"/>
    <col min="9729" max="9729" width="6.5" style="37" customWidth="1"/>
    <col min="9730" max="9730" width="14.125" style="37" customWidth="1"/>
    <col min="9731" max="9731" width="42.375" style="37" customWidth="1"/>
    <col min="9732" max="9733" width="5" style="37" customWidth="1"/>
    <col min="9734" max="9734" width="10.625" style="37" customWidth="1"/>
    <col min="9735" max="9737" width="8.625" style="37" customWidth="1"/>
    <col min="9738" max="9738" width="3.625" style="37" customWidth="1"/>
    <col min="9739" max="9739" width="3.25" style="37" customWidth="1"/>
    <col min="9740" max="9984" width="8.625" style="37"/>
    <col min="9985" max="9985" width="6.5" style="37" customWidth="1"/>
    <col min="9986" max="9986" width="14.125" style="37" customWidth="1"/>
    <col min="9987" max="9987" width="42.375" style="37" customWidth="1"/>
    <col min="9988" max="9989" width="5" style="37" customWidth="1"/>
    <col min="9990" max="9990" width="10.625" style="37" customWidth="1"/>
    <col min="9991" max="9993" width="8.625" style="37" customWidth="1"/>
    <col min="9994" max="9994" width="3.625" style="37" customWidth="1"/>
    <col min="9995" max="9995" width="3.25" style="37" customWidth="1"/>
    <col min="9996" max="10240" width="8.625" style="37"/>
    <col min="10241" max="10241" width="6.5" style="37" customWidth="1"/>
    <col min="10242" max="10242" width="14.125" style="37" customWidth="1"/>
    <col min="10243" max="10243" width="42.375" style="37" customWidth="1"/>
    <col min="10244" max="10245" width="5" style="37" customWidth="1"/>
    <col min="10246" max="10246" width="10.625" style="37" customWidth="1"/>
    <col min="10247" max="10249" width="8.625" style="37" customWidth="1"/>
    <col min="10250" max="10250" width="3.625" style="37" customWidth="1"/>
    <col min="10251" max="10251" width="3.25" style="37" customWidth="1"/>
    <col min="10252" max="10496" width="8.625" style="37"/>
    <col min="10497" max="10497" width="6.5" style="37" customWidth="1"/>
    <col min="10498" max="10498" width="14.125" style="37" customWidth="1"/>
    <col min="10499" max="10499" width="42.375" style="37" customWidth="1"/>
    <col min="10500" max="10501" width="5" style="37" customWidth="1"/>
    <col min="10502" max="10502" width="10.625" style="37" customWidth="1"/>
    <col min="10503" max="10505" width="8.625" style="37" customWidth="1"/>
    <col min="10506" max="10506" width="3.625" style="37" customWidth="1"/>
    <col min="10507" max="10507" width="3.25" style="37" customWidth="1"/>
    <col min="10508" max="10752" width="8.625" style="37"/>
    <col min="10753" max="10753" width="6.5" style="37" customWidth="1"/>
    <col min="10754" max="10754" width="14.125" style="37" customWidth="1"/>
    <col min="10755" max="10755" width="42.375" style="37" customWidth="1"/>
    <col min="10756" max="10757" width="5" style="37" customWidth="1"/>
    <col min="10758" max="10758" width="10.625" style="37" customWidth="1"/>
    <col min="10759" max="10761" width="8.625" style="37" customWidth="1"/>
    <col min="10762" max="10762" width="3.625" style="37" customWidth="1"/>
    <col min="10763" max="10763" width="3.25" style="37" customWidth="1"/>
    <col min="10764" max="11008" width="8.625" style="37"/>
    <col min="11009" max="11009" width="6.5" style="37" customWidth="1"/>
    <col min="11010" max="11010" width="14.125" style="37" customWidth="1"/>
    <col min="11011" max="11011" width="42.375" style="37" customWidth="1"/>
    <col min="11012" max="11013" width="5" style="37" customWidth="1"/>
    <col min="11014" max="11014" width="10.625" style="37" customWidth="1"/>
    <col min="11015" max="11017" width="8.625" style="37" customWidth="1"/>
    <col min="11018" max="11018" width="3.625" style="37" customWidth="1"/>
    <col min="11019" max="11019" width="3.25" style="37" customWidth="1"/>
    <col min="11020" max="11264" width="8.625" style="37"/>
    <col min="11265" max="11265" width="6.5" style="37" customWidth="1"/>
    <col min="11266" max="11266" width="14.125" style="37" customWidth="1"/>
    <col min="11267" max="11267" width="42.375" style="37" customWidth="1"/>
    <col min="11268" max="11269" width="5" style="37" customWidth="1"/>
    <col min="11270" max="11270" width="10.625" style="37" customWidth="1"/>
    <col min="11271" max="11273" width="8.625" style="37" customWidth="1"/>
    <col min="11274" max="11274" width="3.625" style="37" customWidth="1"/>
    <col min="11275" max="11275" width="3.25" style="37" customWidth="1"/>
    <col min="11276" max="11520" width="8.625" style="37"/>
    <col min="11521" max="11521" width="6.5" style="37" customWidth="1"/>
    <col min="11522" max="11522" width="14.125" style="37" customWidth="1"/>
    <col min="11523" max="11523" width="42.375" style="37" customWidth="1"/>
    <col min="11524" max="11525" width="5" style="37" customWidth="1"/>
    <col min="11526" max="11526" width="10.625" style="37" customWidth="1"/>
    <col min="11527" max="11529" width="8.625" style="37" customWidth="1"/>
    <col min="11530" max="11530" width="3.625" style="37" customWidth="1"/>
    <col min="11531" max="11531" width="3.25" style="37" customWidth="1"/>
    <col min="11532" max="11776" width="8.625" style="37"/>
    <col min="11777" max="11777" width="6.5" style="37" customWidth="1"/>
    <col min="11778" max="11778" width="14.125" style="37" customWidth="1"/>
    <col min="11779" max="11779" width="42.375" style="37" customWidth="1"/>
    <col min="11780" max="11781" width="5" style="37" customWidth="1"/>
    <col min="11782" max="11782" width="10.625" style="37" customWidth="1"/>
    <col min="11783" max="11785" width="8.625" style="37" customWidth="1"/>
    <col min="11786" max="11786" width="3.625" style="37" customWidth="1"/>
    <col min="11787" max="11787" width="3.25" style="37" customWidth="1"/>
    <col min="11788" max="12032" width="8.625" style="37"/>
    <col min="12033" max="12033" width="6.5" style="37" customWidth="1"/>
    <col min="12034" max="12034" width="14.125" style="37" customWidth="1"/>
    <col min="12035" max="12035" width="42.375" style="37" customWidth="1"/>
    <col min="12036" max="12037" width="5" style="37" customWidth="1"/>
    <col min="12038" max="12038" width="10.625" style="37" customWidth="1"/>
    <col min="12039" max="12041" width="8.625" style="37" customWidth="1"/>
    <col min="12042" max="12042" width="3.625" style="37" customWidth="1"/>
    <col min="12043" max="12043" width="3.25" style="37" customWidth="1"/>
    <col min="12044" max="12288" width="8.625" style="37"/>
    <col min="12289" max="12289" width="6.5" style="37" customWidth="1"/>
    <col min="12290" max="12290" width="14.125" style="37" customWidth="1"/>
    <col min="12291" max="12291" width="42.375" style="37" customWidth="1"/>
    <col min="12292" max="12293" width="5" style="37" customWidth="1"/>
    <col min="12294" max="12294" width="10.625" style="37" customWidth="1"/>
    <col min="12295" max="12297" width="8.625" style="37" customWidth="1"/>
    <col min="12298" max="12298" width="3.625" style="37" customWidth="1"/>
    <col min="12299" max="12299" width="3.25" style="37" customWidth="1"/>
    <col min="12300" max="12544" width="8.625" style="37"/>
    <col min="12545" max="12545" width="6.5" style="37" customWidth="1"/>
    <col min="12546" max="12546" width="14.125" style="37" customWidth="1"/>
    <col min="12547" max="12547" width="42.375" style="37" customWidth="1"/>
    <col min="12548" max="12549" width="5" style="37" customWidth="1"/>
    <col min="12550" max="12550" width="10.625" style="37" customWidth="1"/>
    <col min="12551" max="12553" width="8.625" style="37" customWidth="1"/>
    <col min="12554" max="12554" width="3.625" style="37" customWidth="1"/>
    <col min="12555" max="12555" width="3.25" style="37" customWidth="1"/>
    <col min="12556" max="12800" width="8.625" style="37"/>
    <col min="12801" max="12801" width="6.5" style="37" customWidth="1"/>
    <col min="12802" max="12802" width="14.125" style="37" customWidth="1"/>
    <col min="12803" max="12803" width="42.375" style="37" customWidth="1"/>
    <col min="12804" max="12805" width="5" style="37" customWidth="1"/>
    <col min="12806" max="12806" width="10.625" style="37" customWidth="1"/>
    <col min="12807" max="12809" width="8.625" style="37" customWidth="1"/>
    <col min="12810" max="12810" width="3.625" style="37" customWidth="1"/>
    <col min="12811" max="12811" width="3.25" style="37" customWidth="1"/>
    <col min="12812" max="13056" width="8.625" style="37"/>
    <col min="13057" max="13057" width="6.5" style="37" customWidth="1"/>
    <col min="13058" max="13058" width="14.125" style="37" customWidth="1"/>
    <col min="13059" max="13059" width="42.375" style="37" customWidth="1"/>
    <col min="13060" max="13061" width="5" style="37" customWidth="1"/>
    <col min="13062" max="13062" width="10.625" style="37" customWidth="1"/>
    <col min="13063" max="13065" width="8.625" style="37" customWidth="1"/>
    <col min="13066" max="13066" width="3.625" style="37" customWidth="1"/>
    <col min="13067" max="13067" width="3.25" style="37" customWidth="1"/>
    <col min="13068" max="13312" width="8.625" style="37"/>
    <col min="13313" max="13313" width="6.5" style="37" customWidth="1"/>
    <col min="13314" max="13314" width="14.125" style="37" customWidth="1"/>
    <col min="13315" max="13315" width="42.375" style="37" customWidth="1"/>
    <col min="13316" max="13317" width="5" style="37" customWidth="1"/>
    <col min="13318" max="13318" width="10.625" style="37" customWidth="1"/>
    <col min="13319" max="13321" width="8.625" style="37" customWidth="1"/>
    <col min="13322" max="13322" width="3.625" style="37" customWidth="1"/>
    <col min="13323" max="13323" width="3.25" style="37" customWidth="1"/>
    <col min="13324" max="13568" width="8.625" style="37"/>
    <col min="13569" max="13569" width="6.5" style="37" customWidth="1"/>
    <col min="13570" max="13570" width="14.125" style="37" customWidth="1"/>
    <col min="13571" max="13571" width="42.375" style="37" customWidth="1"/>
    <col min="13572" max="13573" width="5" style="37" customWidth="1"/>
    <col min="13574" max="13574" width="10.625" style="37" customWidth="1"/>
    <col min="13575" max="13577" width="8.625" style="37" customWidth="1"/>
    <col min="13578" max="13578" width="3.625" style="37" customWidth="1"/>
    <col min="13579" max="13579" width="3.25" style="37" customWidth="1"/>
    <col min="13580" max="13824" width="8.625" style="37"/>
    <col min="13825" max="13825" width="6.5" style="37" customWidth="1"/>
    <col min="13826" max="13826" width="14.125" style="37" customWidth="1"/>
    <col min="13827" max="13827" width="42.375" style="37" customWidth="1"/>
    <col min="13828" max="13829" width="5" style="37" customWidth="1"/>
    <col min="13830" max="13830" width="10.625" style="37" customWidth="1"/>
    <col min="13831" max="13833" width="8.625" style="37" customWidth="1"/>
    <col min="13834" max="13834" width="3.625" style="37" customWidth="1"/>
    <col min="13835" max="13835" width="3.25" style="37" customWidth="1"/>
    <col min="13836" max="14080" width="8.625" style="37"/>
    <col min="14081" max="14081" width="6.5" style="37" customWidth="1"/>
    <col min="14082" max="14082" width="14.125" style="37" customWidth="1"/>
    <col min="14083" max="14083" width="42.375" style="37" customWidth="1"/>
    <col min="14084" max="14085" width="5" style="37" customWidth="1"/>
    <col min="14086" max="14086" width="10.625" style="37" customWidth="1"/>
    <col min="14087" max="14089" width="8.625" style="37" customWidth="1"/>
    <col min="14090" max="14090" width="3.625" style="37" customWidth="1"/>
    <col min="14091" max="14091" width="3.25" style="37" customWidth="1"/>
    <col min="14092" max="14336" width="8.625" style="37"/>
    <col min="14337" max="14337" width="6.5" style="37" customWidth="1"/>
    <col min="14338" max="14338" width="14.125" style="37" customWidth="1"/>
    <col min="14339" max="14339" width="42.375" style="37" customWidth="1"/>
    <col min="14340" max="14341" width="5" style="37" customWidth="1"/>
    <col min="14342" max="14342" width="10.625" style="37" customWidth="1"/>
    <col min="14343" max="14345" width="8.625" style="37" customWidth="1"/>
    <col min="14346" max="14346" width="3.625" style="37" customWidth="1"/>
    <col min="14347" max="14347" width="3.25" style="37" customWidth="1"/>
    <col min="14348" max="14592" width="8.625" style="37"/>
    <col min="14593" max="14593" width="6.5" style="37" customWidth="1"/>
    <col min="14594" max="14594" width="14.125" style="37" customWidth="1"/>
    <col min="14595" max="14595" width="42.375" style="37" customWidth="1"/>
    <col min="14596" max="14597" width="5" style="37" customWidth="1"/>
    <col min="14598" max="14598" width="10.625" style="37" customWidth="1"/>
    <col min="14599" max="14601" width="8.625" style="37" customWidth="1"/>
    <col min="14602" max="14602" width="3.625" style="37" customWidth="1"/>
    <col min="14603" max="14603" width="3.25" style="37" customWidth="1"/>
    <col min="14604" max="14848" width="8.625" style="37"/>
    <col min="14849" max="14849" width="6.5" style="37" customWidth="1"/>
    <col min="14850" max="14850" width="14.125" style="37" customWidth="1"/>
    <col min="14851" max="14851" width="42.375" style="37" customWidth="1"/>
    <col min="14852" max="14853" width="5" style="37" customWidth="1"/>
    <col min="14854" max="14854" width="10.625" style="37" customWidth="1"/>
    <col min="14855" max="14857" width="8.625" style="37" customWidth="1"/>
    <col min="14858" max="14858" width="3.625" style="37" customWidth="1"/>
    <col min="14859" max="14859" width="3.25" style="37" customWidth="1"/>
    <col min="14860" max="15104" width="8.625" style="37"/>
    <col min="15105" max="15105" width="6.5" style="37" customWidth="1"/>
    <col min="15106" max="15106" width="14.125" style="37" customWidth="1"/>
    <col min="15107" max="15107" width="42.375" style="37" customWidth="1"/>
    <col min="15108" max="15109" width="5" style="37" customWidth="1"/>
    <col min="15110" max="15110" width="10.625" style="37" customWidth="1"/>
    <col min="15111" max="15113" width="8.625" style="37" customWidth="1"/>
    <col min="15114" max="15114" width="3.625" style="37" customWidth="1"/>
    <col min="15115" max="15115" width="3.25" style="37" customWidth="1"/>
    <col min="15116" max="15360" width="8.625" style="37"/>
    <col min="15361" max="15361" width="6.5" style="37" customWidth="1"/>
    <col min="15362" max="15362" width="14.125" style="37" customWidth="1"/>
    <col min="15363" max="15363" width="42.375" style="37" customWidth="1"/>
    <col min="15364" max="15365" width="5" style="37" customWidth="1"/>
    <col min="15366" max="15366" width="10.625" style="37" customWidth="1"/>
    <col min="15367" max="15369" width="8.625" style="37" customWidth="1"/>
    <col min="15370" max="15370" width="3.625" style="37" customWidth="1"/>
    <col min="15371" max="15371" width="3.25" style="37" customWidth="1"/>
    <col min="15372" max="15616" width="8.625" style="37"/>
    <col min="15617" max="15617" width="6.5" style="37" customWidth="1"/>
    <col min="15618" max="15618" width="14.125" style="37" customWidth="1"/>
    <col min="15619" max="15619" width="42.375" style="37" customWidth="1"/>
    <col min="15620" max="15621" width="5" style="37" customWidth="1"/>
    <col min="15622" max="15622" width="10.625" style="37" customWidth="1"/>
    <col min="15623" max="15625" width="8.625" style="37" customWidth="1"/>
    <col min="15626" max="15626" width="3.625" style="37" customWidth="1"/>
    <col min="15627" max="15627" width="3.25" style="37" customWidth="1"/>
    <col min="15628" max="15872" width="8.625" style="37"/>
    <col min="15873" max="15873" width="6.5" style="37" customWidth="1"/>
    <col min="15874" max="15874" width="14.125" style="37" customWidth="1"/>
    <col min="15875" max="15875" width="42.375" style="37" customWidth="1"/>
    <col min="15876" max="15877" width="5" style="37" customWidth="1"/>
    <col min="15878" max="15878" width="10.625" style="37" customWidth="1"/>
    <col min="15879" max="15881" width="8.625" style="37" customWidth="1"/>
    <col min="15882" max="15882" width="3.625" style="37" customWidth="1"/>
    <col min="15883" max="15883" width="3.25" style="37" customWidth="1"/>
    <col min="15884" max="16128" width="8.625" style="37"/>
    <col min="16129" max="16129" width="6.5" style="37" customWidth="1"/>
    <col min="16130" max="16130" width="14.125" style="37" customWidth="1"/>
    <col min="16131" max="16131" width="42.375" style="37" customWidth="1"/>
    <col min="16132" max="16133" width="5" style="37" customWidth="1"/>
    <col min="16134" max="16134" width="10.625" style="37" customWidth="1"/>
    <col min="16135" max="16137" width="8.625" style="37" customWidth="1"/>
    <col min="16138" max="16138" width="3.625" style="37" customWidth="1"/>
    <col min="16139" max="16139" width="3.25" style="37" customWidth="1"/>
    <col min="16140" max="16384" width="8.625" style="37"/>
  </cols>
  <sheetData>
    <row r="1" spans="1:9" s="91" customFormat="1" ht="33.950000000000003" customHeight="1" x14ac:dyDescent="0.2">
      <c r="A1" s="25"/>
      <c r="B1" s="88"/>
      <c r="C1" s="89"/>
      <c r="D1" s="88"/>
      <c r="E1" s="88"/>
      <c r="F1" s="26" t="s">
        <v>0</v>
      </c>
      <c r="G1" s="37"/>
      <c r="H1" s="90"/>
    </row>
    <row r="2" spans="1:9" s="90" customFormat="1" ht="12.75" customHeight="1" x14ac:dyDescent="0.2">
      <c r="A2" s="92"/>
      <c r="B2" s="93"/>
      <c r="C2" s="94"/>
      <c r="D2" s="95"/>
      <c r="E2" s="95"/>
      <c r="F2" s="96"/>
      <c r="G2" s="97"/>
      <c r="I2" s="98"/>
    </row>
    <row r="3" spans="1:9" s="90" customFormat="1" ht="12.75" customHeight="1" x14ac:dyDescent="0.2">
      <c r="A3" s="92"/>
      <c r="B3" s="93"/>
      <c r="C3" s="94"/>
      <c r="D3" s="95"/>
      <c r="E3" s="95"/>
      <c r="F3" s="96"/>
      <c r="G3" s="97"/>
      <c r="I3" s="98"/>
    </row>
    <row r="4" spans="1:9" s="101" customFormat="1" ht="15.75" x14ac:dyDescent="0.25">
      <c r="A4" s="99" t="s">
        <v>138</v>
      </c>
      <c r="B4" s="99"/>
      <c r="C4" s="100"/>
      <c r="D4" s="99"/>
      <c r="E4" s="99"/>
      <c r="F4" s="99"/>
    </row>
    <row r="5" spans="1:9" ht="12.75" customHeight="1" x14ac:dyDescent="0.2">
      <c r="A5" s="90"/>
      <c r="B5" s="102"/>
      <c r="C5" s="103"/>
      <c r="D5" s="102"/>
      <c r="E5" s="90"/>
      <c r="F5" s="90"/>
    </row>
    <row r="6" spans="1:9" ht="12.75" customHeight="1" x14ac:dyDescent="0.2">
      <c r="A6" s="104" t="s">
        <v>139</v>
      </c>
      <c r="B6" s="105"/>
      <c r="C6" s="481" t="s">
        <v>140</v>
      </c>
      <c r="D6" s="481"/>
      <c r="E6" s="481"/>
      <c r="F6" s="481"/>
      <c r="G6" s="106"/>
    </row>
    <row r="7" spans="1:9" ht="12.75" customHeight="1" x14ac:dyDescent="0.2">
      <c r="A7" s="104"/>
      <c r="B7" s="105"/>
      <c r="C7" s="107"/>
      <c r="D7" s="106"/>
      <c r="E7" s="106"/>
      <c r="F7" s="106"/>
      <c r="G7" s="108"/>
    </row>
    <row r="8" spans="1:9" ht="12.75" customHeight="1" x14ac:dyDescent="0.2">
      <c r="A8" s="104" t="s">
        <v>141</v>
      </c>
      <c r="B8" s="105"/>
      <c r="C8" s="481" t="s">
        <v>142</v>
      </c>
      <c r="D8" s="481"/>
      <c r="E8" s="481"/>
      <c r="F8" s="481"/>
      <c r="G8" s="109"/>
    </row>
    <row r="9" spans="1:9" ht="12.75" customHeight="1" x14ac:dyDescent="0.2">
      <c r="A9" s="104"/>
      <c r="B9" s="105"/>
      <c r="C9" s="107"/>
      <c r="D9" s="106"/>
      <c r="E9" s="106"/>
      <c r="F9" s="106"/>
      <c r="G9" s="106"/>
    </row>
    <row r="10" spans="1:9" ht="12.75" customHeight="1" x14ac:dyDescent="0.2">
      <c r="A10" s="102" t="s">
        <v>143</v>
      </c>
      <c r="C10" s="481" t="s">
        <v>395</v>
      </c>
      <c r="D10" s="481"/>
      <c r="E10" s="481"/>
      <c r="F10" s="481"/>
      <c r="G10" s="110"/>
    </row>
    <row r="11" spans="1:9" ht="12.75" customHeight="1" x14ac:dyDescent="0.2">
      <c r="A11" s="102"/>
      <c r="B11" s="90"/>
      <c r="C11" s="111"/>
      <c r="D11" s="106"/>
      <c r="E11" s="112"/>
      <c r="F11" s="106"/>
      <c r="G11" s="108"/>
    </row>
    <row r="12" spans="1:9" ht="12.75" customHeight="1" x14ac:dyDescent="0.2">
      <c r="A12" s="102" t="s">
        <v>144</v>
      </c>
      <c r="B12" s="90"/>
      <c r="C12" s="481">
        <v>2021</v>
      </c>
      <c r="D12" s="481"/>
      <c r="E12" s="481"/>
      <c r="F12" s="481"/>
      <c r="G12" s="110"/>
    </row>
    <row r="13" spans="1:9" ht="12.75" customHeight="1" x14ac:dyDescent="0.2">
      <c r="A13" s="102"/>
      <c r="B13" s="90"/>
      <c r="C13" s="113"/>
      <c r="D13" s="113"/>
      <c r="E13" s="113"/>
      <c r="F13" s="113"/>
      <c r="G13" s="110"/>
    </row>
    <row r="14" spans="1:9" ht="12.75" customHeight="1" x14ac:dyDescent="0.2">
      <c r="A14" s="102" t="s">
        <v>145</v>
      </c>
      <c r="B14" s="90"/>
      <c r="C14" s="114">
        <v>45063</v>
      </c>
      <c r="D14" s="113"/>
      <c r="E14" s="113"/>
      <c r="F14" s="113"/>
      <c r="G14" s="110"/>
    </row>
    <row r="15" spans="1:9" ht="12.75" customHeight="1" x14ac:dyDescent="0.2">
      <c r="A15" s="102"/>
      <c r="B15" s="90"/>
      <c r="C15" s="111"/>
      <c r="D15" s="110"/>
      <c r="E15" s="110"/>
      <c r="F15" s="110"/>
      <c r="G15" s="110"/>
    </row>
    <row r="16" spans="1:9" ht="12.75" customHeight="1" x14ac:dyDescent="0.2">
      <c r="A16" s="102" t="s">
        <v>146</v>
      </c>
      <c r="B16" s="90"/>
      <c r="C16" s="481" t="s">
        <v>147</v>
      </c>
      <c r="D16" s="481"/>
      <c r="E16" s="481"/>
      <c r="F16" s="481"/>
      <c r="G16" s="110"/>
    </row>
    <row r="17" spans="1:7" ht="12.75" customHeight="1" x14ac:dyDescent="0.2"/>
    <row r="18" spans="1:7" ht="12.75" customHeight="1" x14ac:dyDescent="0.2">
      <c r="A18" s="104" t="s">
        <v>148</v>
      </c>
      <c r="B18" s="90"/>
      <c r="C18" s="481"/>
      <c r="D18" s="481"/>
      <c r="E18" s="481"/>
      <c r="F18" s="481"/>
      <c r="G18" s="106"/>
    </row>
    <row r="19" spans="1:7" ht="12.75" customHeight="1" x14ac:dyDescent="0.2">
      <c r="A19" s="102"/>
      <c r="B19" s="90"/>
      <c r="C19" s="116"/>
      <c r="D19" s="106"/>
      <c r="E19" s="106"/>
      <c r="F19" s="106"/>
      <c r="G19" s="106"/>
    </row>
    <row r="20" spans="1:7" ht="29.25" customHeight="1" x14ac:dyDescent="0.2">
      <c r="A20" s="482" t="s">
        <v>149</v>
      </c>
      <c r="B20" s="482"/>
      <c r="C20" s="117">
        <v>45397</v>
      </c>
      <c r="D20" s="118"/>
      <c r="E20" s="118"/>
      <c r="F20" s="118"/>
      <c r="G20" s="118"/>
    </row>
    <row r="21" spans="1:7" ht="12.75" customHeight="1" x14ac:dyDescent="0.2">
      <c r="A21" s="102"/>
      <c r="B21" s="90"/>
      <c r="C21" s="107"/>
      <c r="D21" s="106"/>
      <c r="E21" s="106"/>
      <c r="F21" s="106"/>
      <c r="G21" s="108"/>
    </row>
    <row r="22" spans="1:7" ht="12.75" customHeight="1" x14ac:dyDescent="0.2">
      <c r="A22" s="102" t="s">
        <v>150</v>
      </c>
      <c r="B22" s="90"/>
      <c r="C22" s="107" t="s">
        <v>151</v>
      </c>
      <c r="D22" s="113"/>
      <c r="E22" s="113"/>
      <c r="F22" s="113"/>
      <c r="G22" s="113"/>
    </row>
    <row r="23" spans="1:7" ht="12.75" customHeight="1" x14ac:dyDescent="0.2">
      <c r="A23" s="102"/>
      <c r="B23" s="90"/>
      <c r="C23" s="107" t="s">
        <v>152</v>
      </c>
      <c r="D23" s="113"/>
      <c r="E23" s="113"/>
      <c r="F23" s="113"/>
      <c r="G23" s="113"/>
    </row>
    <row r="24" spans="1:7" ht="12.75" customHeight="1" x14ac:dyDescent="0.2">
      <c r="A24" s="102"/>
      <c r="B24" s="90"/>
      <c r="C24" s="107"/>
      <c r="D24" s="113"/>
      <c r="E24" s="113"/>
      <c r="F24" s="113"/>
      <c r="G24" s="113"/>
    </row>
    <row r="25" spans="1:7" ht="12.75" customHeight="1" x14ac:dyDescent="0.2">
      <c r="A25" s="102" t="s">
        <v>153</v>
      </c>
      <c r="B25" s="90"/>
      <c r="C25" s="107" t="s">
        <v>387</v>
      </c>
      <c r="D25" s="106"/>
      <c r="E25" s="106"/>
      <c r="F25" s="106"/>
      <c r="G25" s="106"/>
    </row>
    <row r="26" spans="1:7" ht="12.75" customHeight="1" x14ac:dyDescent="0.2">
      <c r="A26" s="102"/>
      <c r="B26" s="90"/>
      <c r="C26" s="107" t="s">
        <v>391</v>
      </c>
      <c r="D26" s="106"/>
      <c r="E26" s="106"/>
      <c r="F26" s="106"/>
      <c r="G26" s="106"/>
    </row>
    <row r="27" spans="1:7" ht="12.75" customHeight="1" x14ac:dyDescent="0.2">
      <c r="A27" s="102"/>
      <c r="B27" s="90"/>
      <c r="C27" s="107" t="s">
        <v>390</v>
      </c>
      <c r="D27" s="106"/>
      <c r="E27" s="106"/>
      <c r="F27" s="106"/>
      <c r="G27" s="106"/>
    </row>
    <row r="28" spans="1:7" ht="12.75" customHeight="1" x14ac:dyDescent="0.2">
      <c r="A28" s="90" t="s">
        <v>154</v>
      </c>
      <c r="B28" s="119"/>
      <c r="C28" s="630" t="s">
        <v>389</v>
      </c>
      <c r="D28" s="106"/>
      <c r="E28" s="106"/>
      <c r="F28" s="106"/>
      <c r="G28" s="106"/>
    </row>
    <row r="29" spans="1:7" ht="12.75" customHeight="1" x14ac:dyDescent="0.2">
      <c r="A29" s="90" t="s">
        <v>155</v>
      </c>
      <c r="B29" s="121"/>
      <c r="C29" s="107" t="s">
        <v>392</v>
      </c>
      <c r="D29" s="106"/>
      <c r="E29" s="106"/>
      <c r="F29" s="106"/>
      <c r="G29" s="106"/>
    </row>
    <row r="30" spans="1:7" ht="12.75" customHeight="1" x14ac:dyDescent="0.2">
      <c r="A30" s="90" t="s">
        <v>156</v>
      </c>
      <c r="B30" s="121"/>
      <c r="C30" s="107" t="s">
        <v>388</v>
      </c>
      <c r="D30" s="106"/>
      <c r="E30" s="106"/>
      <c r="F30" s="106"/>
      <c r="G30" s="106"/>
    </row>
    <row r="31" spans="1:7" s="124" customFormat="1" ht="12.75" customHeight="1" x14ac:dyDescent="0.2">
      <c r="A31" s="122"/>
      <c r="B31" s="122"/>
      <c r="C31" s="123"/>
      <c r="D31" s="122"/>
      <c r="E31" s="122"/>
      <c r="F31" s="122"/>
      <c r="G31" s="122"/>
    </row>
    <row r="32" spans="1:7" ht="12.75" customHeight="1" x14ac:dyDescent="0.2">
      <c r="A32" s="125"/>
      <c r="C32" s="126"/>
      <c r="D32" s="127"/>
      <c r="E32" s="127"/>
      <c r="F32" s="127"/>
      <c r="G32" s="128"/>
    </row>
    <row r="33" spans="1:8" ht="12.75" customHeight="1" x14ac:dyDescent="0.2">
      <c r="A33" s="104" t="s">
        <v>157</v>
      </c>
      <c r="B33" s="105"/>
      <c r="C33" s="120" t="s">
        <v>158</v>
      </c>
      <c r="D33" s="113"/>
      <c r="E33" s="113"/>
      <c r="F33" s="113"/>
      <c r="G33" s="113"/>
    </row>
    <row r="34" spans="1:8" s="128" customFormat="1" ht="14.25" x14ac:dyDescent="0.2">
      <c r="A34" s="109"/>
      <c r="B34" s="109"/>
      <c r="C34" s="483"/>
      <c r="D34" s="484"/>
      <c r="E34" s="484"/>
      <c r="F34" s="484"/>
      <c r="G34" s="107"/>
    </row>
    <row r="35" spans="1:8" ht="12.75" x14ac:dyDescent="0.2">
      <c r="A35" s="105"/>
      <c r="B35" s="105"/>
      <c r="C35" s="485"/>
      <c r="D35" s="486"/>
      <c r="E35" s="486"/>
      <c r="F35" s="486"/>
      <c r="G35" s="107"/>
    </row>
    <row r="36" spans="1:8" ht="12.75" customHeight="1" x14ac:dyDescent="0.2">
      <c r="C36" s="487"/>
      <c r="D36" s="487"/>
      <c r="E36" s="487"/>
      <c r="F36" s="487"/>
      <c r="G36" s="128"/>
    </row>
    <row r="37" spans="1:8" ht="12.75" customHeight="1" x14ac:dyDescent="0.2">
      <c r="A37" s="104" t="s">
        <v>159</v>
      </c>
      <c r="C37" s="126" t="s">
        <v>160</v>
      </c>
      <c r="D37" s="127"/>
      <c r="E37" s="127"/>
      <c r="F37" s="127"/>
      <c r="G37" s="128"/>
    </row>
    <row r="38" spans="1:8" ht="13.5" customHeight="1" x14ac:dyDescent="0.2">
      <c r="A38" s="104"/>
      <c r="C38" s="488" t="s">
        <v>257</v>
      </c>
      <c r="D38" s="488"/>
      <c r="E38" s="488"/>
      <c r="F38" s="488"/>
      <c r="G38" s="128"/>
    </row>
    <row r="39" spans="1:8" ht="13.5" customHeight="1" x14ac:dyDescent="0.2">
      <c r="A39" s="104"/>
      <c r="C39" s="314" t="str">
        <f>CONCATENATE("Nürnberg, ",YEAR(C14))</f>
        <v>Nürnberg, 2023</v>
      </c>
      <c r="D39" s="314"/>
      <c r="E39" s="314"/>
      <c r="F39" s="314"/>
      <c r="G39" s="128"/>
    </row>
    <row r="40" spans="1:8" ht="12.75" customHeight="1" x14ac:dyDescent="0.2">
      <c r="C40" s="126"/>
      <c r="D40" s="44"/>
      <c r="E40" s="44"/>
      <c r="F40" s="44"/>
      <c r="G40" s="129"/>
    </row>
    <row r="41" spans="1:8" ht="12.75" customHeight="1" x14ac:dyDescent="0.2">
      <c r="A41" s="479" t="s">
        <v>161</v>
      </c>
      <c r="B41" s="480"/>
      <c r="C41" s="130" t="s">
        <v>162</v>
      </c>
      <c r="D41" s="106"/>
      <c r="E41" s="106"/>
      <c r="F41" s="106"/>
      <c r="G41" s="130"/>
    </row>
    <row r="42" spans="1:8" ht="12.75" customHeight="1" x14ac:dyDescent="0.2">
      <c r="A42" s="131"/>
      <c r="B42" s="131"/>
      <c r="C42" s="132" t="s">
        <v>163</v>
      </c>
      <c r="D42" s="130"/>
      <c r="E42" s="130"/>
      <c r="F42" s="130"/>
      <c r="G42" s="130"/>
    </row>
    <row r="43" spans="1:8" ht="12.75" customHeight="1" x14ac:dyDescent="0.2">
      <c r="A43" s="91"/>
      <c r="B43" s="105"/>
      <c r="C43" s="133" t="s">
        <v>164</v>
      </c>
      <c r="D43" s="131"/>
      <c r="E43" s="131"/>
      <c r="F43" s="131"/>
      <c r="G43" s="131"/>
      <c r="H43" s="134"/>
    </row>
    <row r="44" spans="1:8" ht="12.75" customHeight="1" x14ac:dyDescent="0.2">
      <c r="A44" s="91"/>
      <c r="B44" s="90"/>
      <c r="C44" s="135" t="s">
        <v>165</v>
      </c>
      <c r="D44" s="109"/>
      <c r="E44" s="109"/>
      <c r="F44" s="109"/>
      <c r="G44" s="131"/>
      <c r="H44" s="134"/>
    </row>
    <row r="45" spans="1:8" ht="12.75" customHeight="1" x14ac:dyDescent="0.2">
      <c r="A45" s="91"/>
      <c r="B45" s="90"/>
      <c r="C45" s="136" t="s">
        <v>166</v>
      </c>
      <c r="D45" s="127"/>
      <c r="E45" s="127"/>
      <c r="F45" s="127"/>
      <c r="G45" s="128"/>
    </row>
    <row r="46" spans="1:8" ht="12.75" customHeight="1" x14ac:dyDescent="0.2">
      <c r="A46" s="91"/>
      <c r="B46" s="90"/>
      <c r="C46" s="136" t="s">
        <v>167</v>
      </c>
      <c r="D46" s="127"/>
      <c r="E46" s="127"/>
      <c r="F46" s="127"/>
      <c r="G46" s="128"/>
    </row>
    <row r="47" spans="1:8" ht="12.75" customHeight="1" x14ac:dyDescent="0.2">
      <c r="A47" s="137"/>
      <c r="B47" s="137"/>
      <c r="C47" s="136" t="s">
        <v>168</v>
      </c>
      <c r="D47" s="90"/>
      <c r="E47" s="90"/>
      <c r="F47" s="90"/>
    </row>
    <row r="48" spans="1:8" ht="12.75" customHeight="1" x14ac:dyDescent="0.2">
      <c r="A48" s="137"/>
      <c r="B48" s="137"/>
      <c r="C48" s="138" t="s">
        <v>169</v>
      </c>
      <c r="D48" s="137"/>
      <c r="E48" s="137"/>
      <c r="F48" s="137"/>
    </row>
    <row r="49" spans="1:6" ht="12.75" customHeight="1" x14ac:dyDescent="0.2">
      <c r="A49" s="137"/>
      <c r="B49" s="137"/>
      <c r="C49" s="138" t="s">
        <v>170</v>
      </c>
      <c r="D49" s="137"/>
      <c r="E49" s="137"/>
      <c r="F49" s="137"/>
    </row>
    <row r="50" spans="1:6" ht="12.75" customHeight="1" x14ac:dyDescent="0.2">
      <c r="A50" s="137"/>
      <c r="B50" s="137"/>
      <c r="C50" s="138" t="s">
        <v>171</v>
      </c>
      <c r="D50" s="137"/>
      <c r="E50" s="137"/>
      <c r="F50" s="137"/>
    </row>
    <row r="51" spans="1:6" ht="12.75" customHeight="1" x14ac:dyDescent="0.2">
      <c r="A51" s="137"/>
      <c r="B51" s="137"/>
      <c r="C51" s="138" t="s">
        <v>172</v>
      </c>
      <c r="D51" s="137"/>
      <c r="E51" s="137"/>
      <c r="F51" s="137"/>
    </row>
    <row r="52" spans="1:6" ht="12.75" customHeight="1" x14ac:dyDescent="0.2">
      <c r="A52" s="137"/>
      <c r="B52" s="137"/>
      <c r="C52" s="139"/>
      <c r="D52" s="137"/>
      <c r="E52" s="137"/>
      <c r="F52" s="137"/>
    </row>
    <row r="53" spans="1:6" ht="16.5" customHeight="1" x14ac:dyDescent="0.2">
      <c r="A53" s="137"/>
      <c r="B53" s="137"/>
      <c r="C53" s="139"/>
      <c r="D53" s="137"/>
      <c r="E53" s="137"/>
      <c r="F53" s="137"/>
    </row>
    <row r="54" spans="1:6" ht="16.5" customHeight="1" x14ac:dyDescent="0.2">
      <c r="A54" s="137"/>
      <c r="B54" s="137"/>
      <c r="C54" s="139"/>
      <c r="D54" s="137"/>
      <c r="E54" s="137"/>
      <c r="F54" s="137"/>
    </row>
    <row r="55" spans="1:6" ht="16.5" customHeight="1" x14ac:dyDescent="0.2">
      <c r="B55" s="137"/>
      <c r="C55" s="139"/>
      <c r="D55" s="137"/>
      <c r="E55" s="137"/>
      <c r="F55" s="137"/>
    </row>
    <row r="56" spans="1:6" ht="16.5" customHeight="1" x14ac:dyDescent="0.2">
      <c r="C56" s="139"/>
      <c r="D56" s="137"/>
      <c r="E56" s="137"/>
      <c r="F56" s="137"/>
    </row>
  </sheetData>
  <sheetProtection selectLockedCells="1" selectUnlockedCells="1"/>
  <mergeCells count="12">
    <mergeCell ref="A41:B41"/>
    <mergeCell ref="C6:F6"/>
    <mergeCell ref="C8:F8"/>
    <mergeCell ref="C10:F10"/>
    <mergeCell ref="C12:F12"/>
    <mergeCell ref="C16:F16"/>
    <mergeCell ref="C18:F18"/>
    <mergeCell ref="A20:B20"/>
    <mergeCell ref="C34:F34"/>
    <mergeCell ref="C35:F35"/>
    <mergeCell ref="C36:F36"/>
    <mergeCell ref="C38:F38"/>
  </mergeCells>
  <hyperlinks>
    <hyperlink ref="C33" r:id="rId1" xr:uid="{00000000-0004-0000-0100-000000000000}"/>
    <hyperlink ref="C28" r:id="rId2" xr:uid="{DEFCBB63-07D1-4925-8928-0D78A68C054F}"/>
  </hyperlinks>
  <printOptions horizontalCentered="1"/>
  <pageMargins left="0.70866141732283472" right="0.39370078740157483" top="0.39370078740157483" bottom="0.39370078740157483" header="0.39370078740157483" footer="0.39370078740157483"/>
  <pageSetup paperSize="9" scale="91" orientation="portrait" r:id="rId3"/>
  <headerFooter alignWithMargins="0">
    <oddFooter>&amp;R&amp;P</odd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6FE32-D85F-4126-8845-8CB97A7E1582}">
  <sheetPr codeName="Tabelle4">
    <pageSetUpPr autoPageBreaks="0"/>
  </sheetPr>
  <dimension ref="A1:F47"/>
  <sheetViews>
    <sheetView showGridLines="0" zoomScaleNormal="100" workbookViewId="0"/>
  </sheetViews>
  <sheetFormatPr baseColWidth="10" defaultColWidth="9.75" defaultRowHeight="16.5" customHeight="1" x14ac:dyDescent="0.2"/>
  <cols>
    <col min="1" max="1" width="12.5" style="143" customWidth="1"/>
    <col min="2" max="2" width="13.25" style="143" customWidth="1"/>
    <col min="3" max="3" width="19.5" style="143" customWidth="1"/>
    <col min="4" max="4" width="13.25" style="143" customWidth="1"/>
    <col min="5" max="5" width="5.625" style="143" customWidth="1"/>
    <col min="6" max="6" width="18.25" style="143" customWidth="1"/>
    <col min="7" max="16384" width="9.75" style="143"/>
  </cols>
  <sheetData>
    <row r="1" spans="1:6" s="142" customFormat="1" ht="46.5" customHeight="1" x14ac:dyDescent="0.2">
      <c r="A1" s="140"/>
      <c r="B1" s="141"/>
      <c r="C1" s="141"/>
      <c r="D1" s="141"/>
      <c r="E1" s="141"/>
      <c r="F1" s="51" t="s">
        <v>0</v>
      </c>
    </row>
    <row r="2" spans="1:6" ht="12.75" customHeight="1" x14ac:dyDescent="0.2"/>
    <row r="3" spans="1:6" ht="12" x14ac:dyDescent="0.2">
      <c r="B3" s="144"/>
    </row>
    <row r="4" spans="1:6" ht="15.75" x14ac:dyDescent="0.25">
      <c r="A4" s="145" t="s">
        <v>173</v>
      </c>
      <c r="C4" s="145"/>
      <c r="D4" s="145"/>
      <c r="E4" s="145"/>
      <c r="F4" s="145"/>
    </row>
    <row r="5" spans="1:6" ht="12" x14ac:dyDescent="0.2"/>
    <row r="6" spans="1:6" ht="12" x14ac:dyDescent="0.2"/>
    <row r="7" spans="1:6" ht="29.25" customHeight="1" x14ac:dyDescent="0.2">
      <c r="A7" s="489" t="s">
        <v>248</v>
      </c>
      <c r="B7" s="489"/>
      <c r="C7" s="489"/>
      <c r="D7" s="489"/>
      <c r="E7" s="489"/>
      <c r="F7" s="489"/>
    </row>
    <row r="8" spans="1:6" ht="15" customHeight="1" x14ac:dyDescent="0.2">
      <c r="A8" s="146" t="s">
        <v>396</v>
      </c>
      <c r="C8" s="146"/>
      <c r="D8" s="146"/>
      <c r="E8" s="146"/>
      <c r="F8" s="146"/>
    </row>
    <row r="9" spans="1:6" ht="15" customHeight="1" x14ac:dyDescent="0.2">
      <c r="A9" s="193">
        <v>2021</v>
      </c>
      <c r="C9" s="146"/>
      <c r="D9" s="146"/>
      <c r="E9" s="146"/>
      <c r="F9" s="146"/>
    </row>
    <row r="10" spans="1:6" ht="12" x14ac:dyDescent="0.2"/>
    <row r="11" spans="1:6" ht="12.75" x14ac:dyDescent="0.2">
      <c r="A11" s="147" t="s">
        <v>174</v>
      </c>
      <c r="F11" s="148"/>
    </row>
    <row r="12" spans="1:6" s="149" customFormat="1" ht="18" customHeight="1" x14ac:dyDescent="0.2">
      <c r="B12" s="150"/>
      <c r="C12" s="150"/>
      <c r="D12" s="150"/>
      <c r="E12" s="150"/>
    </row>
    <row r="13" spans="1:6" s="149" customFormat="1" ht="18" customHeight="1" x14ac:dyDescent="0.2">
      <c r="A13" s="457" t="s">
        <v>188</v>
      </c>
      <c r="F13" s="151"/>
    </row>
    <row r="14" spans="1:6" s="149" customFormat="1" ht="18" customHeight="1" x14ac:dyDescent="0.2">
      <c r="A14" s="457"/>
      <c r="F14" s="151"/>
    </row>
    <row r="15" spans="1:6" s="149" customFormat="1" ht="18" customHeight="1" x14ac:dyDescent="0.2">
      <c r="A15" s="457"/>
      <c r="B15" s="152" t="s">
        <v>195</v>
      </c>
      <c r="F15" s="151"/>
    </row>
    <row r="16" spans="1:6" s="149" customFormat="1" ht="18" customHeight="1" x14ac:dyDescent="0.2">
      <c r="A16" s="457" t="s">
        <v>181</v>
      </c>
      <c r="B16" s="149" t="s">
        <v>284</v>
      </c>
      <c r="F16" s="151"/>
    </row>
    <row r="17" spans="1:6" s="149" customFormat="1" ht="18" customHeight="1" x14ac:dyDescent="0.2">
      <c r="A17" s="457" t="s">
        <v>182</v>
      </c>
      <c r="B17" s="149" t="s">
        <v>231</v>
      </c>
      <c r="F17" s="151"/>
    </row>
    <row r="18" spans="1:6" s="149" customFormat="1" ht="18" customHeight="1" x14ac:dyDescent="0.2">
      <c r="A18" s="457" t="s">
        <v>183</v>
      </c>
      <c r="B18" s="149" t="s">
        <v>285</v>
      </c>
      <c r="F18" s="151"/>
    </row>
    <row r="19" spans="1:6" s="149" customFormat="1" ht="18" customHeight="1" x14ac:dyDescent="0.2">
      <c r="A19" s="457" t="s">
        <v>184</v>
      </c>
      <c r="B19" s="149" t="s">
        <v>232</v>
      </c>
      <c r="F19" s="151"/>
    </row>
    <row r="20" spans="1:6" s="149" customFormat="1" ht="18" customHeight="1" x14ac:dyDescent="0.2">
      <c r="A20" s="457" t="s">
        <v>286</v>
      </c>
      <c r="B20" s="149" t="s">
        <v>287</v>
      </c>
      <c r="F20" s="151"/>
    </row>
    <row r="21" spans="1:6" s="149" customFormat="1" ht="18" customHeight="1" x14ac:dyDescent="0.2">
      <c r="A21" s="457"/>
      <c r="F21" s="151"/>
    </row>
    <row r="22" spans="1:6" s="149" customFormat="1" ht="17.649999999999999" customHeight="1" x14ac:dyDescent="0.2">
      <c r="A22" s="457"/>
      <c r="B22" s="482" t="s">
        <v>328</v>
      </c>
      <c r="C22" s="482"/>
      <c r="D22" s="482"/>
      <c r="E22" s="482"/>
      <c r="F22" s="482"/>
    </row>
    <row r="23" spans="1:6" s="149" customFormat="1" ht="18" customHeight="1" x14ac:dyDescent="0.2">
      <c r="A23" s="457" t="s">
        <v>185</v>
      </c>
      <c r="B23" s="149" t="s">
        <v>189</v>
      </c>
      <c r="F23" s="151"/>
    </row>
    <row r="24" spans="1:6" s="149" customFormat="1" ht="18" customHeight="1" x14ac:dyDescent="0.2">
      <c r="A24" s="457" t="s">
        <v>186</v>
      </c>
      <c r="B24" s="149" t="s">
        <v>288</v>
      </c>
      <c r="F24" s="151"/>
    </row>
    <row r="25" spans="1:6" s="149" customFormat="1" ht="18" customHeight="1" x14ac:dyDescent="0.2">
      <c r="A25" s="457" t="s">
        <v>187</v>
      </c>
      <c r="B25" s="149" t="s">
        <v>179</v>
      </c>
      <c r="F25" s="151"/>
    </row>
    <row r="26" spans="1:6" s="149" customFormat="1" ht="18" customHeight="1" x14ac:dyDescent="0.2">
      <c r="A26" s="457" t="s">
        <v>326</v>
      </c>
      <c r="B26" s="149" t="s">
        <v>327</v>
      </c>
      <c r="F26" s="151"/>
    </row>
    <row r="27" spans="1:6" s="149" customFormat="1" ht="18" customHeight="1" x14ac:dyDescent="0.2">
      <c r="A27" s="173"/>
      <c r="F27" s="151"/>
    </row>
    <row r="28" spans="1:6" s="174" customFormat="1" ht="20.100000000000001" customHeight="1" x14ac:dyDescent="0.2">
      <c r="A28" s="458" t="s">
        <v>194</v>
      </c>
      <c r="B28" s="134"/>
      <c r="C28" s="134"/>
      <c r="D28" s="134"/>
      <c r="E28" s="134"/>
      <c r="F28" s="134"/>
    </row>
    <row r="29" spans="1:6" s="174" customFormat="1" ht="20.100000000000001" customHeight="1" x14ac:dyDescent="0.2">
      <c r="A29" s="458" t="s">
        <v>175</v>
      </c>
      <c r="B29" s="134"/>
      <c r="C29" s="134"/>
      <c r="D29" s="134"/>
      <c r="E29" s="134"/>
      <c r="F29" s="134"/>
    </row>
    <row r="30" spans="1:6" s="174" customFormat="1" ht="20.100000000000001" customHeight="1" x14ac:dyDescent="0.2">
      <c r="A30" s="459" t="s">
        <v>109</v>
      </c>
      <c r="B30" s="134"/>
      <c r="C30" s="134"/>
      <c r="D30" s="134"/>
      <c r="E30" s="134"/>
      <c r="F30" s="134"/>
    </row>
    <row r="31" spans="1:6" s="174" customFormat="1" ht="12.75" x14ac:dyDescent="0.2">
      <c r="A31" s="176"/>
      <c r="B31" s="37"/>
      <c r="D31" s="175"/>
      <c r="E31" s="175"/>
      <c r="F31" s="175"/>
    </row>
    <row r="32" spans="1:6" s="174" customFormat="1" ht="12.75" x14ac:dyDescent="0.2">
      <c r="A32" s="176"/>
      <c r="B32" s="37"/>
      <c r="C32" s="177"/>
      <c r="D32" s="177"/>
      <c r="E32" s="177"/>
      <c r="F32" s="177"/>
    </row>
    <row r="33" spans="1:6" s="174" customFormat="1" ht="12.75" x14ac:dyDescent="0.2">
      <c r="A33" s="176"/>
      <c r="B33" s="37"/>
      <c r="C33" s="37"/>
      <c r="D33" s="37"/>
      <c r="E33" s="37"/>
      <c r="F33" s="37"/>
    </row>
    <row r="34" spans="1:6" s="174" customFormat="1" ht="12.75" x14ac:dyDescent="0.2">
      <c r="A34" s="176"/>
      <c r="B34" s="134"/>
      <c r="C34" s="134"/>
      <c r="D34" s="134"/>
      <c r="E34" s="134"/>
      <c r="F34" s="134"/>
    </row>
    <row r="35" spans="1:6" s="174" customFormat="1" ht="12.75" x14ac:dyDescent="0.2">
      <c r="A35" s="176"/>
      <c r="B35" s="37"/>
      <c r="D35" s="175"/>
      <c r="E35" s="175"/>
      <c r="F35" s="175"/>
    </row>
    <row r="36" spans="1:6" s="174" customFormat="1" ht="12.75" x14ac:dyDescent="0.2">
      <c r="A36" s="176"/>
      <c r="B36" s="37"/>
      <c r="C36" s="177"/>
      <c r="D36" s="177"/>
      <c r="E36" s="177"/>
      <c r="F36" s="177"/>
    </row>
    <row r="37" spans="1:6" s="174" customFormat="1" ht="12.75" x14ac:dyDescent="0.2">
      <c r="A37" s="176"/>
      <c r="B37" s="37"/>
      <c r="C37" s="37"/>
      <c r="D37" s="37"/>
      <c r="E37" s="37"/>
      <c r="F37" s="37"/>
    </row>
    <row r="38" spans="1:6" s="174" customFormat="1" ht="12.75" x14ac:dyDescent="0.2">
      <c r="A38" s="178"/>
      <c r="B38" s="134"/>
      <c r="C38" s="134"/>
      <c r="D38" s="134"/>
      <c r="E38" s="134"/>
      <c r="F38" s="134"/>
    </row>
    <row r="39" spans="1:6" s="174" customFormat="1" ht="12.75" x14ac:dyDescent="0.2">
      <c r="A39" s="178"/>
      <c r="B39" s="179"/>
      <c r="D39" s="180"/>
      <c r="E39" s="180"/>
      <c r="F39" s="180"/>
    </row>
    <row r="40" spans="1:6" ht="12" x14ac:dyDescent="0.2">
      <c r="A40" s="181"/>
      <c r="B40" s="182"/>
      <c r="C40" s="183"/>
      <c r="D40" s="183"/>
      <c r="E40" s="183"/>
      <c r="F40" s="183"/>
    </row>
    <row r="41" spans="1:6" ht="12" x14ac:dyDescent="0.2">
      <c r="B41" s="184"/>
    </row>
    <row r="42" spans="1:6" ht="12" x14ac:dyDescent="0.2"/>
    <row r="43" spans="1:6" ht="12" x14ac:dyDescent="0.2">
      <c r="C43" s="144"/>
      <c r="D43" s="144"/>
    </row>
    <row r="44" spans="1:6" ht="12" x14ac:dyDescent="0.2">
      <c r="E44" s="185"/>
    </row>
    <row r="45" spans="1:6" ht="12" x14ac:dyDescent="0.2">
      <c r="B45" s="186"/>
      <c r="C45" s="144"/>
      <c r="D45" s="144"/>
    </row>
    <row r="46" spans="1:6" ht="12" x14ac:dyDescent="0.2">
      <c r="B46" s="187"/>
    </row>
    <row r="47" spans="1:6" ht="12" x14ac:dyDescent="0.2"/>
  </sheetData>
  <mergeCells count="2">
    <mergeCell ref="A7:F7"/>
    <mergeCell ref="B22:F22"/>
  </mergeCells>
  <hyperlinks>
    <hyperlink ref="A13" location="Impressum!C18" display="Hinweise" xr:uid="{8C09E2B1-D746-49AA-B0C8-F9621ECA0C2D}"/>
    <hyperlink ref="A16" location="'1.1'!A1" display="'1.1'!A1" xr:uid="{5E58EC67-DB60-4264-8D2A-6E431A906BB2}"/>
    <hyperlink ref="A17" location="'1.2'!A1" display="'1.2'!A1" xr:uid="{D71D35CE-1E3D-4D4F-994B-58636C987F9F}"/>
    <hyperlink ref="A18" location="'1.3'!A1" display="'1.3'!A1" xr:uid="{385B57AA-2738-45D3-8148-161F808FFA6F}"/>
    <hyperlink ref="A19" location="'1.4'!A1" display="'1.4'!A1" xr:uid="{98AFA21D-EC31-4B4E-9D2D-C1AE695696C7}"/>
    <hyperlink ref="A23" location="'2.1'!A1" display="'2.1'!A1" xr:uid="{E33B9C72-DCC0-41E8-A6FF-81F9309D8CFE}"/>
    <hyperlink ref="A24" location="'2.2'!A1" display="'2.2'!A1" xr:uid="{467296E3-2FF2-4DFE-8B27-F7DA3AA5910E}"/>
    <hyperlink ref="A25" location="'2.2'!A1" display="'2.2'!A1" xr:uid="{9B64DEF5-9A65-4263-B4E4-8EEE72728CAC}"/>
    <hyperlink ref="A30" location="'Statistik-Infoseite'!A1" display="Statistik-Infoseite" xr:uid="{3CF79749-61B2-4390-81D2-4FCA0CD5B6B2}"/>
    <hyperlink ref="A28" location="Hinweis_BsbM!A1" display="Hinweis_BsbM" xr:uid="{2E7F6693-B400-4F46-873B-842B661E76DE}"/>
    <hyperlink ref="A29" location="BsbM_Glossar!A1" display="Glossar" xr:uid="{9CAE5311-47F7-41FF-BB1E-29C32C47F2BC}"/>
    <hyperlink ref="A20" location="'1.5'!A1" display="1.5" xr:uid="{38C3061C-53FF-4041-AC69-632C8BD0F8BF}"/>
    <hyperlink ref="A26" location="Anhang!A1" display="2.5" xr:uid="{E532CC9C-63D0-4EEC-A225-ED94FDA2B5F2}"/>
  </hyperlinks>
  <printOptions horizontalCentered="1"/>
  <pageMargins left="0.39370078740157483" right="0.39370078740157483" top="0.39370078740157483" bottom="0.39370078740157483" header="0" footer="0"/>
  <pageSetup paperSize="9" fitToHeight="0"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3"/>
  <dimension ref="A1:S179"/>
  <sheetViews>
    <sheetView showGridLines="0" zoomScaleNormal="100" workbookViewId="0"/>
  </sheetViews>
  <sheetFormatPr baseColWidth="10" defaultRowHeight="12.75" x14ac:dyDescent="0.2"/>
  <cols>
    <col min="1" max="1" width="23.25" style="4" customWidth="1"/>
    <col min="2" max="3" width="8.625" style="4" customWidth="1"/>
    <col min="4" max="4" width="5.625" style="4" customWidth="1"/>
    <col min="5" max="5" width="8.625" style="4" customWidth="1"/>
    <col min="6" max="6" width="5.625" style="4" customWidth="1"/>
    <col min="7" max="7" width="8.625" style="4" customWidth="1"/>
    <col min="8" max="8" width="5.625" style="4" customWidth="1"/>
    <col min="9" max="9" width="8.625" style="4" customWidth="1"/>
    <col min="10" max="10" width="5.625" style="4" customWidth="1"/>
    <col min="11" max="11" width="6.125" style="4" customWidth="1"/>
    <col min="12" max="12" width="4.125" style="4" customWidth="1"/>
    <col min="13" max="16" width="11" style="4"/>
    <col min="17" max="17" width="4.125" style="4" customWidth="1"/>
    <col min="18" max="19" width="11" style="4" hidden="1" customWidth="1"/>
    <col min="20" max="261" width="11" style="4"/>
    <col min="262" max="262" width="1.25" style="4" customWidth="1"/>
    <col min="263" max="263" width="76.5" style="4" customWidth="1"/>
    <col min="264" max="267" width="11" style="4"/>
    <col min="268" max="268" width="4.125" style="4" customWidth="1"/>
    <col min="269" max="517" width="11" style="4"/>
    <col min="518" max="518" width="1.25" style="4" customWidth="1"/>
    <col min="519" max="519" width="76.5" style="4" customWidth="1"/>
    <col min="520" max="523" width="11" style="4"/>
    <col min="524" max="524" width="4.125" style="4" customWidth="1"/>
    <col min="525" max="773" width="11" style="4"/>
    <col min="774" max="774" width="1.25" style="4" customWidth="1"/>
    <col min="775" max="775" width="76.5" style="4" customWidth="1"/>
    <col min="776" max="779" width="11" style="4"/>
    <col min="780" max="780" width="4.125" style="4" customWidth="1"/>
    <col min="781" max="1029" width="11" style="4"/>
    <col min="1030" max="1030" width="1.25" style="4" customWidth="1"/>
    <col min="1031" max="1031" width="76.5" style="4" customWidth="1"/>
    <col min="1032" max="1035" width="11" style="4"/>
    <col min="1036" max="1036" width="4.125" style="4" customWidth="1"/>
    <col min="1037" max="1285" width="11" style="4"/>
    <col min="1286" max="1286" width="1.25" style="4" customWidth="1"/>
    <col min="1287" max="1287" width="76.5" style="4" customWidth="1"/>
    <col min="1288" max="1291" width="11" style="4"/>
    <col min="1292" max="1292" width="4.125" style="4" customWidth="1"/>
    <col min="1293" max="1541" width="11" style="4"/>
    <col min="1542" max="1542" width="1.25" style="4" customWidth="1"/>
    <col min="1543" max="1543" width="76.5" style="4" customWidth="1"/>
    <col min="1544" max="1547" width="11" style="4"/>
    <col min="1548" max="1548" width="4.125" style="4" customWidth="1"/>
    <col min="1549" max="1797" width="11" style="4"/>
    <col min="1798" max="1798" width="1.25" style="4" customWidth="1"/>
    <col min="1799" max="1799" width="76.5" style="4" customWidth="1"/>
    <col min="1800" max="1803" width="11" style="4"/>
    <col min="1804" max="1804" width="4.125" style="4" customWidth="1"/>
    <col min="1805" max="2053" width="11" style="4"/>
    <col min="2054" max="2054" width="1.25" style="4" customWidth="1"/>
    <col min="2055" max="2055" width="76.5" style="4" customWidth="1"/>
    <col min="2056" max="2059" width="11" style="4"/>
    <col min="2060" max="2060" width="4.125" style="4" customWidth="1"/>
    <col min="2061" max="2309" width="11" style="4"/>
    <col min="2310" max="2310" width="1.25" style="4" customWidth="1"/>
    <col min="2311" max="2311" width="76.5" style="4" customWidth="1"/>
    <col min="2312" max="2315" width="11" style="4"/>
    <col min="2316" max="2316" width="4.125" style="4" customWidth="1"/>
    <col min="2317" max="2565" width="11" style="4"/>
    <col min="2566" max="2566" width="1.25" style="4" customWidth="1"/>
    <col min="2567" max="2567" width="76.5" style="4" customWidth="1"/>
    <col min="2568" max="2571" width="11" style="4"/>
    <col min="2572" max="2572" width="4.125" style="4" customWidth="1"/>
    <col min="2573" max="2821" width="11" style="4"/>
    <col min="2822" max="2822" width="1.25" style="4" customWidth="1"/>
    <col min="2823" max="2823" width="76.5" style="4" customWidth="1"/>
    <col min="2824" max="2827" width="11" style="4"/>
    <col min="2828" max="2828" width="4.125" style="4" customWidth="1"/>
    <col min="2829" max="3077" width="11" style="4"/>
    <col min="3078" max="3078" width="1.25" style="4" customWidth="1"/>
    <col min="3079" max="3079" width="76.5" style="4" customWidth="1"/>
    <col min="3080" max="3083" width="11" style="4"/>
    <col min="3084" max="3084" width="4.125" style="4" customWidth="1"/>
    <col min="3085" max="3333" width="11" style="4"/>
    <col min="3334" max="3334" width="1.25" style="4" customWidth="1"/>
    <col min="3335" max="3335" width="76.5" style="4" customWidth="1"/>
    <col min="3336" max="3339" width="11" style="4"/>
    <col min="3340" max="3340" width="4.125" style="4" customWidth="1"/>
    <col min="3341" max="3589" width="11" style="4"/>
    <col min="3590" max="3590" width="1.25" style="4" customWidth="1"/>
    <col min="3591" max="3591" width="76.5" style="4" customWidth="1"/>
    <col min="3592" max="3595" width="11" style="4"/>
    <col min="3596" max="3596" width="4.125" style="4" customWidth="1"/>
    <col min="3597" max="3845" width="11" style="4"/>
    <col min="3846" max="3846" width="1.25" style="4" customWidth="1"/>
    <col min="3847" max="3847" width="76.5" style="4" customWidth="1"/>
    <col min="3848" max="3851" width="11" style="4"/>
    <col min="3852" max="3852" width="4.125" style="4" customWidth="1"/>
    <col min="3853" max="4101" width="11" style="4"/>
    <col min="4102" max="4102" width="1.25" style="4" customWidth="1"/>
    <col min="4103" max="4103" width="76.5" style="4" customWidth="1"/>
    <col min="4104" max="4107" width="11" style="4"/>
    <col min="4108" max="4108" width="4.125" style="4" customWidth="1"/>
    <col min="4109" max="4357" width="11" style="4"/>
    <col min="4358" max="4358" width="1.25" style="4" customWidth="1"/>
    <col min="4359" max="4359" width="76.5" style="4" customWidth="1"/>
    <col min="4360" max="4363" width="11" style="4"/>
    <col min="4364" max="4364" width="4.125" style="4" customWidth="1"/>
    <col min="4365" max="4613" width="11" style="4"/>
    <col min="4614" max="4614" width="1.25" style="4" customWidth="1"/>
    <col min="4615" max="4615" width="76.5" style="4" customWidth="1"/>
    <col min="4616" max="4619" width="11" style="4"/>
    <col min="4620" max="4620" width="4.125" style="4" customWidth="1"/>
    <col min="4621" max="4869" width="11" style="4"/>
    <col min="4870" max="4870" width="1.25" style="4" customWidth="1"/>
    <col min="4871" max="4871" width="76.5" style="4" customWidth="1"/>
    <col min="4872" max="4875" width="11" style="4"/>
    <col min="4876" max="4876" width="4.125" style="4" customWidth="1"/>
    <col min="4877" max="5125" width="11" style="4"/>
    <col min="5126" max="5126" width="1.25" style="4" customWidth="1"/>
    <col min="5127" max="5127" width="76.5" style="4" customWidth="1"/>
    <col min="5128" max="5131" width="11" style="4"/>
    <col min="5132" max="5132" width="4.125" style="4" customWidth="1"/>
    <col min="5133" max="5381" width="11" style="4"/>
    <col min="5382" max="5382" width="1.25" style="4" customWidth="1"/>
    <col min="5383" max="5383" width="76.5" style="4" customWidth="1"/>
    <col min="5384" max="5387" width="11" style="4"/>
    <col min="5388" max="5388" width="4.125" style="4" customWidth="1"/>
    <col min="5389" max="5637" width="11" style="4"/>
    <col min="5638" max="5638" width="1.25" style="4" customWidth="1"/>
    <col min="5639" max="5639" width="76.5" style="4" customWidth="1"/>
    <col min="5640" max="5643" width="11" style="4"/>
    <col min="5644" max="5644" width="4.125" style="4" customWidth="1"/>
    <col min="5645" max="5893" width="11" style="4"/>
    <col min="5894" max="5894" width="1.25" style="4" customWidth="1"/>
    <col min="5895" max="5895" width="76.5" style="4" customWidth="1"/>
    <col min="5896" max="5899" width="11" style="4"/>
    <col min="5900" max="5900" width="4.125" style="4" customWidth="1"/>
    <col min="5901" max="6149" width="11" style="4"/>
    <col min="6150" max="6150" width="1.25" style="4" customWidth="1"/>
    <col min="6151" max="6151" width="76.5" style="4" customWidth="1"/>
    <col min="6152" max="6155" width="11" style="4"/>
    <col min="6156" max="6156" width="4.125" style="4" customWidth="1"/>
    <col min="6157" max="6405" width="11" style="4"/>
    <col min="6406" max="6406" width="1.25" style="4" customWidth="1"/>
    <col min="6407" max="6407" width="76.5" style="4" customWidth="1"/>
    <col min="6408" max="6411" width="11" style="4"/>
    <col min="6412" max="6412" width="4.125" style="4" customWidth="1"/>
    <col min="6413" max="6661" width="11" style="4"/>
    <col min="6662" max="6662" width="1.25" style="4" customWidth="1"/>
    <col min="6663" max="6663" width="76.5" style="4" customWidth="1"/>
    <col min="6664" max="6667" width="11" style="4"/>
    <col min="6668" max="6668" width="4.125" style="4" customWidth="1"/>
    <col min="6669" max="6917" width="11" style="4"/>
    <col min="6918" max="6918" width="1.25" style="4" customWidth="1"/>
    <col min="6919" max="6919" width="76.5" style="4" customWidth="1"/>
    <col min="6920" max="6923" width="11" style="4"/>
    <col min="6924" max="6924" width="4.125" style="4" customWidth="1"/>
    <col min="6925" max="7173" width="11" style="4"/>
    <col min="7174" max="7174" width="1.25" style="4" customWidth="1"/>
    <col min="7175" max="7175" width="76.5" style="4" customWidth="1"/>
    <col min="7176" max="7179" width="11" style="4"/>
    <col min="7180" max="7180" width="4.125" style="4" customWidth="1"/>
    <col min="7181" max="7429" width="11" style="4"/>
    <col min="7430" max="7430" width="1.25" style="4" customWidth="1"/>
    <col min="7431" max="7431" width="76.5" style="4" customWidth="1"/>
    <col min="7432" max="7435" width="11" style="4"/>
    <col min="7436" max="7436" width="4.125" style="4" customWidth="1"/>
    <col min="7437" max="7685" width="11" style="4"/>
    <col min="7686" max="7686" width="1.25" style="4" customWidth="1"/>
    <col min="7687" max="7687" width="76.5" style="4" customWidth="1"/>
    <col min="7688" max="7691" width="11" style="4"/>
    <col min="7692" max="7692" width="4.125" style="4" customWidth="1"/>
    <col min="7693" max="7941" width="11" style="4"/>
    <col min="7942" max="7942" width="1.25" style="4" customWidth="1"/>
    <col min="7943" max="7943" width="76.5" style="4" customWidth="1"/>
    <col min="7944" max="7947" width="11" style="4"/>
    <col min="7948" max="7948" width="4.125" style="4" customWidth="1"/>
    <col min="7949" max="8197" width="11" style="4"/>
    <col min="8198" max="8198" width="1.25" style="4" customWidth="1"/>
    <col min="8199" max="8199" width="76.5" style="4" customWidth="1"/>
    <col min="8200" max="8203" width="11" style="4"/>
    <col min="8204" max="8204" width="4.125" style="4" customWidth="1"/>
    <col min="8205" max="8453" width="11" style="4"/>
    <col min="8454" max="8454" width="1.25" style="4" customWidth="1"/>
    <col min="8455" max="8455" width="76.5" style="4" customWidth="1"/>
    <col min="8456" max="8459" width="11" style="4"/>
    <col min="8460" max="8460" width="4.125" style="4" customWidth="1"/>
    <col min="8461" max="8709" width="11" style="4"/>
    <col min="8710" max="8710" width="1.25" style="4" customWidth="1"/>
    <col min="8711" max="8711" width="76.5" style="4" customWidth="1"/>
    <col min="8712" max="8715" width="11" style="4"/>
    <col min="8716" max="8716" width="4.125" style="4" customWidth="1"/>
    <col min="8717" max="8965" width="11" style="4"/>
    <col min="8966" max="8966" width="1.25" style="4" customWidth="1"/>
    <col min="8967" max="8967" width="76.5" style="4" customWidth="1"/>
    <col min="8968" max="8971" width="11" style="4"/>
    <col min="8972" max="8972" width="4.125" style="4" customWidth="1"/>
    <col min="8973" max="9221" width="11" style="4"/>
    <col min="9222" max="9222" width="1.25" style="4" customWidth="1"/>
    <col min="9223" max="9223" width="76.5" style="4" customWidth="1"/>
    <col min="9224" max="9227" width="11" style="4"/>
    <col min="9228" max="9228" width="4.125" style="4" customWidth="1"/>
    <col min="9229" max="9477" width="11" style="4"/>
    <col min="9478" max="9478" width="1.25" style="4" customWidth="1"/>
    <col min="9479" max="9479" width="76.5" style="4" customWidth="1"/>
    <col min="9480" max="9483" width="11" style="4"/>
    <col min="9484" max="9484" width="4.125" style="4" customWidth="1"/>
    <col min="9485" max="9733" width="11" style="4"/>
    <col min="9734" max="9734" width="1.25" style="4" customWidth="1"/>
    <col min="9735" max="9735" width="76.5" style="4" customWidth="1"/>
    <col min="9736" max="9739" width="11" style="4"/>
    <col min="9740" max="9740" width="4.125" style="4" customWidth="1"/>
    <col min="9741" max="9989" width="11" style="4"/>
    <col min="9990" max="9990" width="1.25" style="4" customWidth="1"/>
    <col min="9991" max="9991" width="76.5" style="4" customWidth="1"/>
    <col min="9992" max="9995" width="11" style="4"/>
    <col min="9996" max="9996" width="4.125" style="4" customWidth="1"/>
    <col min="9997" max="10245" width="11" style="4"/>
    <col min="10246" max="10246" width="1.25" style="4" customWidth="1"/>
    <col min="10247" max="10247" width="76.5" style="4" customWidth="1"/>
    <col min="10248" max="10251" width="11" style="4"/>
    <col min="10252" max="10252" width="4.125" style="4" customWidth="1"/>
    <col min="10253" max="10501" width="11" style="4"/>
    <col min="10502" max="10502" width="1.25" style="4" customWidth="1"/>
    <col min="10503" max="10503" width="76.5" style="4" customWidth="1"/>
    <col min="10504" max="10507" width="11" style="4"/>
    <col min="10508" max="10508" width="4.125" style="4" customWidth="1"/>
    <col min="10509" max="10757" width="11" style="4"/>
    <col min="10758" max="10758" width="1.25" style="4" customWidth="1"/>
    <col min="10759" max="10759" width="76.5" style="4" customWidth="1"/>
    <col min="10760" max="10763" width="11" style="4"/>
    <col min="10764" max="10764" width="4.125" style="4" customWidth="1"/>
    <col min="10765" max="11013" width="11" style="4"/>
    <col min="11014" max="11014" width="1.25" style="4" customWidth="1"/>
    <col min="11015" max="11015" width="76.5" style="4" customWidth="1"/>
    <col min="11016" max="11019" width="11" style="4"/>
    <col min="11020" max="11020" width="4.125" style="4" customWidth="1"/>
    <col min="11021" max="11269" width="11" style="4"/>
    <col min="11270" max="11270" width="1.25" style="4" customWidth="1"/>
    <col min="11271" max="11271" width="76.5" style="4" customWidth="1"/>
    <col min="11272" max="11275" width="11" style="4"/>
    <col min="11276" max="11276" width="4.125" style="4" customWidth="1"/>
    <col min="11277" max="11525" width="11" style="4"/>
    <col min="11526" max="11526" width="1.25" style="4" customWidth="1"/>
    <col min="11527" max="11527" width="76.5" style="4" customWidth="1"/>
    <col min="11528" max="11531" width="11" style="4"/>
    <col min="11532" max="11532" width="4.125" style="4" customWidth="1"/>
    <col min="11533" max="11781" width="11" style="4"/>
    <col min="11782" max="11782" width="1.25" style="4" customWidth="1"/>
    <col min="11783" max="11783" width="76.5" style="4" customWidth="1"/>
    <col min="11784" max="11787" width="11" style="4"/>
    <col min="11788" max="11788" width="4.125" style="4" customWidth="1"/>
    <col min="11789" max="12037" width="11" style="4"/>
    <col min="12038" max="12038" width="1.25" style="4" customWidth="1"/>
    <col min="12039" max="12039" width="76.5" style="4" customWidth="1"/>
    <col min="12040" max="12043" width="11" style="4"/>
    <col min="12044" max="12044" width="4.125" style="4" customWidth="1"/>
    <col min="12045" max="12293" width="11" style="4"/>
    <col min="12294" max="12294" width="1.25" style="4" customWidth="1"/>
    <col min="12295" max="12295" width="76.5" style="4" customWidth="1"/>
    <col min="12296" max="12299" width="11" style="4"/>
    <col min="12300" max="12300" width="4.125" style="4" customWidth="1"/>
    <col min="12301" max="12549" width="11" style="4"/>
    <col min="12550" max="12550" width="1.25" style="4" customWidth="1"/>
    <col min="12551" max="12551" width="76.5" style="4" customWidth="1"/>
    <col min="12552" max="12555" width="11" style="4"/>
    <col min="12556" max="12556" width="4.125" style="4" customWidth="1"/>
    <col min="12557" max="12805" width="11" style="4"/>
    <col min="12806" max="12806" width="1.25" style="4" customWidth="1"/>
    <col min="12807" max="12807" width="76.5" style="4" customWidth="1"/>
    <col min="12808" max="12811" width="11" style="4"/>
    <col min="12812" max="12812" width="4.125" style="4" customWidth="1"/>
    <col min="12813" max="13061" width="11" style="4"/>
    <col min="13062" max="13062" width="1.25" style="4" customWidth="1"/>
    <col min="13063" max="13063" width="76.5" style="4" customWidth="1"/>
    <col min="13064" max="13067" width="11" style="4"/>
    <col min="13068" max="13068" width="4.125" style="4" customWidth="1"/>
    <col min="13069" max="13317" width="11" style="4"/>
    <col min="13318" max="13318" width="1.25" style="4" customWidth="1"/>
    <col min="13319" max="13319" width="76.5" style="4" customWidth="1"/>
    <col min="13320" max="13323" width="11" style="4"/>
    <col min="13324" max="13324" width="4.125" style="4" customWidth="1"/>
    <col min="13325" max="13573" width="11" style="4"/>
    <col min="13574" max="13574" width="1.25" style="4" customWidth="1"/>
    <col min="13575" max="13575" width="76.5" style="4" customWidth="1"/>
    <col min="13576" max="13579" width="11" style="4"/>
    <col min="13580" max="13580" width="4.125" style="4" customWidth="1"/>
    <col min="13581" max="13829" width="11" style="4"/>
    <col min="13830" max="13830" width="1.25" style="4" customWidth="1"/>
    <col min="13831" max="13831" width="76.5" style="4" customWidth="1"/>
    <col min="13832" max="13835" width="11" style="4"/>
    <col min="13836" max="13836" width="4.125" style="4" customWidth="1"/>
    <col min="13837" max="14085" width="11" style="4"/>
    <col min="14086" max="14086" width="1.25" style="4" customWidth="1"/>
    <col min="14087" max="14087" width="76.5" style="4" customWidth="1"/>
    <col min="14088" max="14091" width="11" style="4"/>
    <col min="14092" max="14092" width="4.125" style="4" customWidth="1"/>
    <col min="14093" max="14341" width="11" style="4"/>
    <col min="14342" max="14342" width="1.25" style="4" customWidth="1"/>
    <col min="14343" max="14343" width="76.5" style="4" customWidth="1"/>
    <col min="14344" max="14347" width="11" style="4"/>
    <col min="14348" max="14348" width="4.125" style="4" customWidth="1"/>
    <col min="14349" max="14597" width="11" style="4"/>
    <col min="14598" max="14598" width="1.25" style="4" customWidth="1"/>
    <col min="14599" max="14599" width="76.5" style="4" customWidth="1"/>
    <col min="14600" max="14603" width="11" style="4"/>
    <col min="14604" max="14604" width="4.125" style="4" customWidth="1"/>
    <col min="14605" max="14853" width="11" style="4"/>
    <col min="14854" max="14854" width="1.25" style="4" customWidth="1"/>
    <col min="14855" max="14855" width="76.5" style="4" customWidth="1"/>
    <col min="14856" max="14859" width="11" style="4"/>
    <col min="14860" max="14860" width="4.125" style="4" customWidth="1"/>
    <col min="14861" max="15109" width="11" style="4"/>
    <col min="15110" max="15110" width="1.25" style="4" customWidth="1"/>
    <col min="15111" max="15111" width="76.5" style="4" customWidth="1"/>
    <col min="15112" max="15115" width="11" style="4"/>
    <col min="15116" max="15116" width="4.125" style="4" customWidth="1"/>
    <col min="15117" max="15365" width="11" style="4"/>
    <col min="15366" max="15366" width="1.25" style="4" customWidth="1"/>
    <col min="15367" max="15367" width="76.5" style="4" customWidth="1"/>
    <col min="15368" max="15371" width="11" style="4"/>
    <col min="15372" max="15372" width="4.125" style="4" customWidth="1"/>
    <col min="15373" max="15621" width="11" style="4"/>
    <col min="15622" max="15622" width="1.25" style="4" customWidth="1"/>
    <col min="15623" max="15623" width="76.5" style="4" customWidth="1"/>
    <col min="15624" max="15627" width="11" style="4"/>
    <col min="15628" max="15628" width="4.125" style="4" customWidth="1"/>
    <col min="15629" max="15877" width="11" style="4"/>
    <col min="15878" max="15878" width="1.25" style="4" customWidth="1"/>
    <col min="15879" max="15879" width="76.5" style="4" customWidth="1"/>
    <col min="15880" max="15883" width="11" style="4"/>
    <col min="15884" max="15884" width="4.125" style="4" customWidth="1"/>
    <col min="15885" max="16133" width="11" style="4"/>
    <col min="16134" max="16134" width="1.25" style="4" customWidth="1"/>
    <col min="16135" max="16135" width="76.5" style="4" customWidth="1"/>
    <col min="16136" max="16139" width="11" style="4"/>
    <col min="16140" max="16140" width="4.125" style="4" customWidth="1"/>
    <col min="16141" max="16384" width="11" style="4"/>
  </cols>
  <sheetData>
    <row r="1" spans="1:17" ht="39.75" customHeight="1" x14ac:dyDescent="0.2">
      <c r="A1" s="1"/>
      <c r="B1" s="1"/>
      <c r="C1" s="2"/>
      <c r="D1" s="2"/>
      <c r="E1" s="2"/>
      <c r="F1" s="2"/>
      <c r="G1" s="2"/>
      <c r="H1" s="2"/>
      <c r="I1" s="2"/>
      <c r="J1" s="51" t="s">
        <v>0</v>
      </c>
    </row>
    <row r="2" spans="1:17" s="5" customFormat="1" ht="10.5" customHeight="1" x14ac:dyDescent="0.2">
      <c r="C2" s="6"/>
      <c r="I2" s="492" t="str">
        <f ca="1">HYPERLINK(CELL("adresse",Inhaltsverzeichnis!A1),"zurück zum Inhalt")</f>
        <v>zurück zum Inhalt</v>
      </c>
      <c r="J2" s="493"/>
      <c r="K2" s="336"/>
    </row>
    <row r="3" spans="1:17" s="5" customFormat="1" x14ac:dyDescent="0.2">
      <c r="D3" s="6"/>
    </row>
    <row r="4" spans="1:17" customFormat="1" ht="12.75" customHeight="1" x14ac:dyDescent="0.2">
      <c r="A4" s="7" t="s">
        <v>228</v>
      </c>
      <c r="B4" s="8"/>
      <c r="C4" s="8"/>
      <c r="D4" s="8"/>
      <c r="E4" s="8"/>
      <c r="F4" s="8"/>
      <c r="G4" s="8"/>
      <c r="H4" s="8"/>
      <c r="I4" s="8"/>
      <c r="J4" s="8"/>
      <c r="K4" s="8"/>
      <c r="L4" s="9"/>
    </row>
    <row r="5" spans="1:17" customFormat="1" ht="12.75" customHeight="1" x14ac:dyDescent="0.2">
      <c r="A5" s="495" t="s">
        <v>239</v>
      </c>
      <c r="B5" s="495"/>
      <c r="C5" s="495"/>
      <c r="D5" s="495"/>
      <c r="E5" s="495"/>
      <c r="F5" s="495"/>
      <c r="G5" s="495"/>
      <c r="H5" s="495"/>
      <c r="I5" s="495"/>
      <c r="J5" s="495"/>
      <c r="K5" s="495"/>
      <c r="L5" s="158"/>
      <c r="M5" s="158"/>
      <c r="N5" s="158"/>
      <c r="O5" s="158"/>
      <c r="P5" s="158"/>
      <c r="Q5" s="158"/>
    </row>
    <row r="6" spans="1:17" customFormat="1" ht="12.75" customHeight="1" x14ac:dyDescent="0.2">
      <c r="A6" s="275" t="str">
        <f>CONCATENATE(LEFT(Impressum!C10,SEARCH("(",Impressum!C10)-1),"(Hauptsitz des Arbeitgebers",TEXT(0,"#¹⁾"),", Gebietsstand ",TEXT(Impressum!C14,"MMMM")," ",TEXT(Impressum!C14,"JJJJ"),")")</f>
        <v>Land Bayern (Hauptsitz des Arbeitgebers¹⁾, Gebietsstand Mai 2023)</v>
      </c>
      <c r="B6" s="124"/>
      <c r="C6" s="124"/>
      <c r="D6" s="124"/>
      <c r="E6" s="124"/>
      <c r="F6" s="124"/>
      <c r="G6" s="124"/>
      <c r="H6" s="124"/>
      <c r="I6" s="124"/>
      <c r="J6" s="124"/>
      <c r="K6" s="124"/>
      <c r="L6" s="124"/>
      <c r="M6" s="124"/>
      <c r="N6" s="124"/>
      <c r="O6" s="124"/>
      <c r="P6" s="124"/>
      <c r="Q6" s="124"/>
    </row>
    <row r="7" spans="1:17" customFormat="1" ht="12.75" customHeight="1" x14ac:dyDescent="0.2">
      <c r="A7" s="8" t="s">
        <v>397</v>
      </c>
      <c r="B7" s="8"/>
      <c r="C7" s="8"/>
      <c r="D7" s="8"/>
      <c r="E7" s="8"/>
      <c r="F7" s="8"/>
      <c r="G7" s="8"/>
      <c r="H7" s="8"/>
      <c r="I7" s="8"/>
      <c r="J7" s="8"/>
      <c r="K7" s="8"/>
      <c r="L7" s="8"/>
    </row>
    <row r="8" spans="1:17" x14ac:dyDescent="0.2">
      <c r="A8" s="10"/>
      <c r="B8" s="10"/>
      <c r="C8" s="11"/>
      <c r="D8" s="11"/>
      <c r="E8" s="11"/>
      <c r="F8" s="11"/>
      <c r="G8" s="11"/>
      <c r="H8" s="11"/>
      <c r="I8" s="11"/>
      <c r="J8" s="11"/>
      <c r="K8" s="11"/>
    </row>
    <row r="9" spans="1:17" customFormat="1" ht="14.25" customHeight="1" x14ac:dyDescent="0.2">
      <c r="A9" s="497" t="s">
        <v>384</v>
      </c>
      <c r="B9" s="498" t="s">
        <v>195</v>
      </c>
      <c r="C9" s="496" t="s">
        <v>5</v>
      </c>
      <c r="D9" s="496"/>
      <c r="E9" s="496"/>
      <c r="F9" s="496"/>
      <c r="G9" s="496"/>
      <c r="H9" s="496"/>
      <c r="I9" s="496"/>
      <c r="J9" s="496"/>
    </row>
    <row r="10" spans="1:17" customFormat="1" ht="12" customHeight="1" x14ac:dyDescent="0.2">
      <c r="A10" s="497"/>
      <c r="B10" s="499"/>
      <c r="C10" s="496" t="s">
        <v>259</v>
      </c>
      <c r="D10" s="496" t="s">
        <v>379</v>
      </c>
      <c r="E10" s="501" t="s">
        <v>4</v>
      </c>
      <c r="F10" s="501"/>
      <c r="G10" s="498" t="s">
        <v>261</v>
      </c>
      <c r="H10" s="498" t="s">
        <v>233</v>
      </c>
      <c r="I10" s="498" t="s">
        <v>230</v>
      </c>
      <c r="J10" s="498" t="s">
        <v>233</v>
      </c>
    </row>
    <row r="11" spans="1:17" customFormat="1" ht="67.5" x14ac:dyDescent="0.2">
      <c r="A11" s="497"/>
      <c r="B11" s="500"/>
      <c r="C11" s="496"/>
      <c r="D11" s="496"/>
      <c r="E11" s="316" t="s">
        <v>260</v>
      </c>
      <c r="F11" s="316" t="s">
        <v>233</v>
      </c>
      <c r="G11" s="500"/>
      <c r="H11" s="500"/>
      <c r="I11" s="500"/>
      <c r="J11" s="500"/>
    </row>
    <row r="12" spans="1:17" customFormat="1" ht="11.25" customHeight="1" x14ac:dyDescent="0.2">
      <c r="A12" s="497"/>
      <c r="B12" s="12">
        <v>1</v>
      </c>
      <c r="C12" s="12">
        <v>2</v>
      </c>
      <c r="D12" s="12">
        <v>3</v>
      </c>
      <c r="E12" s="12">
        <v>4</v>
      </c>
      <c r="F12" s="12">
        <v>5</v>
      </c>
      <c r="G12" s="12">
        <v>6</v>
      </c>
      <c r="H12" s="12">
        <v>7</v>
      </c>
      <c r="I12" s="12">
        <v>8</v>
      </c>
      <c r="J12" s="12">
        <v>9</v>
      </c>
    </row>
    <row r="13" spans="1:17" customFormat="1" ht="20.100000000000001" customHeight="1" x14ac:dyDescent="0.2">
      <c r="A13" s="256" t="s">
        <v>229</v>
      </c>
      <c r="B13" s="253">
        <v>29258</v>
      </c>
      <c r="C13" s="253">
        <v>11389</v>
      </c>
      <c r="D13" s="254">
        <v>38.926105680497599</v>
      </c>
      <c r="E13" s="253">
        <v>7296</v>
      </c>
      <c r="F13" s="254">
        <v>24.936769430583102</v>
      </c>
      <c r="G13" s="253">
        <v>10023</v>
      </c>
      <c r="H13" s="254">
        <v>34.257297149497603</v>
      </c>
      <c r="I13" s="253">
        <v>7846</v>
      </c>
      <c r="J13" s="254">
        <v>26.816597170004801</v>
      </c>
    </row>
    <row r="14" spans="1:17" customFormat="1" ht="15" customHeight="1" x14ac:dyDescent="0.2">
      <c r="A14" s="250" t="s">
        <v>10</v>
      </c>
      <c r="B14" s="13">
        <v>27031</v>
      </c>
      <c r="C14" s="13">
        <v>9968</v>
      </c>
      <c r="D14" s="14">
        <v>36.876179201657401</v>
      </c>
      <c r="E14" s="13">
        <v>6205</v>
      </c>
      <c r="F14" s="14">
        <v>22.9551255965373</v>
      </c>
      <c r="G14" s="13">
        <v>9493</v>
      </c>
      <c r="H14" s="14">
        <v>35.118937516185099</v>
      </c>
      <c r="I14" s="13">
        <v>7570</v>
      </c>
      <c r="J14" s="14">
        <v>28.0048832821575</v>
      </c>
    </row>
    <row r="15" spans="1:17" customFormat="1" ht="15" customHeight="1" x14ac:dyDescent="0.2">
      <c r="A15" s="156" t="s">
        <v>2</v>
      </c>
      <c r="B15" s="15">
        <v>2227</v>
      </c>
      <c r="C15" s="15">
        <v>1421</v>
      </c>
      <c r="D15" s="16">
        <v>63.807813201616497</v>
      </c>
      <c r="E15" s="15">
        <v>1091</v>
      </c>
      <c r="F15" s="16">
        <v>48.989672204759799</v>
      </c>
      <c r="G15" s="13">
        <v>530</v>
      </c>
      <c r="H15" s="16">
        <v>23.798832510103299</v>
      </c>
      <c r="I15" s="15">
        <v>276</v>
      </c>
      <c r="J15" s="16">
        <v>12.3933542882802</v>
      </c>
    </row>
    <row r="16" spans="1:17" s="257" customFormat="1" ht="36" customHeight="1" x14ac:dyDescent="0.2">
      <c r="A16" s="471" t="s">
        <v>262</v>
      </c>
      <c r="B16" s="251">
        <v>13730</v>
      </c>
      <c r="C16" s="251">
        <v>6435</v>
      </c>
      <c r="D16" s="252">
        <v>46.868171886380203</v>
      </c>
      <c r="E16" s="251">
        <v>3103</v>
      </c>
      <c r="F16" s="252">
        <v>22.600145666423899</v>
      </c>
      <c r="G16" s="253">
        <v>1346</v>
      </c>
      <c r="H16" s="252">
        <v>9.8033503277494507</v>
      </c>
      <c r="I16" s="251">
        <v>5949</v>
      </c>
      <c r="J16" s="252">
        <v>43.328477785870398</v>
      </c>
    </row>
    <row r="17" spans="1:11" customFormat="1" ht="15" customHeight="1" x14ac:dyDescent="0.2">
      <c r="A17" s="472" t="s">
        <v>10</v>
      </c>
      <c r="B17" s="13">
        <v>12832</v>
      </c>
      <c r="C17" s="13">
        <v>5841</v>
      </c>
      <c r="D17" s="14">
        <v>45.519014962593502</v>
      </c>
      <c r="E17" s="13">
        <v>2765</v>
      </c>
      <c r="F17" s="14">
        <v>21.547693266832901</v>
      </c>
      <c r="G17" s="13">
        <v>1274</v>
      </c>
      <c r="H17" s="14">
        <v>9.9283042394015002</v>
      </c>
      <c r="I17" s="13">
        <v>5717</v>
      </c>
      <c r="J17" s="14">
        <v>44.552680798004999</v>
      </c>
    </row>
    <row r="18" spans="1:11" s="17" customFormat="1" ht="15" customHeight="1" x14ac:dyDescent="0.2">
      <c r="A18" s="473" t="s">
        <v>2</v>
      </c>
      <c r="B18" s="15">
        <v>898</v>
      </c>
      <c r="C18" s="15">
        <v>594</v>
      </c>
      <c r="D18" s="16">
        <v>66.146993318485499</v>
      </c>
      <c r="E18" s="15">
        <v>338</v>
      </c>
      <c r="F18" s="16">
        <v>37.639198218262798</v>
      </c>
      <c r="G18" s="13">
        <v>72</v>
      </c>
      <c r="H18" s="16">
        <v>8.0178173719376407</v>
      </c>
      <c r="I18" s="15">
        <v>232</v>
      </c>
      <c r="J18" s="16">
        <v>25.835189309576801</v>
      </c>
    </row>
    <row r="19" spans="1:11" s="257" customFormat="1" ht="36" customHeight="1" x14ac:dyDescent="0.2">
      <c r="A19" s="471" t="s">
        <v>263</v>
      </c>
      <c r="B19" s="251">
        <v>5124</v>
      </c>
      <c r="C19" s="251">
        <v>1921</v>
      </c>
      <c r="D19" s="252">
        <v>37.490241998438698</v>
      </c>
      <c r="E19" s="251">
        <v>1249</v>
      </c>
      <c r="F19" s="252">
        <v>24.375487900078099</v>
      </c>
      <c r="G19" s="253">
        <v>1995</v>
      </c>
      <c r="H19" s="252">
        <v>38.934426229508198</v>
      </c>
      <c r="I19" s="251">
        <v>1208</v>
      </c>
      <c r="J19" s="252">
        <v>23.575331772053101</v>
      </c>
    </row>
    <row r="20" spans="1:11" s="153" customFormat="1" ht="15" customHeight="1" x14ac:dyDescent="0.2">
      <c r="A20" s="472" t="s">
        <v>10</v>
      </c>
      <c r="B20" s="13">
        <v>4761</v>
      </c>
      <c r="C20" s="13">
        <v>1696</v>
      </c>
      <c r="D20" s="14">
        <v>35.622768325981902</v>
      </c>
      <c r="E20" s="13">
        <v>1090</v>
      </c>
      <c r="F20" s="14">
        <v>22.894349926486001</v>
      </c>
      <c r="G20" s="13">
        <v>1890</v>
      </c>
      <c r="H20" s="14">
        <v>39.697542533081297</v>
      </c>
      <c r="I20" s="13">
        <v>1175</v>
      </c>
      <c r="J20" s="14">
        <v>24.679689140936802</v>
      </c>
    </row>
    <row r="21" spans="1:11" s="17" customFormat="1" ht="15" customHeight="1" x14ac:dyDescent="0.2">
      <c r="A21" s="473" t="s">
        <v>2</v>
      </c>
      <c r="B21" s="154">
        <v>363</v>
      </c>
      <c r="C21" s="154">
        <v>225</v>
      </c>
      <c r="D21" s="155">
        <v>61.983471074380198</v>
      </c>
      <c r="E21" s="154">
        <v>159</v>
      </c>
      <c r="F21" s="155">
        <v>43.801652892561997</v>
      </c>
      <c r="G21" s="13">
        <v>105</v>
      </c>
      <c r="H21" s="155">
        <v>28.925619834710702</v>
      </c>
      <c r="I21" s="154">
        <v>33</v>
      </c>
      <c r="J21" s="155">
        <v>9.0909090909090899</v>
      </c>
    </row>
    <row r="22" spans="1:11" s="257" customFormat="1" ht="36" customHeight="1" x14ac:dyDescent="0.2">
      <c r="A22" s="471" t="s">
        <v>264</v>
      </c>
      <c r="B22" s="251">
        <v>10404</v>
      </c>
      <c r="C22" s="251">
        <v>3033</v>
      </c>
      <c r="D22" s="252">
        <v>29.1522491349481</v>
      </c>
      <c r="E22" s="251">
        <v>2944</v>
      </c>
      <c r="F22" s="252">
        <v>28.296808919646299</v>
      </c>
      <c r="G22" s="253">
        <v>6682</v>
      </c>
      <c r="H22" s="252">
        <v>64.225297962322202</v>
      </c>
      <c r="I22" s="251">
        <v>689</v>
      </c>
      <c r="J22" s="252">
        <v>6.6224529027297203</v>
      </c>
    </row>
    <row r="23" spans="1:11" customFormat="1" ht="15" customHeight="1" x14ac:dyDescent="0.2">
      <c r="A23" s="472" t="s">
        <v>10</v>
      </c>
      <c r="B23" s="13">
        <v>9438</v>
      </c>
      <c r="C23" s="13">
        <v>2431</v>
      </c>
      <c r="D23" s="14">
        <v>25.7575757575758</v>
      </c>
      <c r="E23" s="13">
        <v>2350</v>
      </c>
      <c r="F23" s="14">
        <v>24.899343081161302</v>
      </c>
      <c r="G23" s="13">
        <v>6329</v>
      </c>
      <c r="H23" s="14">
        <v>67.058698876880698</v>
      </c>
      <c r="I23" s="13">
        <v>678</v>
      </c>
      <c r="J23" s="14">
        <v>7.18372536554355</v>
      </c>
    </row>
    <row r="24" spans="1:11" customFormat="1" ht="15" customHeight="1" x14ac:dyDescent="0.2">
      <c r="A24" s="473" t="s">
        <v>2</v>
      </c>
      <c r="B24" s="154">
        <v>966</v>
      </c>
      <c r="C24" s="154">
        <v>602</v>
      </c>
      <c r="D24" s="155">
        <v>62.318840579710098</v>
      </c>
      <c r="E24" s="154">
        <v>594</v>
      </c>
      <c r="F24" s="155">
        <v>61.490683229813698</v>
      </c>
      <c r="G24" s="329">
        <v>353</v>
      </c>
      <c r="H24" s="155">
        <v>36.542443064182201</v>
      </c>
      <c r="I24" s="154">
        <v>11</v>
      </c>
      <c r="J24" s="155">
        <v>1.1387163561076601</v>
      </c>
    </row>
    <row r="25" spans="1:11" x14ac:dyDescent="0.2">
      <c r="A25" s="11"/>
      <c r="B25" s="11"/>
      <c r="C25" s="11"/>
      <c r="D25" s="11"/>
      <c r="E25" s="11"/>
      <c r="F25" s="11"/>
      <c r="G25" s="11"/>
      <c r="H25" s="11"/>
      <c r="I25" s="11"/>
      <c r="J25" s="21" t="s">
        <v>8</v>
      </c>
    </row>
    <row r="26" spans="1:11" ht="11.25" customHeight="1" x14ac:dyDescent="0.2">
      <c r="A26" s="277" t="s">
        <v>375</v>
      </c>
      <c r="B26" s="466"/>
      <c r="C26" s="466"/>
      <c r="D26" s="466"/>
      <c r="E26" s="466"/>
      <c r="F26" s="466"/>
      <c r="G26" s="466"/>
      <c r="H26" s="466"/>
      <c r="I26" s="466"/>
      <c r="J26" s="21"/>
    </row>
    <row r="27" spans="1:11" s="272" customFormat="1" ht="11.25" customHeight="1" x14ac:dyDescent="0.2">
      <c r="A27" s="277" t="s">
        <v>238</v>
      </c>
      <c r="B27" s="277"/>
      <c r="C27" s="277"/>
      <c r="D27" s="277"/>
      <c r="E27" s="277"/>
      <c r="F27" s="277"/>
      <c r="G27" s="277"/>
      <c r="H27" s="277"/>
      <c r="I27" s="285"/>
      <c r="J27" s="315"/>
    </row>
    <row r="28" spans="1:11" x14ac:dyDescent="0.2">
      <c r="A28" s="157" t="s">
        <v>265</v>
      </c>
      <c r="B28" s="11"/>
      <c r="C28" s="11"/>
      <c r="D28" s="11"/>
      <c r="E28" s="11"/>
      <c r="F28" s="11"/>
      <c r="G28" s="11"/>
      <c r="H28" s="11"/>
      <c r="I28" s="11"/>
      <c r="J28" s="11"/>
      <c r="K28" s="11"/>
    </row>
    <row r="29" spans="1:11" ht="74.25" customHeight="1" x14ac:dyDescent="0.2">
      <c r="A29" s="494" t="s">
        <v>266</v>
      </c>
      <c r="B29" s="494"/>
      <c r="C29" s="494"/>
      <c r="D29" s="494"/>
      <c r="E29" s="494"/>
      <c r="F29" s="494"/>
      <c r="G29" s="494"/>
      <c r="H29" s="494"/>
      <c r="I29" s="494"/>
      <c r="J29" s="494"/>
      <c r="K29" s="11"/>
    </row>
    <row r="30" spans="1:11" x14ac:dyDescent="0.2">
      <c r="A30" s="11"/>
      <c r="B30" s="11"/>
      <c r="C30" s="11"/>
      <c r="D30" s="11"/>
      <c r="E30" s="11"/>
      <c r="F30" s="11"/>
      <c r="G30" s="11"/>
      <c r="H30" s="11"/>
      <c r="I30" s="11"/>
      <c r="J30" s="11"/>
      <c r="K30" s="11"/>
    </row>
    <row r="31" spans="1:11" x14ac:dyDescent="0.2">
      <c r="A31" s="11"/>
      <c r="B31" s="11"/>
      <c r="C31" s="11"/>
      <c r="D31" s="11"/>
      <c r="E31" s="11"/>
      <c r="F31" s="11"/>
      <c r="G31" s="11"/>
      <c r="H31" s="11"/>
      <c r="I31" s="11"/>
      <c r="J31" s="11"/>
      <c r="K31" s="11"/>
    </row>
    <row r="32" spans="1:11" x14ac:dyDescent="0.2">
      <c r="A32" s="11"/>
      <c r="B32" s="11"/>
      <c r="C32" s="11"/>
      <c r="D32" s="11"/>
      <c r="E32" s="11"/>
      <c r="F32" s="11"/>
      <c r="G32" s="11"/>
      <c r="H32" s="11"/>
      <c r="I32" s="11"/>
      <c r="J32" s="11"/>
      <c r="K32" s="11"/>
    </row>
    <row r="33" spans="1:11" x14ac:dyDescent="0.2">
      <c r="A33" s="11"/>
      <c r="B33" s="11"/>
      <c r="C33" s="11"/>
      <c r="D33" s="11"/>
      <c r="E33" s="11"/>
      <c r="F33" s="11"/>
      <c r="G33" s="11"/>
      <c r="H33" s="11"/>
      <c r="I33" s="11"/>
      <c r="J33" s="11"/>
      <c r="K33" s="11"/>
    </row>
    <row r="34" spans="1:11" x14ac:dyDescent="0.2">
      <c r="A34" s="11"/>
      <c r="B34" s="11"/>
      <c r="C34" s="11"/>
      <c r="D34" s="11"/>
      <c r="E34" s="11"/>
      <c r="F34" s="11"/>
      <c r="G34" s="11"/>
      <c r="H34" s="11"/>
      <c r="I34" s="11"/>
      <c r="J34" s="11"/>
      <c r="K34" s="11"/>
    </row>
    <row r="35" spans="1:11" x14ac:dyDescent="0.2">
      <c r="A35" s="11"/>
      <c r="B35" s="11"/>
      <c r="C35" s="11"/>
      <c r="D35" s="11"/>
      <c r="E35" s="11"/>
      <c r="F35" s="11"/>
      <c r="G35" s="11"/>
      <c r="H35" s="11"/>
      <c r="I35" s="11"/>
      <c r="J35" s="11"/>
      <c r="K35" s="11"/>
    </row>
    <row r="36" spans="1:11" x14ac:dyDescent="0.2">
      <c r="A36" s="11"/>
      <c r="B36" s="11"/>
      <c r="C36" s="11"/>
      <c r="D36" s="11"/>
      <c r="E36" s="11"/>
      <c r="F36" s="11"/>
      <c r="G36" s="11"/>
      <c r="H36" s="11"/>
      <c r="I36" s="11"/>
      <c r="J36" s="11"/>
      <c r="K36" s="11"/>
    </row>
    <row r="37" spans="1:11" x14ac:dyDescent="0.2">
      <c r="A37" s="11"/>
      <c r="B37" s="11"/>
      <c r="C37" s="11"/>
      <c r="D37" s="11"/>
      <c r="E37" s="11"/>
      <c r="F37" s="11"/>
      <c r="G37" s="11"/>
      <c r="H37" s="11"/>
      <c r="I37" s="11"/>
      <c r="J37" s="11"/>
      <c r="K37" s="11"/>
    </row>
    <row r="38" spans="1:11" x14ac:dyDescent="0.2">
      <c r="A38" s="11"/>
      <c r="B38" s="11"/>
      <c r="C38" s="11"/>
      <c r="D38" s="11"/>
      <c r="E38" s="11"/>
      <c r="F38" s="11"/>
      <c r="G38" s="11"/>
      <c r="H38" s="11"/>
      <c r="I38" s="11"/>
      <c r="J38" s="11"/>
      <c r="K38" s="11"/>
    </row>
    <row r="39" spans="1:11" x14ac:dyDescent="0.2">
      <c r="A39" s="11"/>
      <c r="B39" s="11"/>
      <c r="C39" s="11"/>
      <c r="D39" s="11"/>
      <c r="E39" s="11"/>
      <c r="F39" s="11"/>
      <c r="G39" s="11"/>
      <c r="H39" s="11"/>
      <c r="I39" s="11"/>
      <c r="J39" s="11"/>
      <c r="K39" s="11"/>
    </row>
    <row r="40" spans="1:11" x14ac:dyDescent="0.2">
      <c r="A40" s="11"/>
      <c r="B40" s="11"/>
      <c r="C40" s="11"/>
      <c r="D40" s="11"/>
      <c r="E40" s="11"/>
      <c r="F40" s="11"/>
      <c r="G40" s="11"/>
      <c r="H40" s="11"/>
      <c r="I40" s="11"/>
      <c r="J40" s="11"/>
      <c r="K40" s="11"/>
    </row>
    <row r="41" spans="1:11" x14ac:dyDescent="0.2">
      <c r="A41" s="11"/>
      <c r="B41" s="11"/>
      <c r="C41" s="11"/>
      <c r="D41" s="11"/>
      <c r="E41" s="11"/>
      <c r="F41" s="11"/>
      <c r="G41" s="11"/>
      <c r="H41" s="11"/>
      <c r="I41" s="11"/>
      <c r="J41" s="11"/>
      <c r="K41" s="11"/>
    </row>
    <row r="42" spans="1:11" x14ac:dyDescent="0.2">
      <c r="A42" s="11"/>
      <c r="B42" s="11"/>
      <c r="C42" s="11"/>
      <c r="D42" s="11"/>
      <c r="E42" s="11"/>
      <c r="F42" s="11"/>
      <c r="G42" s="11"/>
      <c r="H42" s="11"/>
      <c r="I42" s="11"/>
      <c r="J42" s="11"/>
      <c r="K42" s="11"/>
    </row>
    <row r="43" spans="1:11" x14ac:dyDescent="0.2">
      <c r="A43" s="11"/>
      <c r="B43" s="11"/>
      <c r="C43" s="11"/>
      <c r="D43" s="11"/>
      <c r="E43" s="11"/>
      <c r="F43" s="11"/>
      <c r="G43" s="11"/>
      <c r="H43" s="11"/>
      <c r="I43" s="11"/>
      <c r="J43" s="11"/>
      <c r="K43" s="11"/>
    </row>
    <row r="44" spans="1:11" x14ac:dyDescent="0.2">
      <c r="A44" s="11"/>
      <c r="B44" s="11"/>
      <c r="C44" s="11"/>
      <c r="D44" s="11"/>
      <c r="E44" s="11"/>
      <c r="F44" s="11"/>
      <c r="G44" s="11"/>
      <c r="H44" s="11"/>
      <c r="I44" s="11"/>
      <c r="J44" s="11"/>
      <c r="K44" s="11"/>
    </row>
    <row r="45" spans="1:11" x14ac:dyDescent="0.2">
      <c r="A45" s="11"/>
      <c r="B45" s="11"/>
      <c r="C45" s="11"/>
      <c r="D45" s="11"/>
      <c r="E45" s="11"/>
      <c r="F45" s="11"/>
      <c r="G45" s="11"/>
      <c r="H45" s="11"/>
      <c r="I45" s="11"/>
      <c r="J45" s="11"/>
      <c r="K45" s="11"/>
    </row>
    <row r="46" spans="1:11" x14ac:dyDescent="0.2">
      <c r="A46" s="11"/>
      <c r="B46" s="11"/>
      <c r="C46" s="11"/>
      <c r="D46" s="11"/>
      <c r="E46" s="11"/>
      <c r="F46" s="11"/>
      <c r="G46" s="11"/>
      <c r="H46" s="11"/>
      <c r="I46" s="11"/>
      <c r="J46" s="11"/>
      <c r="K46" s="11"/>
    </row>
    <row r="47" spans="1:11" x14ac:dyDescent="0.2">
      <c r="A47" s="11"/>
      <c r="B47" s="11"/>
      <c r="C47" s="11"/>
      <c r="D47" s="11"/>
      <c r="E47" s="11"/>
      <c r="F47" s="11"/>
      <c r="G47" s="11"/>
      <c r="H47" s="11"/>
      <c r="I47" s="11"/>
      <c r="J47" s="11"/>
      <c r="K47" s="11"/>
    </row>
    <row r="48" spans="1:11" x14ac:dyDescent="0.2">
      <c r="A48" s="11"/>
      <c r="B48" s="11"/>
      <c r="C48" s="11"/>
      <c r="D48" s="11"/>
      <c r="E48" s="11"/>
      <c r="F48" s="11"/>
      <c r="G48" s="11"/>
      <c r="H48" s="11"/>
      <c r="I48" s="11"/>
      <c r="J48" s="11"/>
      <c r="K48" s="11"/>
    </row>
    <row r="49" spans="1:11" x14ac:dyDescent="0.2">
      <c r="A49" s="11"/>
      <c r="B49" s="11"/>
      <c r="C49" s="11"/>
      <c r="D49" s="11"/>
      <c r="E49" s="11"/>
      <c r="F49" s="11"/>
      <c r="G49" s="11"/>
      <c r="H49" s="11"/>
      <c r="I49" s="11"/>
      <c r="J49" s="11"/>
      <c r="K49" s="11"/>
    </row>
    <row r="50" spans="1:11" x14ac:dyDescent="0.2">
      <c r="A50" s="11"/>
      <c r="B50" s="11"/>
      <c r="C50" s="11"/>
      <c r="D50" s="11"/>
      <c r="E50" s="11"/>
      <c r="F50" s="11"/>
      <c r="G50" s="11"/>
      <c r="H50" s="11"/>
      <c r="I50" s="11"/>
      <c r="J50" s="11"/>
      <c r="K50" s="11"/>
    </row>
    <row r="51" spans="1:11" x14ac:dyDescent="0.2">
      <c r="A51" s="11"/>
      <c r="B51" s="11"/>
      <c r="C51" s="11"/>
      <c r="D51" s="11"/>
      <c r="E51" s="11"/>
      <c r="F51" s="11"/>
      <c r="G51" s="11"/>
      <c r="H51" s="11"/>
      <c r="I51" s="11"/>
      <c r="J51" s="11"/>
      <c r="K51" s="11"/>
    </row>
    <row r="52" spans="1:11" x14ac:dyDescent="0.2">
      <c r="A52" s="11"/>
      <c r="B52" s="11"/>
      <c r="C52" s="11"/>
      <c r="D52" s="11"/>
      <c r="E52" s="11"/>
      <c r="F52" s="11"/>
      <c r="G52" s="11"/>
      <c r="H52" s="11"/>
      <c r="I52" s="11"/>
      <c r="J52" s="11"/>
      <c r="K52" s="11"/>
    </row>
    <row r="53" spans="1:11" x14ac:dyDescent="0.2">
      <c r="A53" s="11"/>
      <c r="B53" s="11"/>
      <c r="C53" s="11"/>
      <c r="D53" s="11"/>
      <c r="E53" s="11"/>
      <c r="F53" s="11"/>
      <c r="G53" s="11"/>
      <c r="H53" s="11"/>
      <c r="I53" s="11"/>
      <c r="J53" s="11"/>
      <c r="K53" s="11"/>
    </row>
    <row r="54" spans="1:11" x14ac:dyDescent="0.2">
      <c r="A54" s="11"/>
      <c r="B54" s="11"/>
      <c r="C54" s="11"/>
      <c r="D54" s="11"/>
      <c r="E54" s="11"/>
      <c r="F54" s="11"/>
      <c r="G54" s="11"/>
      <c r="H54" s="11"/>
      <c r="I54" s="11"/>
      <c r="J54" s="11"/>
      <c r="K54" s="11"/>
    </row>
    <row r="55" spans="1:11" x14ac:dyDescent="0.2">
      <c r="A55" s="11"/>
      <c r="B55" s="11"/>
      <c r="C55" s="11"/>
      <c r="D55" s="11"/>
      <c r="E55" s="11"/>
      <c r="F55" s="11"/>
      <c r="G55" s="11"/>
      <c r="H55" s="11"/>
      <c r="I55" s="11"/>
      <c r="J55" s="11"/>
      <c r="K55" s="11"/>
    </row>
    <row r="56" spans="1:11" x14ac:dyDescent="0.2">
      <c r="A56" s="11"/>
      <c r="B56" s="11"/>
      <c r="C56" s="11"/>
      <c r="D56" s="11"/>
      <c r="E56" s="11"/>
      <c r="F56" s="11"/>
      <c r="G56" s="11"/>
      <c r="H56" s="11"/>
      <c r="I56" s="11"/>
      <c r="J56" s="11"/>
      <c r="K56" s="11"/>
    </row>
    <row r="57" spans="1:11" x14ac:dyDescent="0.2">
      <c r="A57" s="11"/>
      <c r="B57" s="11"/>
      <c r="C57" s="11"/>
      <c r="D57" s="11"/>
      <c r="E57" s="11"/>
      <c r="F57" s="11"/>
      <c r="G57" s="11"/>
      <c r="H57" s="11"/>
      <c r="I57" s="11"/>
      <c r="J57" s="11"/>
      <c r="K57" s="11"/>
    </row>
    <row r="58" spans="1:11" x14ac:dyDescent="0.2">
      <c r="A58" s="11"/>
      <c r="B58" s="11"/>
      <c r="C58" s="11"/>
      <c r="D58" s="11"/>
      <c r="E58" s="11"/>
      <c r="F58" s="11"/>
      <c r="G58" s="11"/>
      <c r="H58" s="11"/>
      <c r="I58" s="11"/>
      <c r="J58" s="11"/>
      <c r="K58" s="11"/>
    </row>
    <row r="59" spans="1:11" x14ac:dyDescent="0.2">
      <c r="A59" s="11"/>
      <c r="B59" s="11"/>
      <c r="C59" s="11"/>
      <c r="D59" s="11"/>
      <c r="E59" s="11"/>
      <c r="F59" s="11"/>
      <c r="G59" s="11"/>
      <c r="H59" s="11"/>
      <c r="I59" s="11"/>
      <c r="J59" s="11"/>
      <c r="K59" s="11"/>
    </row>
    <row r="60" spans="1:11" x14ac:dyDescent="0.2">
      <c r="A60" s="11"/>
      <c r="B60" s="11"/>
      <c r="C60" s="11"/>
      <c r="D60" s="11"/>
      <c r="E60" s="11"/>
      <c r="F60" s="11"/>
      <c r="G60" s="11"/>
      <c r="H60" s="11"/>
      <c r="I60" s="11"/>
      <c r="J60" s="11"/>
      <c r="K60" s="11"/>
    </row>
    <row r="61" spans="1:11" x14ac:dyDescent="0.2">
      <c r="A61" s="11"/>
      <c r="B61" s="11"/>
      <c r="C61" s="11"/>
      <c r="D61" s="11"/>
      <c r="E61" s="11"/>
      <c r="F61" s="11"/>
      <c r="G61" s="11"/>
      <c r="H61" s="11"/>
      <c r="I61" s="11"/>
      <c r="J61" s="11"/>
      <c r="K61" s="11"/>
    </row>
    <row r="62" spans="1:11" x14ac:dyDescent="0.2">
      <c r="A62" s="11"/>
      <c r="B62" s="11"/>
      <c r="C62" s="11"/>
      <c r="D62" s="11"/>
      <c r="E62" s="11"/>
      <c r="F62" s="11"/>
      <c r="G62" s="11"/>
      <c r="H62" s="11"/>
      <c r="I62" s="11"/>
      <c r="J62" s="11"/>
      <c r="K62" s="11"/>
    </row>
    <row r="63" spans="1:11" x14ac:dyDescent="0.2">
      <c r="A63" s="11"/>
      <c r="B63" s="11"/>
      <c r="C63" s="11"/>
      <c r="D63" s="11"/>
      <c r="E63" s="11"/>
      <c r="F63" s="11"/>
      <c r="G63" s="11"/>
      <c r="H63" s="11"/>
      <c r="I63" s="11"/>
      <c r="J63" s="11"/>
      <c r="K63" s="11"/>
    </row>
    <row r="64" spans="1:11" x14ac:dyDescent="0.2">
      <c r="A64" s="11"/>
      <c r="B64" s="11"/>
      <c r="C64" s="11"/>
      <c r="D64" s="11"/>
      <c r="E64" s="11"/>
      <c r="F64" s="11"/>
      <c r="G64" s="11"/>
      <c r="H64" s="11"/>
      <c r="I64" s="11"/>
      <c r="J64" s="11"/>
      <c r="K64" s="11"/>
    </row>
    <row r="65" spans="1:11" x14ac:dyDescent="0.2">
      <c r="A65" s="11"/>
      <c r="B65" s="11"/>
      <c r="C65" s="11"/>
      <c r="D65" s="11"/>
      <c r="E65" s="11"/>
      <c r="F65" s="11"/>
      <c r="G65" s="11"/>
      <c r="H65" s="11"/>
      <c r="I65" s="11"/>
      <c r="J65" s="11"/>
      <c r="K65" s="11"/>
    </row>
    <row r="66" spans="1:11" x14ac:dyDescent="0.2">
      <c r="A66" s="11"/>
      <c r="B66" s="11"/>
      <c r="C66" s="11"/>
      <c r="D66" s="11"/>
      <c r="E66" s="11"/>
      <c r="F66" s="11"/>
      <c r="G66" s="11"/>
      <c r="H66" s="11"/>
      <c r="I66" s="11"/>
      <c r="J66" s="11"/>
      <c r="K66" s="11"/>
    </row>
    <row r="67" spans="1:11" x14ac:dyDescent="0.2">
      <c r="A67" s="11"/>
      <c r="B67" s="11"/>
      <c r="C67" s="11"/>
      <c r="D67" s="11"/>
      <c r="E67" s="11"/>
      <c r="F67" s="11"/>
      <c r="G67" s="11"/>
      <c r="H67" s="11"/>
      <c r="I67" s="11"/>
      <c r="J67" s="11"/>
      <c r="K67" s="11"/>
    </row>
    <row r="68" spans="1:11" x14ac:dyDescent="0.2">
      <c r="A68" s="11"/>
      <c r="B68" s="11"/>
      <c r="C68" s="11"/>
      <c r="D68" s="11"/>
      <c r="E68" s="11"/>
      <c r="F68" s="11"/>
      <c r="G68" s="11"/>
      <c r="H68" s="11"/>
      <c r="I68" s="11"/>
      <c r="J68" s="11"/>
      <c r="K68" s="11"/>
    </row>
    <row r="69" spans="1:11" x14ac:dyDescent="0.2">
      <c r="A69" s="11"/>
      <c r="B69" s="11"/>
      <c r="C69" s="11"/>
      <c r="D69" s="11"/>
      <c r="E69" s="11"/>
      <c r="F69" s="11"/>
      <c r="G69" s="11"/>
      <c r="H69" s="11"/>
      <c r="I69" s="11"/>
      <c r="J69" s="11"/>
      <c r="K69" s="11"/>
    </row>
    <row r="70" spans="1:11" x14ac:dyDescent="0.2">
      <c r="A70" s="11"/>
      <c r="B70" s="11"/>
      <c r="C70" s="11"/>
      <c r="D70" s="11"/>
      <c r="E70" s="11"/>
      <c r="F70" s="11"/>
      <c r="G70" s="11"/>
      <c r="H70" s="11"/>
      <c r="I70" s="11"/>
      <c r="J70" s="11"/>
      <c r="K70" s="11"/>
    </row>
    <row r="71" spans="1:11" x14ac:dyDescent="0.2">
      <c r="A71" s="11"/>
      <c r="B71" s="11"/>
      <c r="C71" s="11"/>
      <c r="D71" s="11"/>
      <c r="E71" s="11"/>
      <c r="F71" s="11"/>
      <c r="G71" s="11"/>
      <c r="H71" s="11"/>
      <c r="I71" s="11"/>
      <c r="J71" s="11"/>
      <c r="K71" s="11"/>
    </row>
    <row r="72" spans="1:11" x14ac:dyDescent="0.2">
      <c r="A72" s="11"/>
      <c r="B72" s="11"/>
      <c r="C72" s="11"/>
      <c r="D72" s="11"/>
      <c r="E72" s="11"/>
      <c r="F72" s="11"/>
      <c r="G72" s="11"/>
      <c r="H72" s="11"/>
      <c r="I72" s="11"/>
      <c r="J72" s="11"/>
      <c r="K72" s="11"/>
    </row>
    <row r="73" spans="1:11" x14ac:dyDescent="0.2">
      <c r="A73" s="11"/>
      <c r="B73" s="11"/>
      <c r="C73" s="11"/>
      <c r="D73" s="11"/>
      <c r="E73" s="11"/>
      <c r="F73" s="11"/>
      <c r="G73" s="11"/>
      <c r="H73" s="11"/>
      <c r="I73" s="11"/>
      <c r="J73" s="11"/>
      <c r="K73" s="11"/>
    </row>
    <row r="74" spans="1:11" x14ac:dyDescent="0.2">
      <c r="A74" s="11"/>
      <c r="B74" s="11"/>
      <c r="C74" s="11"/>
      <c r="D74" s="11"/>
      <c r="E74" s="11"/>
      <c r="F74" s="11"/>
      <c r="G74" s="11"/>
      <c r="H74" s="11"/>
      <c r="I74" s="11"/>
      <c r="J74" s="11"/>
      <c r="K74" s="11"/>
    </row>
    <row r="75" spans="1:11" x14ac:dyDescent="0.2">
      <c r="A75" s="11"/>
      <c r="B75" s="11"/>
      <c r="C75" s="11"/>
      <c r="D75" s="11"/>
      <c r="E75" s="11"/>
      <c r="F75" s="11"/>
      <c r="G75" s="11"/>
      <c r="H75" s="11"/>
      <c r="I75" s="11"/>
      <c r="J75" s="11"/>
      <c r="K75" s="11"/>
    </row>
    <row r="76" spans="1:11" x14ac:dyDescent="0.2">
      <c r="A76" s="11"/>
      <c r="B76" s="11"/>
      <c r="C76" s="11"/>
      <c r="D76" s="11"/>
      <c r="E76" s="11"/>
      <c r="F76" s="11"/>
      <c r="G76" s="11"/>
      <c r="H76" s="11"/>
      <c r="I76" s="11"/>
      <c r="J76" s="11"/>
      <c r="K76" s="11"/>
    </row>
    <row r="77" spans="1:11" x14ac:dyDescent="0.2">
      <c r="A77" s="11"/>
      <c r="B77" s="11"/>
      <c r="C77" s="11"/>
      <c r="D77" s="11"/>
      <c r="E77" s="11"/>
      <c r="F77" s="11"/>
      <c r="G77" s="11"/>
      <c r="H77" s="11"/>
      <c r="I77" s="11"/>
      <c r="J77" s="11"/>
      <c r="K77" s="11"/>
    </row>
    <row r="78" spans="1:11" x14ac:dyDescent="0.2">
      <c r="A78" s="11"/>
      <c r="B78" s="11"/>
      <c r="C78" s="11"/>
      <c r="D78" s="11"/>
      <c r="E78" s="11"/>
      <c r="F78" s="11"/>
      <c r="G78" s="11"/>
      <c r="H78" s="11"/>
      <c r="I78" s="11"/>
      <c r="J78" s="11"/>
      <c r="K78" s="11"/>
    </row>
    <row r="79" spans="1:11" x14ac:dyDescent="0.2">
      <c r="A79" s="11"/>
      <c r="B79" s="11"/>
      <c r="C79" s="11"/>
      <c r="D79" s="11"/>
      <c r="E79" s="11"/>
      <c r="F79" s="11"/>
      <c r="G79" s="11"/>
      <c r="H79" s="11"/>
      <c r="I79" s="11"/>
      <c r="J79" s="11"/>
      <c r="K79" s="11"/>
    </row>
    <row r="80" spans="1:11" x14ac:dyDescent="0.2">
      <c r="A80" s="11"/>
      <c r="B80" s="11"/>
      <c r="C80" s="11"/>
      <c r="D80" s="11"/>
      <c r="E80" s="11"/>
      <c r="F80" s="11"/>
      <c r="G80" s="11"/>
      <c r="H80" s="11"/>
      <c r="I80" s="11"/>
      <c r="J80" s="11"/>
      <c r="K80" s="11"/>
    </row>
    <row r="81" spans="1:11" x14ac:dyDescent="0.2">
      <c r="A81" s="11"/>
      <c r="B81" s="11"/>
      <c r="C81" s="11"/>
      <c r="D81" s="11"/>
      <c r="E81" s="11"/>
      <c r="F81" s="11"/>
      <c r="G81" s="11"/>
      <c r="H81" s="11"/>
      <c r="I81" s="11"/>
      <c r="J81" s="11"/>
      <c r="K81" s="11"/>
    </row>
    <row r="82" spans="1:11" x14ac:dyDescent="0.2">
      <c r="A82" s="11"/>
      <c r="B82" s="11"/>
      <c r="C82" s="11"/>
      <c r="D82" s="11"/>
      <c r="E82" s="11"/>
      <c r="F82" s="11"/>
      <c r="G82" s="11"/>
      <c r="H82" s="11"/>
      <c r="I82" s="11"/>
      <c r="J82" s="11"/>
      <c r="K82" s="11"/>
    </row>
    <row r="83" spans="1:11" x14ac:dyDescent="0.2">
      <c r="A83" s="11"/>
      <c r="B83" s="11"/>
      <c r="C83" s="11"/>
      <c r="D83" s="11"/>
      <c r="E83" s="11"/>
      <c r="F83" s="11"/>
      <c r="G83" s="11"/>
      <c r="H83" s="11"/>
      <c r="I83" s="11"/>
      <c r="J83" s="11"/>
      <c r="K83" s="11"/>
    </row>
    <row r="84" spans="1:11" x14ac:dyDescent="0.2">
      <c r="A84" s="11"/>
      <c r="B84" s="11"/>
      <c r="C84" s="11"/>
      <c r="D84" s="11"/>
      <c r="E84" s="11"/>
      <c r="F84" s="11"/>
      <c r="G84" s="11"/>
      <c r="H84" s="11"/>
      <c r="I84" s="11"/>
      <c r="J84" s="11"/>
      <c r="K84" s="11"/>
    </row>
    <row r="85" spans="1:11" x14ac:dyDescent="0.2">
      <c r="A85" s="11"/>
      <c r="B85" s="11"/>
      <c r="C85" s="11"/>
      <c r="D85" s="11"/>
      <c r="E85" s="11"/>
      <c r="F85" s="11"/>
      <c r="G85" s="11"/>
      <c r="H85" s="11"/>
      <c r="I85" s="11"/>
      <c r="J85" s="11"/>
      <c r="K85" s="11"/>
    </row>
    <row r="86" spans="1:11" x14ac:dyDescent="0.2">
      <c r="A86" s="11"/>
      <c r="B86" s="11"/>
      <c r="C86" s="11"/>
      <c r="D86" s="11"/>
      <c r="E86" s="11"/>
      <c r="F86" s="11"/>
      <c r="G86" s="11"/>
      <c r="H86" s="11"/>
      <c r="I86" s="11"/>
      <c r="J86" s="11"/>
      <c r="K86" s="11"/>
    </row>
    <row r="87" spans="1:11" x14ac:dyDescent="0.2">
      <c r="A87" s="11"/>
      <c r="B87" s="11"/>
      <c r="C87" s="11"/>
      <c r="D87" s="11"/>
      <c r="E87" s="11"/>
      <c r="F87" s="11"/>
      <c r="G87" s="11"/>
      <c r="H87" s="11"/>
      <c r="I87" s="11"/>
      <c r="J87" s="11"/>
      <c r="K87" s="11"/>
    </row>
    <row r="88" spans="1:11" x14ac:dyDescent="0.2">
      <c r="A88" s="11"/>
      <c r="B88" s="11"/>
      <c r="C88" s="11"/>
      <c r="D88" s="11"/>
      <c r="E88" s="11"/>
      <c r="F88" s="11"/>
      <c r="G88" s="11"/>
      <c r="H88" s="11"/>
      <c r="I88" s="11"/>
      <c r="J88" s="11"/>
      <c r="K88" s="11"/>
    </row>
    <row r="89" spans="1:11" x14ac:dyDescent="0.2">
      <c r="A89" s="11"/>
      <c r="B89" s="11"/>
      <c r="C89" s="11"/>
      <c r="D89" s="11"/>
      <c r="E89" s="11"/>
      <c r="F89" s="11"/>
      <c r="G89" s="11"/>
      <c r="H89" s="11"/>
      <c r="I89" s="11"/>
      <c r="J89" s="11"/>
      <c r="K89" s="11"/>
    </row>
    <row r="90" spans="1:11" x14ac:dyDescent="0.2">
      <c r="A90" s="11"/>
      <c r="B90" s="11"/>
      <c r="C90" s="11"/>
      <c r="D90" s="11"/>
      <c r="E90" s="11"/>
      <c r="F90" s="11"/>
      <c r="G90" s="11"/>
      <c r="H90" s="11"/>
      <c r="I90" s="11"/>
      <c r="J90" s="11"/>
      <c r="K90" s="11"/>
    </row>
    <row r="91" spans="1:11" x14ac:dyDescent="0.2">
      <c r="A91" s="11"/>
      <c r="B91" s="11"/>
      <c r="C91" s="11"/>
      <c r="D91" s="11"/>
      <c r="E91" s="11"/>
      <c r="F91" s="11"/>
      <c r="G91" s="11"/>
      <c r="H91" s="11"/>
      <c r="I91" s="11"/>
      <c r="J91" s="11"/>
      <c r="K91" s="11"/>
    </row>
    <row r="92" spans="1:11" x14ac:dyDescent="0.2">
      <c r="A92" s="11"/>
      <c r="B92" s="11"/>
      <c r="C92" s="11"/>
      <c r="D92" s="11"/>
      <c r="E92" s="11"/>
      <c r="F92" s="11"/>
      <c r="G92" s="11"/>
      <c r="H92" s="11"/>
      <c r="I92" s="11"/>
      <c r="J92" s="11"/>
      <c r="K92" s="11"/>
    </row>
    <row r="93" spans="1:11" x14ac:dyDescent="0.2">
      <c r="A93" s="11"/>
      <c r="B93" s="11"/>
      <c r="C93" s="11"/>
      <c r="D93" s="11"/>
      <c r="E93" s="11"/>
      <c r="F93" s="11"/>
      <c r="G93" s="11"/>
      <c r="H93" s="11"/>
      <c r="I93" s="11"/>
      <c r="J93" s="11"/>
      <c r="K93" s="11"/>
    </row>
    <row r="94" spans="1:11" x14ac:dyDescent="0.2">
      <c r="A94" s="11"/>
      <c r="B94" s="11"/>
      <c r="C94" s="11"/>
      <c r="D94" s="11"/>
      <c r="E94" s="11"/>
      <c r="F94" s="11"/>
      <c r="G94" s="11"/>
      <c r="H94" s="11"/>
      <c r="I94" s="11"/>
      <c r="J94" s="11"/>
      <c r="K94" s="11"/>
    </row>
    <row r="95" spans="1:11" x14ac:dyDescent="0.2">
      <c r="A95" s="11"/>
      <c r="B95" s="11"/>
      <c r="C95" s="11"/>
      <c r="D95" s="11"/>
      <c r="E95" s="11"/>
      <c r="F95" s="11"/>
      <c r="G95" s="11"/>
      <c r="H95" s="11"/>
      <c r="I95" s="11"/>
      <c r="J95" s="11"/>
      <c r="K95" s="11"/>
    </row>
    <row r="96" spans="1:11" x14ac:dyDescent="0.2">
      <c r="A96" s="11"/>
      <c r="B96" s="11"/>
      <c r="C96" s="11"/>
      <c r="D96" s="11"/>
      <c r="E96" s="11"/>
      <c r="F96" s="11"/>
      <c r="G96" s="11"/>
      <c r="H96" s="11"/>
      <c r="I96" s="11"/>
      <c r="J96" s="11"/>
      <c r="K96" s="11"/>
    </row>
    <row r="97" spans="1:11" x14ac:dyDescent="0.2">
      <c r="A97" s="11"/>
      <c r="B97" s="11"/>
      <c r="C97" s="11"/>
      <c r="D97" s="11"/>
      <c r="E97" s="11"/>
      <c r="F97" s="11"/>
      <c r="G97" s="11"/>
      <c r="H97" s="11"/>
      <c r="I97" s="11"/>
      <c r="J97" s="11"/>
      <c r="K97" s="11"/>
    </row>
    <row r="98" spans="1:11" x14ac:dyDescent="0.2">
      <c r="A98" s="11"/>
      <c r="B98" s="11"/>
      <c r="C98" s="11"/>
      <c r="D98" s="11"/>
      <c r="E98" s="11"/>
      <c r="F98" s="11"/>
      <c r="G98" s="11"/>
      <c r="H98" s="11"/>
      <c r="I98" s="11"/>
      <c r="J98" s="11"/>
      <c r="K98" s="11"/>
    </row>
    <row r="99" spans="1:11" x14ac:dyDescent="0.2">
      <c r="A99" s="11"/>
      <c r="B99" s="11"/>
      <c r="C99" s="11"/>
      <c r="D99" s="11"/>
      <c r="E99" s="11"/>
      <c r="F99" s="11"/>
      <c r="G99" s="11"/>
      <c r="H99" s="11"/>
      <c r="I99" s="11"/>
      <c r="J99" s="11"/>
      <c r="K99" s="11"/>
    </row>
    <row r="100" spans="1:11" x14ac:dyDescent="0.2">
      <c r="A100" s="11"/>
      <c r="B100" s="11"/>
      <c r="C100" s="11"/>
      <c r="D100" s="11"/>
      <c r="E100" s="11"/>
      <c r="F100" s="11"/>
      <c r="G100" s="11"/>
      <c r="H100" s="11"/>
      <c r="I100" s="11"/>
      <c r="J100" s="11"/>
      <c r="K100" s="11"/>
    </row>
    <row r="101" spans="1:11" x14ac:dyDescent="0.2">
      <c r="A101" s="11"/>
      <c r="B101" s="11"/>
      <c r="C101" s="11"/>
      <c r="D101" s="11"/>
      <c r="E101" s="11"/>
      <c r="F101" s="11"/>
      <c r="G101" s="11"/>
      <c r="H101" s="11"/>
      <c r="I101" s="11"/>
      <c r="J101" s="11"/>
      <c r="K101" s="11"/>
    </row>
    <row r="102" spans="1:11" x14ac:dyDescent="0.2">
      <c r="A102" s="11"/>
      <c r="B102" s="11"/>
      <c r="C102" s="11"/>
      <c r="D102" s="11"/>
      <c r="E102" s="11"/>
      <c r="F102" s="11"/>
      <c r="G102" s="11"/>
      <c r="H102" s="11"/>
      <c r="I102" s="11"/>
      <c r="J102" s="11"/>
      <c r="K102" s="11"/>
    </row>
    <row r="103" spans="1:11" x14ac:dyDescent="0.2">
      <c r="A103" s="11"/>
      <c r="B103" s="11"/>
      <c r="C103" s="11"/>
      <c r="D103" s="11"/>
      <c r="E103" s="11"/>
      <c r="F103" s="11"/>
      <c r="G103" s="11"/>
      <c r="H103" s="11"/>
      <c r="I103" s="11"/>
      <c r="J103" s="11"/>
      <c r="K103" s="11"/>
    </row>
    <row r="104" spans="1:11" x14ac:dyDescent="0.2">
      <c r="A104" s="11"/>
      <c r="B104" s="11"/>
      <c r="C104" s="11"/>
      <c r="D104" s="11"/>
      <c r="E104" s="11"/>
      <c r="F104" s="11"/>
      <c r="G104" s="11"/>
      <c r="H104" s="11"/>
      <c r="I104" s="11"/>
      <c r="J104" s="11"/>
      <c r="K104" s="11"/>
    </row>
    <row r="105" spans="1:11" x14ac:dyDescent="0.2">
      <c r="A105" s="11"/>
      <c r="B105" s="11"/>
      <c r="C105" s="11"/>
      <c r="D105" s="11"/>
      <c r="E105" s="11"/>
      <c r="F105" s="11"/>
      <c r="G105" s="11"/>
      <c r="H105" s="11"/>
      <c r="I105" s="11"/>
      <c r="J105" s="11"/>
      <c r="K105" s="11"/>
    </row>
    <row r="106" spans="1:11" x14ac:dyDescent="0.2">
      <c r="A106" s="11"/>
      <c r="B106" s="11"/>
      <c r="C106" s="11"/>
      <c r="D106" s="11"/>
      <c r="E106" s="11"/>
      <c r="F106" s="11"/>
      <c r="G106" s="11"/>
      <c r="H106" s="11"/>
      <c r="I106" s="11"/>
      <c r="J106" s="11"/>
      <c r="K106" s="11"/>
    </row>
    <row r="107" spans="1:11" x14ac:dyDescent="0.2">
      <c r="A107" s="11"/>
      <c r="B107" s="11"/>
      <c r="C107" s="11"/>
      <c r="D107" s="11"/>
      <c r="E107" s="11"/>
      <c r="F107" s="11"/>
      <c r="G107" s="11"/>
      <c r="H107" s="11"/>
      <c r="I107" s="11"/>
      <c r="J107" s="11"/>
      <c r="K107" s="11"/>
    </row>
    <row r="108" spans="1:11" x14ac:dyDescent="0.2">
      <c r="A108" s="11"/>
      <c r="B108" s="11"/>
      <c r="C108" s="11"/>
      <c r="D108" s="11"/>
      <c r="E108" s="11"/>
      <c r="F108" s="11"/>
      <c r="G108" s="11"/>
      <c r="H108" s="11"/>
      <c r="I108" s="11"/>
      <c r="J108" s="11"/>
      <c r="K108" s="11"/>
    </row>
    <row r="109" spans="1:11" x14ac:dyDescent="0.2">
      <c r="A109" s="11"/>
      <c r="B109" s="11"/>
      <c r="C109" s="11"/>
      <c r="D109" s="11"/>
      <c r="E109" s="11"/>
      <c r="F109" s="11"/>
      <c r="G109" s="11"/>
      <c r="H109" s="11"/>
      <c r="I109" s="11"/>
      <c r="J109" s="11"/>
      <c r="K109" s="11"/>
    </row>
    <row r="110" spans="1:11" x14ac:dyDescent="0.2">
      <c r="A110" s="11"/>
      <c r="B110" s="11"/>
      <c r="C110" s="11"/>
      <c r="D110" s="11"/>
      <c r="E110" s="11"/>
      <c r="F110" s="11"/>
      <c r="G110" s="11"/>
      <c r="H110" s="11"/>
      <c r="I110" s="11"/>
      <c r="J110" s="11"/>
      <c r="K110" s="11"/>
    </row>
    <row r="111" spans="1:11" x14ac:dyDescent="0.2">
      <c r="A111" s="11"/>
      <c r="B111" s="11"/>
      <c r="C111" s="11"/>
      <c r="D111" s="11"/>
      <c r="E111" s="11"/>
      <c r="F111" s="11"/>
      <c r="G111" s="11"/>
      <c r="H111" s="11"/>
      <c r="I111" s="11"/>
      <c r="J111" s="11"/>
      <c r="K111" s="11"/>
    </row>
    <row r="112" spans="1:11" x14ac:dyDescent="0.2">
      <c r="A112" s="11"/>
      <c r="B112" s="11"/>
      <c r="C112" s="11"/>
      <c r="D112" s="11"/>
      <c r="E112" s="11"/>
      <c r="F112" s="11"/>
      <c r="G112" s="11"/>
      <c r="H112" s="11"/>
      <c r="I112" s="11"/>
      <c r="J112" s="11"/>
      <c r="K112" s="11"/>
    </row>
    <row r="113" spans="1:11" x14ac:dyDescent="0.2">
      <c r="A113" s="11"/>
      <c r="B113" s="11"/>
      <c r="C113" s="11"/>
      <c r="D113" s="11"/>
      <c r="E113" s="11"/>
      <c r="F113" s="11"/>
      <c r="G113" s="11"/>
      <c r="H113" s="11"/>
      <c r="I113" s="11"/>
      <c r="J113" s="11"/>
      <c r="K113" s="11"/>
    </row>
    <row r="114" spans="1:11" x14ac:dyDescent="0.2">
      <c r="A114" s="11"/>
      <c r="B114" s="11"/>
      <c r="C114" s="11"/>
      <c r="D114" s="11"/>
      <c r="E114" s="11"/>
      <c r="F114" s="11"/>
      <c r="G114" s="11"/>
      <c r="H114" s="11"/>
      <c r="I114" s="11"/>
      <c r="J114" s="11"/>
      <c r="K114" s="11"/>
    </row>
    <row r="115" spans="1:11" x14ac:dyDescent="0.2">
      <c r="A115" s="11"/>
      <c r="B115" s="11"/>
      <c r="C115" s="11"/>
      <c r="D115" s="11"/>
      <c r="E115" s="11"/>
      <c r="F115" s="11"/>
      <c r="G115" s="11"/>
      <c r="H115" s="11"/>
      <c r="I115" s="11"/>
      <c r="J115" s="11"/>
      <c r="K115" s="11"/>
    </row>
    <row r="116" spans="1:11" x14ac:dyDescent="0.2">
      <c r="A116" s="11"/>
      <c r="B116" s="11"/>
      <c r="C116" s="11"/>
      <c r="D116" s="11"/>
      <c r="E116" s="11"/>
      <c r="F116" s="11"/>
      <c r="G116" s="11"/>
      <c r="H116" s="11"/>
      <c r="I116" s="11"/>
      <c r="J116" s="11"/>
      <c r="K116" s="11"/>
    </row>
    <row r="117" spans="1:11" x14ac:dyDescent="0.2">
      <c r="A117" s="11"/>
      <c r="B117" s="11"/>
      <c r="C117" s="11"/>
      <c r="D117" s="11"/>
      <c r="E117" s="11"/>
      <c r="F117" s="11"/>
      <c r="G117" s="11"/>
      <c r="H117" s="11"/>
      <c r="I117" s="11"/>
      <c r="J117" s="11"/>
      <c r="K117" s="11"/>
    </row>
    <row r="118" spans="1:11" x14ac:dyDescent="0.2">
      <c r="A118" s="11"/>
      <c r="B118" s="11"/>
      <c r="C118" s="11"/>
      <c r="D118" s="11"/>
      <c r="E118" s="11"/>
      <c r="F118" s="11"/>
      <c r="G118" s="11"/>
      <c r="H118" s="11"/>
      <c r="I118" s="11"/>
      <c r="J118" s="11"/>
      <c r="K118" s="11"/>
    </row>
    <row r="119" spans="1:11" x14ac:dyDescent="0.2">
      <c r="A119" s="11"/>
      <c r="B119" s="11"/>
      <c r="C119" s="11"/>
      <c r="D119" s="11"/>
      <c r="E119" s="11"/>
      <c r="F119" s="11"/>
      <c r="G119" s="11"/>
      <c r="H119" s="11"/>
      <c r="I119" s="11"/>
      <c r="J119" s="11"/>
      <c r="K119" s="11"/>
    </row>
    <row r="120" spans="1:11" x14ac:dyDescent="0.2">
      <c r="A120" s="11"/>
      <c r="B120" s="11"/>
      <c r="C120" s="11"/>
      <c r="D120" s="11"/>
      <c r="E120" s="11"/>
      <c r="F120" s="11"/>
      <c r="G120" s="11"/>
      <c r="H120" s="11"/>
      <c r="I120" s="11"/>
      <c r="J120" s="11"/>
      <c r="K120" s="11"/>
    </row>
    <row r="121" spans="1:11" x14ac:dyDescent="0.2">
      <c r="A121" s="11"/>
      <c r="B121" s="11"/>
      <c r="C121" s="11"/>
      <c r="D121" s="11"/>
      <c r="E121" s="11"/>
      <c r="F121" s="11"/>
      <c r="G121" s="11"/>
      <c r="H121" s="11"/>
      <c r="I121" s="11"/>
      <c r="J121" s="11"/>
      <c r="K121" s="11"/>
    </row>
    <row r="122" spans="1:11" x14ac:dyDescent="0.2">
      <c r="A122" s="11"/>
      <c r="B122" s="11"/>
      <c r="C122" s="11"/>
      <c r="D122" s="11"/>
      <c r="E122" s="11"/>
      <c r="F122" s="11"/>
      <c r="G122" s="11"/>
      <c r="H122" s="11"/>
      <c r="I122" s="11"/>
      <c r="J122" s="11"/>
      <c r="K122" s="11"/>
    </row>
    <row r="123" spans="1:11" x14ac:dyDescent="0.2">
      <c r="A123" s="11"/>
      <c r="B123" s="11"/>
      <c r="C123" s="11"/>
      <c r="D123" s="11"/>
      <c r="E123" s="11"/>
      <c r="F123" s="11"/>
      <c r="G123" s="11"/>
      <c r="H123" s="11"/>
      <c r="I123" s="11"/>
      <c r="J123" s="11"/>
      <c r="K123" s="11"/>
    </row>
    <row r="124" spans="1:11" x14ac:dyDescent="0.2">
      <c r="A124" s="11"/>
      <c r="B124" s="11"/>
      <c r="C124" s="11"/>
      <c r="D124" s="11"/>
      <c r="E124" s="11"/>
      <c r="F124" s="11"/>
      <c r="G124" s="11"/>
      <c r="H124" s="11"/>
      <c r="I124" s="11"/>
      <c r="J124" s="11"/>
      <c r="K124" s="11"/>
    </row>
    <row r="125" spans="1:11" x14ac:dyDescent="0.2">
      <c r="A125" s="11"/>
      <c r="B125" s="11"/>
      <c r="C125" s="11"/>
      <c r="D125" s="11"/>
      <c r="E125" s="11"/>
      <c r="F125" s="11"/>
      <c r="G125" s="11"/>
      <c r="H125" s="11"/>
      <c r="I125" s="11"/>
      <c r="J125" s="11"/>
      <c r="K125" s="11"/>
    </row>
    <row r="126" spans="1:11" x14ac:dyDescent="0.2">
      <c r="A126" s="11"/>
      <c r="B126" s="11"/>
      <c r="C126" s="11"/>
      <c r="D126" s="11"/>
      <c r="E126" s="11"/>
      <c r="F126" s="11"/>
      <c r="G126" s="11"/>
      <c r="H126" s="11"/>
      <c r="I126" s="11"/>
      <c r="J126" s="11"/>
      <c r="K126" s="11"/>
    </row>
    <row r="127" spans="1:11" x14ac:dyDescent="0.2">
      <c r="A127" s="11"/>
      <c r="B127" s="11"/>
      <c r="C127" s="11"/>
      <c r="D127" s="11"/>
      <c r="E127" s="11"/>
      <c r="F127" s="11"/>
      <c r="G127" s="11"/>
      <c r="H127" s="11"/>
      <c r="I127" s="11"/>
      <c r="J127" s="11"/>
      <c r="K127" s="11"/>
    </row>
    <row r="128" spans="1:11" x14ac:dyDescent="0.2">
      <c r="A128" s="11"/>
      <c r="B128" s="11"/>
      <c r="C128" s="11"/>
      <c r="D128" s="11"/>
      <c r="E128" s="11"/>
      <c r="F128" s="11"/>
      <c r="G128" s="11"/>
      <c r="H128" s="11"/>
      <c r="I128" s="11"/>
      <c r="J128" s="11"/>
      <c r="K128" s="11"/>
    </row>
    <row r="129" spans="1:11" x14ac:dyDescent="0.2">
      <c r="A129" s="11"/>
      <c r="B129" s="11"/>
      <c r="C129" s="11"/>
      <c r="D129" s="11"/>
      <c r="E129" s="11"/>
      <c r="F129" s="11"/>
      <c r="G129" s="11"/>
      <c r="H129" s="11"/>
      <c r="I129" s="11"/>
      <c r="J129" s="11"/>
      <c r="K129" s="11"/>
    </row>
    <row r="130" spans="1:11" x14ac:dyDescent="0.2">
      <c r="A130" s="11"/>
      <c r="B130" s="11"/>
      <c r="C130" s="11"/>
      <c r="D130" s="11"/>
      <c r="E130" s="11"/>
      <c r="F130" s="11"/>
      <c r="G130" s="11"/>
      <c r="H130" s="11"/>
      <c r="I130" s="11"/>
      <c r="J130" s="11"/>
      <c r="K130" s="11"/>
    </row>
    <row r="131" spans="1:11" x14ac:dyDescent="0.2">
      <c r="A131" s="11"/>
      <c r="B131" s="11"/>
      <c r="C131" s="11"/>
      <c r="D131" s="11"/>
      <c r="E131" s="11"/>
      <c r="F131" s="11"/>
      <c r="G131" s="11"/>
      <c r="H131" s="11"/>
      <c r="I131" s="11"/>
      <c r="J131" s="11"/>
      <c r="K131" s="11"/>
    </row>
    <row r="132" spans="1:11" x14ac:dyDescent="0.2">
      <c r="A132" s="11"/>
      <c r="B132" s="11"/>
      <c r="C132" s="11"/>
      <c r="D132" s="11"/>
      <c r="E132" s="11"/>
      <c r="F132" s="11"/>
      <c r="G132" s="11"/>
      <c r="H132" s="11"/>
      <c r="I132" s="11"/>
      <c r="J132" s="11"/>
      <c r="K132" s="11"/>
    </row>
    <row r="133" spans="1:11" x14ac:dyDescent="0.2">
      <c r="A133" s="11"/>
      <c r="B133" s="11"/>
      <c r="C133" s="11"/>
      <c r="D133" s="11"/>
      <c r="E133" s="11"/>
      <c r="F133" s="11"/>
      <c r="G133" s="11"/>
      <c r="H133" s="11"/>
      <c r="I133" s="11"/>
      <c r="J133" s="11"/>
      <c r="K133" s="11"/>
    </row>
    <row r="134" spans="1:11" x14ac:dyDescent="0.2">
      <c r="A134" s="11"/>
      <c r="B134" s="11"/>
      <c r="C134" s="11"/>
      <c r="D134" s="11"/>
      <c r="E134" s="11"/>
      <c r="F134" s="11"/>
      <c r="G134" s="11"/>
      <c r="H134" s="11"/>
      <c r="I134" s="11"/>
      <c r="J134" s="11"/>
      <c r="K134" s="11"/>
    </row>
    <row r="135" spans="1:11" x14ac:dyDescent="0.2">
      <c r="A135" s="11"/>
      <c r="B135" s="11"/>
      <c r="C135" s="11"/>
      <c r="D135" s="11"/>
      <c r="E135" s="11"/>
      <c r="F135" s="11"/>
      <c r="G135" s="11"/>
      <c r="H135" s="11"/>
      <c r="I135" s="11"/>
      <c r="J135" s="11"/>
      <c r="K135" s="11"/>
    </row>
    <row r="136" spans="1:11" x14ac:dyDescent="0.2">
      <c r="A136" s="11"/>
      <c r="B136" s="11"/>
      <c r="C136" s="11"/>
      <c r="D136" s="11"/>
      <c r="E136" s="11"/>
      <c r="F136" s="11"/>
      <c r="G136" s="11"/>
      <c r="H136" s="11"/>
      <c r="I136" s="11"/>
      <c r="J136" s="11"/>
      <c r="K136" s="11"/>
    </row>
    <row r="137" spans="1:11" x14ac:dyDescent="0.2">
      <c r="A137" s="11"/>
      <c r="B137" s="11"/>
      <c r="C137" s="11"/>
      <c r="D137" s="11"/>
      <c r="E137" s="11"/>
      <c r="F137" s="11"/>
      <c r="G137" s="11"/>
      <c r="H137" s="11"/>
      <c r="I137" s="11"/>
      <c r="J137" s="11"/>
      <c r="K137" s="11"/>
    </row>
    <row r="138" spans="1:11" x14ac:dyDescent="0.2">
      <c r="A138" s="11"/>
      <c r="B138" s="11"/>
      <c r="C138" s="11"/>
      <c r="D138" s="11"/>
      <c r="E138" s="11"/>
      <c r="F138" s="11"/>
      <c r="G138" s="11"/>
      <c r="H138" s="11"/>
      <c r="I138" s="11"/>
      <c r="J138" s="11"/>
      <c r="K138" s="11"/>
    </row>
    <row r="139" spans="1:11" x14ac:dyDescent="0.2">
      <c r="A139" s="11"/>
      <c r="B139" s="11"/>
      <c r="C139" s="11"/>
      <c r="D139" s="11"/>
      <c r="E139" s="11"/>
      <c r="F139" s="11"/>
      <c r="G139" s="11"/>
      <c r="H139" s="11"/>
      <c r="I139" s="11"/>
      <c r="J139" s="11"/>
      <c r="K139" s="11"/>
    </row>
    <row r="140" spans="1:11" x14ac:dyDescent="0.2">
      <c r="A140" s="11"/>
      <c r="B140" s="11"/>
      <c r="C140" s="11"/>
      <c r="D140" s="11"/>
      <c r="E140" s="11"/>
      <c r="F140" s="11"/>
      <c r="G140" s="11"/>
      <c r="H140" s="11"/>
      <c r="I140" s="11"/>
      <c r="J140" s="11"/>
      <c r="K140" s="11"/>
    </row>
    <row r="141" spans="1:11" x14ac:dyDescent="0.2">
      <c r="A141" s="11"/>
      <c r="B141" s="11"/>
      <c r="C141" s="11"/>
      <c r="D141" s="11"/>
      <c r="E141" s="11"/>
      <c r="F141" s="11"/>
      <c r="G141" s="11"/>
      <c r="H141" s="11"/>
      <c r="I141" s="11"/>
      <c r="J141" s="11"/>
      <c r="K141" s="11"/>
    </row>
    <row r="142" spans="1:11" x14ac:dyDescent="0.2">
      <c r="A142" s="11"/>
      <c r="B142" s="11"/>
      <c r="C142" s="11"/>
      <c r="D142" s="11"/>
      <c r="E142" s="11"/>
      <c r="F142" s="11"/>
      <c r="G142" s="11"/>
      <c r="H142" s="11"/>
      <c r="I142" s="11"/>
      <c r="J142" s="11"/>
      <c r="K142" s="11"/>
    </row>
    <row r="143" spans="1:11" x14ac:dyDescent="0.2">
      <c r="A143" s="11"/>
      <c r="B143" s="11"/>
      <c r="C143" s="11"/>
      <c r="D143" s="11"/>
      <c r="E143" s="11"/>
      <c r="F143" s="11"/>
      <c r="G143" s="11"/>
      <c r="H143" s="11"/>
      <c r="I143" s="11"/>
      <c r="J143" s="11"/>
      <c r="K143" s="11"/>
    </row>
    <row r="144" spans="1:11" x14ac:dyDescent="0.2">
      <c r="A144" s="11"/>
      <c r="B144" s="11"/>
      <c r="C144" s="11"/>
      <c r="D144" s="11"/>
      <c r="E144" s="11"/>
      <c r="F144" s="11"/>
      <c r="G144" s="11"/>
      <c r="H144" s="11"/>
      <c r="I144" s="11"/>
      <c r="J144" s="11"/>
      <c r="K144" s="11"/>
    </row>
    <row r="145" spans="1:11" x14ac:dyDescent="0.2">
      <c r="A145" s="11"/>
      <c r="B145" s="11"/>
      <c r="C145" s="11"/>
      <c r="D145" s="11"/>
      <c r="E145" s="11"/>
      <c r="F145" s="11"/>
      <c r="G145" s="11"/>
      <c r="H145" s="11"/>
      <c r="I145" s="11"/>
      <c r="J145" s="11"/>
      <c r="K145" s="11"/>
    </row>
    <row r="146" spans="1:11" x14ac:dyDescent="0.2">
      <c r="A146" s="11"/>
      <c r="B146" s="11"/>
      <c r="C146" s="11"/>
      <c r="D146" s="11"/>
      <c r="E146" s="11"/>
      <c r="F146" s="11"/>
      <c r="G146" s="11"/>
      <c r="H146" s="11"/>
      <c r="I146" s="11"/>
      <c r="J146" s="11"/>
      <c r="K146" s="11"/>
    </row>
    <row r="147" spans="1:11" x14ac:dyDescent="0.2">
      <c r="A147" s="11"/>
      <c r="B147" s="11"/>
      <c r="C147" s="11"/>
      <c r="D147" s="11"/>
      <c r="E147" s="11"/>
      <c r="F147" s="11"/>
      <c r="G147" s="11"/>
      <c r="H147" s="11"/>
      <c r="I147" s="11"/>
      <c r="J147" s="11"/>
      <c r="K147" s="11"/>
    </row>
    <row r="148" spans="1:11" x14ac:dyDescent="0.2">
      <c r="A148" s="11"/>
      <c r="B148" s="11"/>
      <c r="C148" s="11"/>
      <c r="D148" s="11"/>
      <c r="E148" s="11"/>
      <c r="F148" s="11"/>
      <c r="G148" s="11"/>
      <c r="H148" s="11"/>
      <c r="I148" s="11"/>
      <c r="J148" s="11"/>
      <c r="K148" s="11"/>
    </row>
    <row r="149" spans="1:11" x14ac:dyDescent="0.2">
      <c r="A149" s="11"/>
      <c r="B149" s="11"/>
      <c r="C149" s="11"/>
      <c r="D149" s="11"/>
      <c r="E149" s="11"/>
      <c r="F149" s="11"/>
      <c r="G149" s="11"/>
      <c r="H149" s="11"/>
      <c r="I149" s="11"/>
      <c r="J149" s="11"/>
      <c r="K149" s="11"/>
    </row>
    <row r="150" spans="1:11" x14ac:dyDescent="0.2">
      <c r="A150" s="11"/>
      <c r="B150" s="11"/>
      <c r="C150" s="11"/>
      <c r="D150" s="11"/>
      <c r="E150" s="11"/>
      <c r="F150" s="11"/>
      <c r="G150" s="11"/>
      <c r="H150" s="11"/>
      <c r="I150" s="11"/>
      <c r="J150" s="11"/>
      <c r="K150" s="11"/>
    </row>
    <row r="151" spans="1:11" x14ac:dyDescent="0.2">
      <c r="A151" s="11"/>
      <c r="B151" s="11"/>
      <c r="C151" s="11"/>
      <c r="D151" s="11"/>
      <c r="E151" s="11"/>
      <c r="F151" s="11"/>
      <c r="G151" s="11"/>
      <c r="H151" s="11"/>
      <c r="I151" s="11"/>
      <c r="J151" s="11"/>
      <c r="K151" s="11"/>
    </row>
    <row r="152" spans="1:11" x14ac:dyDescent="0.2">
      <c r="A152" s="11"/>
      <c r="B152" s="11"/>
      <c r="C152" s="11"/>
      <c r="D152" s="11"/>
      <c r="E152" s="11"/>
      <c r="F152" s="11"/>
      <c r="G152" s="11"/>
      <c r="H152" s="11"/>
      <c r="I152" s="11"/>
      <c r="J152" s="11"/>
      <c r="K152" s="11"/>
    </row>
    <row r="153" spans="1:11" x14ac:dyDescent="0.2">
      <c r="A153" s="11"/>
      <c r="B153" s="11"/>
      <c r="C153" s="11"/>
      <c r="D153" s="11"/>
      <c r="E153" s="11"/>
      <c r="F153" s="11"/>
      <c r="G153" s="11"/>
      <c r="H153" s="11"/>
      <c r="I153" s="11"/>
      <c r="J153" s="11"/>
      <c r="K153" s="11"/>
    </row>
    <row r="154" spans="1:11" x14ac:dyDescent="0.2">
      <c r="A154" s="11"/>
      <c r="B154" s="11"/>
      <c r="C154" s="11"/>
      <c r="D154" s="11"/>
      <c r="E154" s="11"/>
      <c r="F154" s="11"/>
      <c r="G154" s="11"/>
      <c r="H154" s="11"/>
      <c r="I154" s="11"/>
      <c r="J154" s="11"/>
      <c r="K154" s="11"/>
    </row>
    <row r="155" spans="1:11" x14ac:dyDescent="0.2">
      <c r="A155" s="11"/>
      <c r="B155" s="11"/>
      <c r="C155" s="11"/>
      <c r="D155" s="11"/>
      <c r="E155" s="11"/>
      <c r="F155" s="11"/>
      <c r="G155" s="11"/>
      <c r="H155" s="11"/>
      <c r="I155" s="11"/>
      <c r="J155" s="11"/>
      <c r="K155" s="11"/>
    </row>
    <row r="156" spans="1:11" x14ac:dyDescent="0.2">
      <c r="A156" s="11"/>
      <c r="B156" s="11"/>
      <c r="C156" s="11"/>
      <c r="D156" s="11"/>
      <c r="E156" s="11"/>
      <c r="F156" s="11"/>
      <c r="G156" s="11"/>
      <c r="H156" s="11"/>
      <c r="I156" s="11"/>
      <c r="J156" s="11"/>
      <c r="K156" s="11"/>
    </row>
    <row r="157" spans="1:11" x14ac:dyDescent="0.2">
      <c r="A157" s="11"/>
      <c r="B157" s="11"/>
      <c r="C157" s="11"/>
      <c r="D157" s="11"/>
      <c r="E157" s="11"/>
      <c r="F157" s="11"/>
      <c r="G157" s="11"/>
      <c r="H157" s="11"/>
      <c r="I157" s="11"/>
      <c r="J157" s="11"/>
      <c r="K157" s="11"/>
    </row>
    <row r="158" spans="1:11" x14ac:dyDescent="0.2">
      <c r="A158" s="11"/>
      <c r="B158" s="11"/>
      <c r="C158" s="11"/>
      <c r="D158" s="11"/>
      <c r="E158" s="11"/>
      <c r="F158" s="11"/>
      <c r="G158" s="11"/>
      <c r="H158" s="11"/>
      <c r="I158" s="11"/>
      <c r="J158" s="11"/>
      <c r="K158" s="11"/>
    </row>
    <row r="159" spans="1:11" x14ac:dyDescent="0.2">
      <c r="A159" s="11"/>
      <c r="B159" s="11"/>
      <c r="C159" s="11"/>
      <c r="D159" s="11"/>
      <c r="E159" s="11"/>
      <c r="F159" s="11"/>
      <c r="G159" s="11"/>
      <c r="H159" s="11"/>
      <c r="I159" s="11"/>
      <c r="J159" s="11"/>
      <c r="K159" s="11"/>
    </row>
    <row r="160" spans="1:11" x14ac:dyDescent="0.2">
      <c r="A160" s="11"/>
      <c r="B160" s="11"/>
      <c r="C160" s="11"/>
      <c r="D160" s="11"/>
      <c r="E160" s="11"/>
      <c r="F160" s="11"/>
      <c r="G160" s="11"/>
      <c r="H160" s="11"/>
      <c r="I160" s="11"/>
      <c r="J160" s="11"/>
      <c r="K160" s="11"/>
    </row>
    <row r="161" spans="1:11" x14ac:dyDescent="0.2">
      <c r="A161" s="11"/>
      <c r="B161" s="11"/>
      <c r="C161" s="11"/>
      <c r="D161" s="11"/>
      <c r="E161" s="11"/>
      <c r="F161" s="11"/>
      <c r="G161" s="11"/>
      <c r="H161" s="11"/>
      <c r="I161" s="11"/>
      <c r="J161" s="11"/>
      <c r="K161" s="11"/>
    </row>
    <row r="162" spans="1:11" x14ac:dyDescent="0.2">
      <c r="A162" s="11"/>
      <c r="B162" s="11"/>
      <c r="C162" s="11"/>
      <c r="D162" s="11"/>
      <c r="E162" s="11"/>
      <c r="F162" s="11"/>
      <c r="G162" s="11"/>
      <c r="H162" s="11"/>
      <c r="I162" s="11"/>
      <c r="J162" s="11"/>
      <c r="K162" s="11"/>
    </row>
    <row r="163" spans="1:11" x14ac:dyDescent="0.2">
      <c r="A163" s="11"/>
      <c r="B163" s="11"/>
      <c r="C163" s="11"/>
      <c r="D163" s="11"/>
      <c r="E163" s="11"/>
      <c r="F163" s="11"/>
      <c r="G163" s="11"/>
      <c r="H163" s="11"/>
      <c r="I163" s="11"/>
      <c r="J163" s="11"/>
      <c r="K163" s="11"/>
    </row>
    <row r="164" spans="1:11" x14ac:dyDescent="0.2">
      <c r="A164" s="11"/>
      <c r="B164" s="11"/>
      <c r="C164" s="11"/>
      <c r="D164" s="11"/>
      <c r="E164" s="11"/>
      <c r="F164" s="11"/>
      <c r="G164" s="11"/>
      <c r="H164" s="11"/>
      <c r="I164" s="11"/>
      <c r="J164" s="11"/>
      <c r="K164" s="11"/>
    </row>
    <row r="165" spans="1:11" x14ac:dyDescent="0.2">
      <c r="A165" s="11"/>
      <c r="B165" s="11"/>
      <c r="C165" s="11"/>
      <c r="D165" s="11"/>
      <c r="E165" s="11"/>
      <c r="F165" s="11"/>
      <c r="G165" s="11"/>
      <c r="H165" s="11"/>
      <c r="I165" s="11"/>
      <c r="J165" s="11"/>
      <c r="K165" s="11"/>
    </row>
    <row r="166" spans="1:11" x14ac:dyDescent="0.2">
      <c r="A166" s="11"/>
      <c r="B166" s="11"/>
      <c r="C166" s="11"/>
      <c r="D166" s="11"/>
      <c r="E166" s="11"/>
      <c r="F166" s="11"/>
      <c r="G166" s="11"/>
      <c r="H166" s="11"/>
      <c r="I166" s="11"/>
      <c r="J166" s="11"/>
      <c r="K166" s="11"/>
    </row>
    <row r="167" spans="1:11" x14ac:dyDescent="0.2">
      <c r="A167" s="11"/>
      <c r="B167" s="11"/>
      <c r="C167" s="11"/>
      <c r="D167" s="11"/>
      <c r="E167" s="11"/>
      <c r="F167" s="11"/>
      <c r="G167" s="11"/>
      <c r="H167" s="11"/>
      <c r="I167" s="11"/>
      <c r="J167" s="11"/>
      <c r="K167" s="11"/>
    </row>
    <row r="168" spans="1:11" x14ac:dyDescent="0.2">
      <c r="A168" s="11"/>
      <c r="B168" s="11"/>
      <c r="C168" s="11"/>
      <c r="D168" s="11"/>
      <c r="E168" s="11"/>
      <c r="F168" s="11"/>
      <c r="G168" s="11"/>
      <c r="H168" s="11"/>
      <c r="I168" s="11"/>
      <c r="J168" s="11"/>
      <c r="K168" s="11"/>
    </row>
    <row r="169" spans="1:11" x14ac:dyDescent="0.2">
      <c r="A169" s="11"/>
      <c r="B169" s="11"/>
      <c r="C169" s="11"/>
      <c r="D169" s="11"/>
      <c r="E169" s="11"/>
      <c r="F169" s="11"/>
      <c r="G169" s="11"/>
      <c r="H169" s="11"/>
      <c r="I169" s="11"/>
      <c r="J169" s="11"/>
      <c r="K169" s="11"/>
    </row>
    <row r="170" spans="1:11" x14ac:dyDescent="0.2">
      <c r="A170" s="11"/>
      <c r="B170" s="11"/>
      <c r="C170" s="11"/>
      <c r="D170" s="11"/>
      <c r="E170" s="11"/>
      <c r="F170" s="11"/>
      <c r="G170" s="11"/>
      <c r="H170" s="11"/>
      <c r="I170" s="11"/>
      <c r="J170" s="11"/>
      <c r="K170" s="11"/>
    </row>
    <row r="171" spans="1:11" x14ac:dyDescent="0.2">
      <c r="A171" s="11"/>
      <c r="B171" s="11"/>
      <c r="C171" s="11"/>
      <c r="D171" s="11"/>
      <c r="E171" s="11"/>
      <c r="F171" s="11"/>
      <c r="G171" s="11"/>
      <c r="H171" s="11"/>
      <c r="I171" s="11"/>
      <c r="J171" s="11"/>
      <c r="K171" s="11"/>
    </row>
    <row r="172" spans="1:11" x14ac:dyDescent="0.2">
      <c r="A172" s="11"/>
      <c r="B172" s="11"/>
      <c r="C172" s="11"/>
      <c r="D172" s="11"/>
      <c r="E172" s="11"/>
      <c r="F172" s="11"/>
      <c r="G172" s="11"/>
      <c r="H172" s="11"/>
      <c r="I172" s="11"/>
      <c r="J172" s="11"/>
      <c r="K172" s="11"/>
    </row>
    <row r="173" spans="1:11" x14ac:dyDescent="0.2">
      <c r="A173" s="11"/>
      <c r="B173" s="11"/>
      <c r="C173" s="11"/>
      <c r="D173" s="11"/>
      <c r="E173" s="11"/>
      <c r="F173" s="11"/>
      <c r="G173" s="11"/>
      <c r="H173" s="11"/>
      <c r="I173" s="11"/>
      <c r="J173" s="11"/>
      <c r="K173" s="11"/>
    </row>
    <row r="174" spans="1:11" x14ac:dyDescent="0.2">
      <c r="A174" s="11"/>
      <c r="B174" s="11"/>
      <c r="C174" s="11"/>
      <c r="D174" s="11"/>
      <c r="E174" s="11"/>
      <c r="F174" s="11"/>
      <c r="G174" s="11"/>
      <c r="H174" s="11"/>
      <c r="I174" s="11"/>
      <c r="J174" s="11"/>
      <c r="K174" s="11"/>
    </row>
    <row r="175" spans="1:11" x14ac:dyDescent="0.2">
      <c r="A175" s="11"/>
      <c r="B175" s="11"/>
      <c r="C175" s="11"/>
      <c r="D175" s="11"/>
      <c r="E175" s="11"/>
      <c r="F175" s="11"/>
      <c r="G175" s="11"/>
      <c r="H175" s="11"/>
      <c r="I175" s="11"/>
      <c r="J175" s="11"/>
      <c r="K175" s="11"/>
    </row>
    <row r="176" spans="1:11" x14ac:dyDescent="0.2">
      <c r="A176" s="11"/>
      <c r="B176" s="11"/>
      <c r="C176" s="11"/>
      <c r="D176" s="11"/>
      <c r="E176" s="11"/>
      <c r="F176" s="11"/>
      <c r="G176" s="11"/>
      <c r="H176" s="11"/>
      <c r="I176" s="11"/>
      <c r="J176" s="11"/>
      <c r="K176" s="11"/>
    </row>
    <row r="177" spans="1:11" x14ac:dyDescent="0.2">
      <c r="A177" s="11"/>
      <c r="B177" s="11"/>
      <c r="C177" s="11"/>
      <c r="D177" s="11"/>
      <c r="E177" s="11"/>
      <c r="F177" s="11"/>
      <c r="G177" s="11"/>
      <c r="H177" s="11"/>
      <c r="I177" s="11"/>
      <c r="J177" s="11"/>
      <c r="K177" s="11"/>
    </row>
    <row r="178" spans="1:11" x14ac:dyDescent="0.2">
      <c r="A178" s="11"/>
      <c r="B178" s="11"/>
      <c r="C178" s="11"/>
      <c r="D178" s="11"/>
      <c r="E178" s="11"/>
      <c r="F178" s="11"/>
      <c r="G178" s="11"/>
      <c r="H178" s="11"/>
      <c r="I178" s="11"/>
      <c r="J178" s="11"/>
      <c r="K178" s="11"/>
    </row>
    <row r="179" spans="1:11" x14ac:dyDescent="0.2">
      <c r="A179" s="11"/>
      <c r="B179" s="11"/>
      <c r="C179" s="11"/>
      <c r="D179" s="11"/>
      <c r="E179" s="11"/>
      <c r="F179" s="11"/>
      <c r="G179" s="11"/>
      <c r="H179" s="11"/>
      <c r="I179" s="11"/>
      <c r="J179" s="11"/>
      <c r="K179" s="11"/>
    </row>
  </sheetData>
  <mergeCells count="13">
    <mergeCell ref="I2:J2"/>
    <mergeCell ref="A29:J29"/>
    <mergeCell ref="A5:K5"/>
    <mergeCell ref="D10:D11"/>
    <mergeCell ref="C10:C11"/>
    <mergeCell ref="C9:J9"/>
    <mergeCell ref="A9:A12"/>
    <mergeCell ref="B9:B11"/>
    <mergeCell ref="E10:F10"/>
    <mergeCell ref="G10:G11"/>
    <mergeCell ref="H10:H11"/>
    <mergeCell ref="I10:I11"/>
    <mergeCell ref="J10:J11"/>
  </mergeCells>
  <printOptions horizontalCentered="1"/>
  <pageMargins left="0.39370078740157483" right="0.39370078740157483" top="0.39370078740157483" bottom="0.39370078740157483" header="0.31496062992125984" footer="0.31496062992125984"/>
  <pageSetup paperSize="9" scale="98"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1F7130-4226-4D36-989E-38299AEBE745}">
  <sheetPr codeName="Tabelle6"/>
  <dimension ref="A1:J163"/>
  <sheetViews>
    <sheetView showGridLines="0" zoomScaleNormal="100" workbookViewId="0"/>
  </sheetViews>
  <sheetFormatPr baseColWidth="10" defaultRowHeight="12.75" x14ac:dyDescent="0.2"/>
  <cols>
    <col min="1" max="1" width="22.25" style="4" customWidth="1"/>
    <col min="2" max="2" width="9.125" style="4" customWidth="1"/>
    <col min="3" max="3" width="9.125" style="352" customWidth="1"/>
    <col min="4" max="8" width="9.125" style="4" customWidth="1"/>
    <col min="9" max="233" width="11" style="4"/>
    <col min="234" max="234" width="1.25" style="4" customWidth="1"/>
    <col min="235" max="235" width="76.5" style="4" customWidth="1"/>
    <col min="236" max="239" width="11" style="4"/>
    <col min="240" max="240" width="4.125" style="4" customWidth="1"/>
    <col min="241" max="489" width="11" style="4"/>
    <col min="490" max="490" width="1.25" style="4" customWidth="1"/>
    <col min="491" max="491" width="76.5" style="4" customWidth="1"/>
    <col min="492" max="495" width="11" style="4"/>
    <col min="496" max="496" width="4.125" style="4" customWidth="1"/>
    <col min="497" max="745" width="11" style="4"/>
    <col min="746" max="746" width="1.25" style="4" customWidth="1"/>
    <col min="747" max="747" width="76.5" style="4" customWidth="1"/>
    <col min="748" max="751" width="11" style="4"/>
    <col min="752" max="752" width="4.125" style="4" customWidth="1"/>
    <col min="753" max="1001" width="11" style="4"/>
    <col min="1002" max="1002" width="1.25" style="4" customWidth="1"/>
    <col min="1003" max="1003" width="76.5" style="4" customWidth="1"/>
    <col min="1004" max="1007" width="11" style="4"/>
    <col min="1008" max="1008" width="4.125" style="4" customWidth="1"/>
    <col min="1009" max="1257" width="11" style="4"/>
    <col min="1258" max="1258" width="1.25" style="4" customWidth="1"/>
    <col min="1259" max="1259" width="76.5" style="4" customWidth="1"/>
    <col min="1260" max="1263" width="11" style="4"/>
    <col min="1264" max="1264" width="4.125" style="4" customWidth="1"/>
    <col min="1265" max="1513" width="11" style="4"/>
    <col min="1514" max="1514" width="1.25" style="4" customWidth="1"/>
    <col min="1515" max="1515" width="76.5" style="4" customWidth="1"/>
    <col min="1516" max="1519" width="11" style="4"/>
    <col min="1520" max="1520" width="4.125" style="4" customWidth="1"/>
    <col min="1521" max="1769" width="11" style="4"/>
    <col min="1770" max="1770" width="1.25" style="4" customWidth="1"/>
    <col min="1771" max="1771" width="76.5" style="4" customWidth="1"/>
    <col min="1772" max="1775" width="11" style="4"/>
    <col min="1776" max="1776" width="4.125" style="4" customWidth="1"/>
    <col min="1777" max="2025" width="11" style="4"/>
    <col min="2026" max="2026" width="1.25" style="4" customWidth="1"/>
    <col min="2027" max="2027" width="76.5" style="4" customWidth="1"/>
    <col min="2028" max="2031" width="11" style="4"/>
    <col min="2032" max="2032" width="4.125" style="4" customWidth="1"/>
    <col min="2033" max="2281" width="11" style="4"/>
    <col min="2282" max="2282" width="1.25" style="4" customWidth="1"/>
    <col min="2283" max="2283" width="76.5" style="4" customWidth="1"/>
    <col min="2284" max="2287" width="11" style="4"/>
    <col min="2288" max="2288" width="4.125" style="4" customWidth="1"/>
    <col min="2289" max="2537" width="11" style="4"/>
    <col min="2538" max="2538" width="1.25" style="4" customWidth="1"/>
    <col min="2539" max="2539" width="76.5" style="4" customWidth="1"/>
    <col min="2540" max="2543" width="11" style="4"/>
    <col min="2544" max="2544" width="4.125" style="4" customWidth="1"/>
    <col min="2545" max="2793" width="11" style="4"/>
    <col min="2794" max="2794" width="1.25" style="4" customWidth="1"/>
    <col min="2795" max="2795" width="76.5" style="4" customWidth="1"/>
    <col min="2796" max="2799" width="11" style="4"/>
    <col min="2800" max="2800" width="4.125" style="4" customWidth="1"/>
    <col min="2801" max="3049" width="11" style="4"/>
    <col min="3050" max="3050" width="1.25" style="4" customWidth="1"/>
    <col min="3051" max="3051" width="76.5" style="4" customWidth="1"/>
    <col min="3052" max="3055" width="11" style="4"/>
    <col min="3056" max="3056" width="4.125" style="4" customWidth="1"/>
    <col min="3057" max="3305" width="11" style="4"/>
    <col min="3306" max="3306" width="1.25" style="4" customWidth="1"/>
    <col min="3307" max="3307" width="76.5" style="4" customWidth="1"/>
    <col min="3308" max="3311" width="11" style="4"/>
    <col min="3312" max="3312" width="4.125" style="4" customWidth="1"/>
    <col min="3313" max="3561" width="11" style="4"/>
    <col min="3562" max="3562" width="1.25" style="4" customWidth="1"/>
    <col min="3563" max="3563" width="76.5" style="4" customWidth="1"/>
    <col min="3564" max="3567" width="11" style="4"/>
    <col min="3568" max="3568" width="4.125" style="4" customWidth="1"/>
    <col min="3569" max="3817" width="11" style="4"/>
    <col min="3818" max="3818" width="1.25" style="4" customWidth="1"/>
    <col min="3819" max="3819" width="76.5" style="4" customWidth="1"/>
    <col min="3820" max="3823" width="11" style="4"/>
    <col min="3824" max="3824" width="4.125" style="4" customWidth="1"/>
    <col min="3825" max="4073" width="11" style="4"/>
    <col min="4074" max="4074" width="1.25" style="4" customWidth="1"/>
    <col min="4075" max="4075" width="76.5" style="4" customWidth="1"/>
    <col min="4076" max="4079" width="11" style="4"/>
    <col min="4080" max="4080" width="4.125" style="4" customWidth="1"/>
    <col min="4081" max="4329" width="11" style="4"/>
    <col min="4330" max="4330" width="1.25" style="4" customWidth="1"/>
    <col min="4331" max="4331" width="76.5" style="4" customWidth="1"/>
    <col min="4332" max="4335" width="11" style="4"/>
    <col min="4336" max="4336" width="4.125" style="4" customWidth="1"/>
    <col min="4337" max="4585" width="11" style="4"/>
    <col min="4586" max="4586" width="1.25" style="4" customWidth="1"/>
    <col min="4587" max="4587" width="76.5" style="4" customWidth="1"/>
    <col min="4588" max="4591" width="11" style="4"/>
    <col min="4592" max="4592" width="4.125" style="4" customWidth="1"/>
    <col min="4593" max="4841" width="11" style="4"/>
    <col min="4842" max="4842" width="1.25" style="4" customWidth="1"/>
    <col min="4843" max="4843" width="76.5" style="4" customWidth="1"/>
    <col min="4844" max="4847" width="11" style="4"/>
    <col min="4848" max="4848" width="4.125" style="4" customWidth="1"/>
    <col min="4849" max="5097" width="11" style="4"/>
    <col min="5098" max="5098" width="1.25" style="4" customWidth="1"/>
    <col min="5099" max="5099" width="76.5" style="4" customWidth="1"/>
    <col min="5100" max="5103" width="11" style="4"/>
    <col min="5104" max="5104" width="4.125" style="4" customWidth="1"/>
    <col min="5105" max="5353" width="11" style="4"/>
    <col min="5354" max="5354" width="1.25" style="4" customWidth="1"/>
    <col min="5355" max="5355" width="76.5" style="4" customWidth="1"/>
    <col min="5356" max="5359" width="11" style="4"/>
    <col min="5360" max="5360" width="4.125" style="4" customWidth="1"/>
    <col min="5361" max="5609" width="11" style="4"/>
    <col min="5610" max="5610" width="1.25" style="4" customWidth="1"/>
    <col min="5611" max="5611" width="76.5" style="4" customWidth="1"/>
    <col min="5612" max="5615" width="11" style="4"/>
    <col min="5616" max="5616" width="4.125" style="4" customWidth="1"/>
    <col min="5617" max="5865" width="11" style="4"/>
    <col min="5866" max="5866" width="1.25" style="4" customWidth="1"/>
    <col min="5867" max="5867" width="76.5" style="4" customWidth="1"/>
    <col min="5868" max="5871" width="11" style="4"/>
    <col min="5872" max="5872" width="4.125" style="4" customWidth="1"/>
    <col min="5873" max="6121" width="11" style="4"/>
    <col min="6122" max="6122" width="1.25" style="4" customWidth="1"/>
    <col min="6123" max="6123" width="76.5" style="4" customWidth="1"/>
    <col min="6124" max="6127" width="11" style="4"/>
    <col min="6128" max="6128" width="4.125" style="4" customWidth="1"/>
    <col min="6129" max="6377" width="11" style="4"/>
    <col min="6378" max="6378" width="1.25" style="4" customWidth="1"/>
    <col min="6379" max="6379" width="76.5" style="4" customWidth="1"/>
    <col min="6380" max="6383" width="11" style="4"/>
    <col min="6384" max="6384" width="4.125" style="4" customWidth="1"/>
    <col min="6385" max="6633" width="11" style="4"/>
    <col min="6634" max="6634" width="1.25" style="4" customWidth="1"/>
    <col min="6635" max="6635" width="76.5" style="4" customWidth="1"/>
    <col min="6636" max="6639" width="11" style="4"/>
    <col min="6640" max="6640" width="4.125" style="4" customWidth="1"/>
    <col min="6641" max="6889" width="11" style="4"/>
    <col min="6890" max="6890" width="1.25" style="4" customWidth="1"/>
    <col min="6891" max="6891" width="76.5" style="4" customWidth="1"/>
    <col min="6892" max="6895" width="11" style="4"/>
    <col min="6896" max="6896" width="4.125" style="4" customWidth="1"/>
    <col min="6897" max="7145" width="11" style="4"/>
    <col min="7146" max="7146" width="1.25" style="4" customWidth="1"/>
    <col min="7147" max="7147" width="76.5" style="4" customWidth="1"/>
    <col min="7148" max="7151" width="11" style="4"/>
    <col min="7152" max="7152" width="4.125" style="4" customWidth="1"/>
    <col min="7153" max="7401" width="11" style="4"/>
    <col min="7402" max="7402" width="1.25" style="4" customWidth="1"/>
    <col min="7403" max="7403" width="76.5" style="4" customWidth="1"/>
    <col min="7404" max="7407" width="11" style="4"/>
    <col min="7408" max="7408" width="4.125" style="4" customWidth="1"/>
    <col min="7409" max="7657" width="11" style="4"/>
    <col min="7658" max="7658" width="1.25" style="4" customWidth="1"/>
    <col min="7659" max="7659" width="76.5" style="4" customWidth="1"/>
    <col min="7660" max="7663" width="11" style="4"/>
    <col min="7664" max="7664" width="4.125" style="4" customWidth="1"/>
    <col min="7665" max="7913" width="11" style="4"/>
    <col min="7914" max="7914" width="1.25" style="4" customWidth="1"/>
    <col min="7915" max="7915" width="76.5" style="4" customWidth="1"/>
    <col min="7916" max="7919" width="11" style="4"/>
    <col min="7920" max="7920" width="4.125" style="4" customWidth="1"/>
    <col min="7921" max="8169" width="11" style="4"/>
    <col min="8170" max="8170" width="1.25" style="4" customWidth="1"/>
    <col min="8171" max="8171" width="76.5" style="4" customWidth="1"/>
    <col min="8172" max="8175" width="11" style="4"/>
    <col min="8176" max="8176" width="4.125" style="4" customWidth="1"/>
    <col min="8177" max="8425" width="11" style="4"/>
    <col min="8426" max="8426" width="1.25" style="4" customWidth="1"/>
    <col min="8427" max="8427" width="76.5" style="4" customWidth="1"/>
    <col min="8428" max="8431" width="11" style="4"/>
    <col min="8432" max="8432" width="4.125" style="4" customWidth="1"/>
    <col min="8433" max="8681" width="11" style="4"/>
    <col min="8682" max="8682" width="1.25" style="4" customWidth="1"/>
    <col min="8683" max="8683" width="76.5" style="4" customWidth="1"/>
    <col min="8684" max="8687" width="11" style="4"/>
    <col min="8688" max="8688" width="4.125" style="4" customWidth="1"/>
    <col min="8689" max="8937" width="11" style="4"/>
    <col min="8938" max="8938" width="1.25" style="4" customWidth="1"/>
    <col min="8939" max="8939" width="76.5" style="4" customWidth="1"/>
    <col min="8940" max="8943" width="11" style="4"/>
    <col min="8944" max="8944" width="4.125" style="4" customWidth="1"/>
    <col min="8945" max="9193" width="11" style="4"/>
    <col min="9194" max="9194" width="1.25" style="4" customWidth="1"/>
    <col min="9195" max="9195" width="76.5" style="4" customWidth="1"/>
    <col min="9196" max="9199" width="11" style="4"/>
    <col min="9200" max="9200" width="4.125" style="4" customWidth="1"/>
    <col min="9201" max="9449" width="11" style="4"/>
    <col min="9450" max="9450" width="1.25" style="4" customWidth="1"/>
    <col min="9451" max="9451" width="76.5" style="4" customWidth="1"/>
    <col min="9452" max="9455" width="11" style="4"/>
    <col min="9456" max="9456" width="4.125" style="4" customWidth="1"/>
    <col min="9457" max="9705" width="11" style="4"/>
    <col min="9706" max="9706" width="1.25" style="4" customWidth="1"/>
    <col min="9707" max="9707" width="76.5" style="4" customWidth="1"/>
    <col min="9708" max="9711" width="11" style="4"/>
    <col min="9712" max="9712" width="4.125" style="4" customWidth="1"/>
    <col min="9713" max="9961" width="11" style="4"/>
    <col min="9962" max="9962" width="1.25" style="4" customWidth="1"/>
    <col min="9963" max="9963" width="76.5" style="4" customWidth="1"/>
    <col min="9964" max="9967" width="11" style="4"/>
    <col min="9968" max="9968" width="4.125" style="4" customWidth="1"/>
    <col min="9969" max="10217" width="11" style="4"/>
    <col min="10218" max="10218" width="1.25" style="4" customWidth="1"/>
    <col min="10219" max="10219" width="76.5" style="4" customWidth="1"/>
    <col min="10220" max="10223" width="11" style="4"/>
    <col min="10224" max="10224" width="4.125" style="4" customWidth="1"/>
    <col min="10225" max="10473" width="11" style="4"/>
    <col min="10474" max="10474" width="1.25" style="4" customWidth="1"/>
    <col min="10475" max="10475" width="76.5" style="4" customWidth="1"/>
    <col min="10476" max="10479" width="11" style="4"/>
    <col min="10480" max="10480" width="4.125" style="4" customWidth="1"/>
    <col min="10481" max="10729" width="11" style="4"/>
    <col min="10730" max="10730" width="1.25" style="4" customWidth="1"/>
    <col min="10731" max="10731" width="76.5" style="4" customWidth="1"/>
    <col min="10732" max="10735" width="11" style="4"/>
    <col min="10736" max="10736" width="4.125" style="4" customWidth="1"/>
    <col min="10737" max="10985" width="11" style="4"/>
    <col min="10986" max="10986" width="1.25" style="4" customWidth="1"/>
    <col min="10987" max="10987" width="76.5" style="4" customWidth="1"/>
    <col min="10988" max="10991" width="11" style="4"/>
    <col min="10992" max="10992" width="4.125" style="4" customWidth="1"/>
    <col min="10993" max="11241" width="11" style="4"/>
    <col min="11242" max="11242" width="1.25" style="4" customWidth="1"/>
    <col min="11243" max="11243" width="76.5" style="4" customWidth="1"/>
    <col min="11244" max="11247" width="11" style="4"/>
    <col min="11248" max="11248" width="4.125" style="4" customWidth="1"/>
    <col min="11249" max="11497" width="11" style="4"/>
    <col min="11498" max="11498" width="1.25" style="4" customWidth="1"/>
    <col min="11499" max="11499" width="76.5" style="4" customWidth="1"/>
    <col min="11500" max="11503" width="11" style="4"/>
    <col min="11504" max="11504" width="4.125" style="4" customWidth="1"/>
    <col min="11505" max="11753" width="11" style="4"/>
    <col min="11754" max="11754" width="1.25" style="4" customWidth="1"/>
    <col min="11755" max="11755" width="76.5" style="4" customWidth="1"/>
    <col min="11756" max="11759" width="11" style="4"/>
    <col min="11760" max="11760" width="4.125" style="4" customWidth="1"/>
    <col min="11761" max="12009" width="11" style="4"/>
    <col min="12010" max="12010" width="1.25" style="4" customWidth="1"/>
    <col min="12011" max="12011" width="76.5" style="4" customWidth="1"/>
    <col min="12012" max="12015" width="11" style="4"/>
    <col min="12016" max="12016" width="4.125" style="4" customWidth="1"/>
    <col min="12017" max="12265" width="11" style="4"/>
    <col min="12266" max="12266" width="1.25" style="4" customWidth="1"/>
    <col min="12267" max="12267" width="76.5" style="4" customWidth="1"/>
    <col min="12268" max="12271" width="11" style="4"/>
    <col min="12272" max="12272" width="4.125" style="4" customWidth="1"/>
    <col min="12273" max="12521" width="11" style="4"/>
    <col min="12522" max="12522" width="1.25" style="4" customWidth="1"/>
    <col min="12523" max="12523" width="76.5" style="4" customWidth="1"/>
    <col min="12524" max="12527" width="11" style="4"/>
    <col min="12528" max="12528" width="4.125" style="4" customWidth="1"/>
    <col min="12529" max="12777" width="11" style="4"/>
    <col min="12778" max="12778" width="1.25" style="4" customWidth="1"/>
    <col min="12779" max="12779" width="76.5" style="4" customWidth="1"/>
    <col min="12780" max="12783" width="11" style="4"/>
    <col min="12784" max="12784" width="4.125" style="4" customWidth="1"/>
    <col min="12785" max="13033" width="11" style="4"/>
    <col min="13034" max="13034" width="1.25" style="4" customWidth="1"/>
    <col min="13035" max="13035" width="76.5" style="4" customWidth="1"/>
    <col min="13036" max="13039" width="11" style="4"/>
    <col min="13040" max="13040" width="4.125" style="4" customWidth="1"/>
    <col min="13041" max="13289" width="11" style="4"/>
    <col min="13290" max="13290" width="1.25" style="4" customWidth="1"/>
    <col min="13291" max="13291" width="76.5" style="4" customWidth="1"/>
    <col min="13292" max="13295" width="11" style="4"/>
    <col min="13296" max="13296" width="4.125" style="4" customWidth="1"/>
    <col min="13297" max="13545" width="11" style="4"/>
    <col min="13546" max="13546" width="1.25" style="4" customWidth="1"/>
    <col min="13547" max="13547" width="76.5" style="4" customWidth="1"/>
    <col min="13548" max="13551" width="11" style="4"/>
    <col min="13552" max="13552" width="4.125" style="4" customWidth="1"/>
    <col min="13553" max="13801" width="11" style="4"/>
    <col min="13802" max="13802" width="1.25" style="4" customWidth="1"/>
    <col min="13803" max="13803" width="76.5" style="4" customWidth="1"/>
    <col min="13804" max="13807" width="11" style="4"/>
    <col min="13808" max="13808" width="4.125" style="4" customWidth="1"/>
    <col min="13809" max="14057" width="11" style="4"/>
    <col min="14058" max="14058" width="1.25" style="4" customWidth="1"/>
    <col min="14059" max="14059" width="76.5" style="4" customWidth="1"/>
    <col min="14060" max="14063" width="11" style="4"/>
    <col min="14064" max="14064" width="4.125" style="4" customWidth="1"/>
    <col min="14065" max="14313" width="11" style="4"/>
    <col min="14314" max="14314" width="1.25" style="4" customWidth="1"/>
    <col min="14315" max="14315" width="76.5" style="4" customWidth="1"/>
    <col min="14316" max="14319" width="11" style="4"/>
    <col min="14320" max="14320" width="4.125" style="4" customWidth="1"/>
    <col min="14321" max="14569" width="11" style="4"/>
    <col min="14570" max="14570" width="1.25" style="4" customWidth="1"/>
    <col min="14571" max="14571" width="76.5" style="4" customWidth="1"/>
    <col min="14572" max="14575" width="11" style="4"/>
    <col min="14576" max="14576" width="4.125" style="4" customWidth="1"/>
    <col min="14577" max="14825" width="11" style="4"/>
    <col min="14826" max="14826" width="1.25" style="4" customWidth="1"/>
    <col min="14827" max="14827" width="76.5" style="4" customWidth="1"/>
    <col min="14828" max="14831" width="11" style="4"/>
    <col min="14832" max="14832" width="4.125" style="4" customWidth="1"/>
    <col min="14833" max="15081" width="11" style="4"/>
    <col min="15082" max="15082" width="1.25" style="4" customWidth="1"/>
    <col min="15083" max="15083" width="76.5" style="4" customWidth="1"/>
    <col min="15084" max="15087" width="11" style="4"/>
    <col min="15088" max="15088" width="4.125" style="4" customWidth="1"/>
    <col min="15089" max="15337" width="11" style="4"/>
    <col min="15338" max="15338" width="1.25" style="4" customWidth="1"/>
    <col min="15339" max="15339" width="76.5" style="4" customWidth="1"/>
    <col min="15340" max="15343" width="11" style="4"/>
    <col min="15344" max="15344" width="4.125" style="4" customWidth="1"/>
    <col min="15345" max="15593" width="11" style="4"/>
    <col min="15594" max="15594" width="1.25" style="4" customWidth="1"/>
    <col min="15595" max="15595" width="76.5" style="4" customWidth="1"/>
    <col min="15596" max="15599" width="11" style="4"/>
    <col min="15600" max="15600" width="4.125" style="4" customWidth="1"/>
    <col min="15601" max="15849" width="11" style="4"/>
    <col min="15850" max="15850" width="1.25" style="4" customWidth="1"/>
    <col min="15851" max="15851" width="76.5" style="4" customWidth="1"/>
    <col min="15852" max="15855" width="11" style="4"/>
    <col min="15856" max="15856" width="4.125" style="4" customWidth="1"/>
    <col min="15857" max="16105" width="11" style="4"/>
    <col min="16106" max="16106" width="1.25" style="4" customWidth="1"/>
    <col min="16107" max="16107" width="76.5" style="4" customWidth="1"/>
    <col min="16108" max="16111" width="11" style="4"/>
    <col min="16112" max="16112" width="4.125" style="4" customWidth="1"/>
    <col min="16113" max="16365" width="11" style="4"/>
    <col min="16366" max="16374" width="11" style="4" customWidth="1"/>
    <col min="16375" max="16384" width="11" style="4"/>
  </cols>
  <sheetData>
    <row r="1" spans="1:10" ht="39.75" customHeight="1" x14ac:dyDescent="0.2">
      <c r="A1" s="1"/>
      <c r="B1" s="1"/>
      <c r="C1" s="337"/>
      <c r="D1" s="2"/>
      <c r="E1" s="2"/>
      <c r="F1" s="2"/>
      <c r="G1" s="2"/>
      <c r="H1" s="3" t="s">
        <v>0</v>
      </c>
    </row>
    <row r="2" spans="1:10" s="5" customFormat="1" ht="12.75" customHeight="1" x14ac:dyDescent="0.2">
      <c r="A2" s="319"/>
      <c r="B2" s="319"/>
      <c r="C2" s="338"/>
      <c r="D2" s="319"/>
      <c r="E2" s="319"/>
      <c r="F2" s="319"/>
      <c r="G2" s="492" t="str">
        <f ca="1">HYPERLINK(CELL("adresse",Inhaltsverzeichnis!A1),"zurück zum Inhalt")</f>
        <v>zurück zum Inhalt</v>
      </c>
      <c r="H2" s="493"/>
      <c r="I2" s="319"/>
      <c r="J2" s="319"/>
    </row>
    <row r="3" spans="1:10" s="5" customFormat="1" x14ac:dyDescent="0.2">
      <c r="A3" s="319"/>
      <c r="B3" s="319"/>
      <c r="C3" s="339"/>
      <c r="D3" s="340"/>
      <c r="E3" s="319"/>
      <c r="F3" s="319"/>
      <c r="G3" s="319"/>
      <c r="H3" s="319"/>
    </row>
    <row r="4" spans="1:10" s="330" customFormat="1" ht="12.75" customHeight="1" x14ac:dyDescent="0.2">
      <c r="A4" s="102" t="s">
        <v>235</v>
      </c>
      <c r="B4" s="8"/>
      <c r="C4" s="341"/>
      <c r="D4" s="8"/>
      <c r="E4" s="8"/>
      <c r="F4" s="8"/>
      <c r="G4" s="8"/>
      <c r="H4" s="8"/>
    </row>
    <row r="5" spans="1:10" s="330" customFormat="1" ht="12.75" customHeight="1" x14ac:dyDescent="0.2">
      <c r="A5" s="502" t="s">
        <v>239</v>
      </c>
      <c r="B5" s="502"/>
      <c r="C5" s="502"/>
      <c r="D5" s="502"/>
      <c r="E5" s="502"/>
      <c r="F5" s="502"/>
      <c r="G5" s="502"/>
      <c r="H5" s="502"/>
    </row>
    <row r="6" spans="1:10" s="330" customFormat="1" ht="12.75" customHeight="1" x14ac:dyDescent="0.2">
      <c r="A6" s="275" t="str">
        <f>CONCATENATE(LEFT(Impressum!C10,SEARCH("(",Impressum!C10)-1),"(Hauptsitz des Arbeitgebers",TEXT(0,"#¹⁾"),")")</f>
        <v>Land Bayern (Hauptsitz des Arbeitgebers¹⁾)</v>
      </c>
      <c r="B6" s="124"/>
      <c r="C6" s="342"/>
      <c r="D6" s="124"/>
      <c r="E6" s="124"/>
      <c r="F6" s="124"/>
      <c r="G6" s="124"/>
      <c r="H6" s="124"/>
    </row>
    <row r="7" spans="1:10" s="330" customFormat="1" ht="12.75" customHeight="1" x14ac:dyDescent="0.2">
      <c r="A7" s="8" t="s">
        <v>397</v>
      </c>
      <c r="B7" s="8"/>
      <c r="C7" s="341"/>
      <c r="D7" s="8"/>
      <c r="E7" s="8"/>
      <c r="F7" s="8"/>
      <c r="G7" s="8"/>
      <c r="H7" s="8"/>
    </row>
    <row r="8" spans="1:10" x14ac:dyDescent="0.2">
      <c r="A8" s="321"/>
      <c r="B8" s="321"/>
      <c r="C8" s="343"/>
      <c r="D8" s="344"/>
      <c r="E8" s="344"/>
      <c r="F8" s="344"/>
      <c r="G8" s="344"/>
      <c r="H8" s="344"/>
    </row>
    <row r="9" spans="1:10" s="330" customFormat="1" ht="15" customHeight="1" x14ac:dyDescent="0.2">
      <c r="A9" s="497" t="s">
        <v>384</v>
      </c>
      <c r="B9" s="498" t="s">
        <v>195</v>
      </c>
      <c r="C9" s="504" t="s">
        <v>3</v>
      </c>
      <c r="D9" s="505"/>
      <c r="E9" s="496" t="s">
        <v>226</v>
      </c>
      <c r="F9" s="496"/>
      <c r="G9" s="496"/>
      <c r="H9" s="498" t="s">
        <v>267</v>
      </c>
    </row>
    <row r="10" spans="1:10" s="330" customFormat="1" ht="48.75" customHeight="1" x14ac:dyDescent="0.2">
      <c r="A10" s="497"/>
      <c r="B10" s="499"/>
      <c r="C10" s="333" t="s">
        <v>1</v>
      </c>
      <c r="D10" s="333" t="s">
        <v>218</v>
      </c>
      <c r="E10" s="333" t="s">
        <v>234</v>
      </c>
      <c r="F10" s="334" t="s">
        <v>6</v>
      </c>
      <c r="G10" s="333" t="s">
        <v>7</v>
      </c>
      <c r="H10" s="499"/>
    </row>
    <row r="11" spans="1:10" s="330" customFormat="1" ht="11.25" customHeight="1" x14ac:dyDescent="0.2">
      <c r="A11" s="503"/>
      <c r="B11" s="206">
        <v>1</v>
      </c>
      <c r="C11" s="207">
        <v>2</v>
      </c>
      <c r="D11" s="207">
        <v>3</v>
      </c>
      <c r="E11" s="207">
        <v>4</v>
      </c>
      <c r="F11" s="207">
        <v>5</v>
      </c>
      <c r="G11" s="207">
        <v>6</v>
      </c>
      <c r="H11" s="207">
        <v>7</v>
      </c>
    </row>
    <row r="12" spans="1:10" s="330" customFormat="1" ht="19.899999999999999" customHeight="1" x14ac:dyDescent="0.2">
      <c r="A12" s="256" t="s">
        <v>229</v>
      </c>
      <c r="B12" s="253">
        <v>29258</v>
      </c>
      <c r="C12" s="345">
        <v>5248346.5587301599</v>
      </c>
      <c r="D12" s="345">
        <v>4397545.4104617396</v>
      </c>
      <c r="E12" s="346">
        <v>213067.15108224499</v>
      </c>
      <c r="F12" s="345">
        <v>159711.847258297</v>
      </c>
      <c r="G12" s="345">
        <v>53355.303823948103</v>
      </c>
      <c r="H12" s="345">
        <v>43061.451875902698</v>
      </c>
      <c r="I12" s="17"/>
    </row>
    <row r="13" spans="1:10" s="330" customFormat="1" ht="15" customHeight="1" x14ac:dyDescent="0.2">
      <c r="A13" s="250" t="s">
        <v>10</v>
      </c>
      <c r="B13" s="13">
        <v>27031</v>
      </c>
      <c r="C13" s="20">
        <v>4142488.0587301599</v>
      </c>
      <c r="D13" s="19">
        <v>3483983.3271284201</v>
      </c>
      <c r="E13" s="347">
        <v>166738.98441557901</v>
      </c>
      <c r="F13" s="19">
        <v>116493.597258297</v>
      </c>
      <c r="G13" s="19">
        <v>50245.387157281897</v>
      </c>
      <c r="H13" s="19">
        <v>24922.6185425689</v>
      </c>
      <c r="I13" s="17"/>
    </row>
    <row r="14" spans="1:10" s="330" customFormat="1" ht="15" customHeight="1" x14ac:dyDescent="0.2">
      <c r="A14" s="262" t="s">
        <v>2</v>
      </c>
      <c r="B14" s="154">
        <v>2227</v>
      </c>
      <c r="C14" s="161">
        <v>1105858.5</v>
      </c>
      <c r="D14" s="162">
        <v>913562.08333333</v>
      </c>
      <c r="E14" s="348">
        <v>46328.166666666002</v>
      </c>
      <c r="F14" s="162">
        <v>43218.249999999804</v>
      </c>
      <c r="G14" s="162">
        <v>3109.9166666661999</v>
      </c>
      <c r="H14" s="162">
        <v>18138.833333333801</v>
      </c>
      <c r="I14" s="17"/>
    </row>
    <row r="15" spans="1:10" s="257" customFormat="1" ht="36" customHeight="1" x14ac:dyDescent="0.2">
      <c r="A15" s="271" t="s">
        <v>289</v>
      </c>
      <c r="B15" s="260">
        <v>13730</v>
      </c>
      <c r="C15" s="258">
        <v>517559.00400433299</v>
      </c>
      <c r="D15" s="258">
        <v>389531.074025971</v>
      </c>
      <c r="E15" s="349">
        <v>13730</v>
      </c>
      <c r="F15" s="258">
        <v>7132.3334415585005</v>
      </c>
      <c r="G15" s="258">
        <v>6597.6665584414995</v>
      </c>
      <c r="H15" s="258">
        <v>3995.2558441555998</v>
      </c>
      <c r="I15" s="17"/>
    </row>
    <row r="16" spans="1:10" s="330" customFormat="1" ht="15" customHeight="1" x14ac:dyDescent="0.2">
      <c r="A16" s="273" t="s">
        <v>10</v>
      </c>
      <c r="B16" s="13">
        <v>12832</v>
      </c>
      <c r="C16" s="19">
        <v>480366.67067100003</v>
      </c>
      <c r="D16" s="19">
        <v>363804.82402597298</v>
      </c>
      <c r="E16" s="347">
        <v>12832</v>
      </c>
      <c r="F16" s="19">
        <v>6497.1667748915997</v>
      </c>
      <c r="G16" s="19">
        <v>6334.8332251084003</v>
      </c>
      <c r="H16" s="19">
        <v>3481.5891774894999</v>
      </c>
      <c r="I16" s="17"/>
    </row>
    <row r="17" spans="1:9" s="17" customFormat="1" ht="15" customHeight="1" x14ac:dyDescent="0.2">
      <c r="A17" s="274" t="s">
        <v>2</v>
      </c>
      <c r="B17" s="154">
        <v>898</v>
      </c>
      <c r="C17" s="162">
        <v>37192.333333333198</v>
      </c>
      <c r="D17" s="162">
        <v>25726.249999997799</v>
      </c>
      <c r="E17" s="348">
        <v>898</v>
      </c>
      <c r="F17" s="162">
        <v>635.16666666690003</v>
      </c>
      <c r="G17" s="162">
        <v>262.83333333309997</v>
      </c>
      <c r="H17" s="162">
        <v>513.66666666610001</v>
      </c>
    </row>
    <row r="18" spans="1:9" s="257" customFormat="1" ht="36" customHeight="1" x14ac:dyDescent="0.2">
      <c r="A18" s="271" t="s">
        <v>290</v>
      </c>
      <c r="B18" s="260">
        <v>5124</v>
      </c>
      <c r="C18" s="258">
        <v>318871.92045454599</v>
      </c>
      <c r="D18" s="258">
        <v>250757.915909089</v>
      </c>
      <c r="E18" s="349">
        <v>10248</v>
      </c>
      <c r="F18" s="258">
        <v>5903.7955988449003</v>
      </c>
      <c r="G18" s="258">
        <v>4344.2044011550997</v>
      </c>
      <c r="H18" s="258">
        <v>2094.1508297255</v>
      </c>
      <c r="I18" s="17"/>
    </row>
    <row r="19" spans="1:9" s="330" customFormat="1" ht="15" customHeight="1" x14ac:dyDescent="0.2">
      <c r="A19" s="273" t="s">
        <v>10</v>
      </c>
      <c r="B19" s="13">
        <v>4761</v>
      </c>
      <c r="C19" s="19">
        <v>294327.92045454698</v>
      </c>
      <c r="D19" s="19">
        <v>233004.665909089</v>
      </c>
      <c r="E19" s="347">
        <v>9522</v>
      </c>
      <c r="F19" s="19">
        <v>5338.6289321783997</v>
      </c>
      <c r="G19" s="19">
        <v>4183.3710678216003</v>
      </c>
      <c r="H19" s="19">
        <v>1796.9841630589001</v>
      </c>
      <c r="I19" s="17"/>
    </row>
    <row r="20" spans="1:9" s="17" customFormat="1" ht="15" customHeight="1" x14ac:dyDescent="0.2">
      <c r="A20" s="274" t="s">
        <v>2</v>
      </c>
      <c r="B20" s="154">
        <v>363</v>
      </c>
      <c r="C20" s="162">
        <v>24543.999999999101</v>
      </c>
      <c r="D20" s="162">
        <v>17753.25</v>
      </c>
      <c r="E20" s="348">
        <v>726</v>
      </c>
      <c r="F20" s="162">
        <v>565.16666666649996</v>
      </c>
      <c r="G20" s="162">
        <v>160.83333333350001</v>
      </c>
      <c r="H20" s="162">
        <v>297.16666666660001</v>
      </c>
    </row>
    <row r="21" spans="1:9" s="259" customFormat="1" ht="36" customHeight="1" x14ac:dyDescent="0.2">
      <c r="A21" s="271" t="s">
        <v>291</v>
      </c>
      <c r="B21" s="260">
        <v>10404</v>
      </c>
      <c r="C21" s="261">
        <v>4411915.6342712799</v>
      </c>
      <c r="D21" s="261">
        <v>3757256.4205266898</v>
      </c>
      <c r="E21" s="350">
        <v>189089.15108224499</v>
      </c>
      <c r="F21" s="261">
        <v>146675.718217894</v>
      </c>
      <c r="G21" s="261">
        <v>42413.432864351598</v>
      </c>
      <c r="H21" s="261">
        <v>36972.045202021603</v>
      </c>
      <c r="I21" s="17"/>
    </row>
    <row r="22" spans="1:9" s="330" customFormat="1" ht="15" customHeight="1" x14ac:dyDescent="0.2">
      <c r="A22" s="273" t="s">
        <v>10</v>
      </c>
      <c r="B22" s="13">
        <v>9438</v>
      </c>
      <c r="C22" s="19">
        <v>3367793.4676046101</v>
      </c>
      <c r="D22" s="19">
        <v>2887173.8371933601</v>
      </c>
      <c r="E22" s="347">
        <v>144384.98441557901</v>
      </c>
      <c r="F22" s="19">
        <v>104657.80155122701</v>
      </c>
      <c r="G22" s="19">
        <v>39727.182864351998</v>
      </c>
      <c r="H22" s="19">
        <v>19644.045202020501</v>
      </c>
      <c r="I22" s="17"/>
    </row>
    <row r="23" spans="1:9" s="330" customFormat="1" ht="15" customHeight="1" x14ac:dyDescent="0.2">
      <c r="A23" s="274" t="s">
        <v>2</v>
      </c>
      <c r="B23" s="154">
        <v>966</v>
      </c>
      <c r="C23" s="162">
        <v>1044122.16666667</v>
      </c>
      <c r="D23" s="162">
        <v>870082.58333333198</v>
      </c>
      <c r="E23" s="348">
        <v>44704.166666666002</v>
      </c>
      <c r="F23" s="162">
        <v>42017.916666666402</v>
      </c>
      <c r="G23" s="162">
        <v>2686.2499999995998</v>
      </c>
      <c r="H23" s="162">
        <v>17328.000000001099</v>
      </c>
      <c r="I23" s="17"/>
    </row>
    <row r="24" spans="1:9" s="330" customFormat="1" ht="12.75" customHeight="1" x14ac:dyDescent="0.2">
      <c r="A24" s="289"/>
      <c r="B24" s="278"/>
      <c r="C24" s="279"/>
      <c r="D24" s="280"/>
      <c r="E24" s="280"/>
      <c r="F24" s="280"/>
      <c r="G24" s="280"/>
      <c r="H24" s="21" t="s">
        <v>8</v>
      </c>
    </row>
    <row r="25" spans="1:9" s="465" customFormat="1" ht="11.25" customHeight="1" x14ac:dyDescent="0.2">
      <c r="A25" s="289" t="s">
        <v>375</v>
      </c>
      <c r="B25" s="466"/>
      <c r="C25" s="318"/>
      <c r="D25" s="466"/>
      <c r="E25" s="466"/>
      <c r="F25" s="466"/>
    </row>
    <row r="26" spans="1:9" s="330" customFormat="1" ht="11.25" customHeight="1" x14ac:dyDescent="0.2">
      <c r="A26" s="289" t="s">
        <v>238</v>
      </c>
      <c r="B26" s="11"/>
      <c r="C26" s="318"/>
      <c r="D26" s="11"/>
      <c r="E26" s="11"/>
      <c r="F26" s="11"/>
    </row>
    <row r="27" spans="1:9" ht="68.25" customHeight="1" x14ac:dyDescent="0.2">
      <c r="A27" s="494" t="s">
        <v>292</v>
      </c>
      <c r="B27" s="494"/>
      <c r="C27" s="494"/>
      <c r="D27" s="494"/>
      <c r="E27" s="494"/>
      <c r="F27" s="494"/>
      <c r="G27" s="494"/>
      <c r="H27" s="494"/>
      <c r="I27" s="351"/>
    </row>
    <row r="28" spans="1:9" x14ac:dyDescent="0.2">
      <c r="A28" s="11"/>
      <c r="B28" s="11"/>
      <c r="C28" s="318"/>
      <c r="D28" s="11"/>
      <c r="E28" s="11"/>
      <c r="F28" s="11"/>
      <c r="G28" s="11"/>
      <c r="H28" s="11"/>
    </row>
    <row r="29" spans="1:9" x14ac:dyDescent="0.2">
      <c r="A29" s="11"/>
      <c r="B29" s="11"/>
      <c r="C29" s="318"/>
      <c r="D29" s="11"/>
      <c r="E29" s="11"/>
      <c r="F29" s="11"/>
      <c r="G29" s="11"/>
      <c r="H29" s="11"/>
    </row>
    <row r="30" spans="1:9" x14ac:dyDescent="0.2">
      <c r="A30" s="11"/>
      <c r="B30" s="11"/>
      <c r="C30" s="318"/>
      <c r="D30" s="11"/>
      <c r="E30" s="11"/>
      <c r="F30" s="11"/>
      <c r="G30" s="11"/>
      <c r="H30" s="11"/>
    </row>
    <row r="31" spans="1:9" x14ac:dyDescent="0.2">
      <c r="A31" s="11"/>
      <c r="B31" s="11"/>
      <c r="C31" s="318"/>
      <c r="D31" s="11"/>
      <c r="E31" s="11"/>
      <c r="F31" s="11"/>
      <c r="G31" s="11"/>
      <c r="H31" s="11"/>
    </row>
    <row r="32" spans="1:9" x14ac:dyDescent="0.2">
      <c r="A32" s="11"/>
      <c r="B32" s="11"/>
      <c r="C32" s="318"/>
      <c r="D32" s="11"/>
      <c r="E32" s="11"/>
      <c r="F32" s="11"/>
      <c r="G32" s="11"/>
      <c r="H32" s="11"/>
    </row>
    <row r="33" spans="1:8" x14ac:dyDescent="0.2">
      <c r="A33" s="11"/>
      <c r="B33" s="11"/>
      <c r="C33" s="318"/>
      <c r="D33" s="11"/>
      <c r="E33" s="11"/>
      <c r="F33" s="11"/>
      <c r="G33" s="11"/>
      <c r="H33" s="11"/>
    </row>
    <row r="34" spans="1:8" x14ac:dyDescent="0.2">
      <c r="A34" s="11"/>
      <c r="B34" s="11"/>
      <c r="C34" s="318"/>
      <c r="D34" s="11"/>
      <c r="E34" s="11"/>
      <c r="F34" s="11"/>
      <c r="G34" s="11"/>
      <c r="H34" s="11"/>
    </row>
    <row r="35" spans="1:8" x14ac:dyDescent="0.2">
      <c r="A35" s="11"/>
      <c r="B35" s="11"/>
      <c r="C35" s="318"/>
      <c r="D35" s="11"/>
      <c r="E35" s="11"/>
      <c r="F35" s="11"/>
      <c r="G35" s="11"/>
      <c r="H35" s="11"/>
    </row>
    <row r="36" spans="1:8" x14ac:dyDescent="0.2">
      <c r="A36" s="11"/>
      <c r="B36" s="11"/>
      <c r="C36" s="318"/>
      <c r="D36" s="11"/>
      <c r="E36" s="11"/>
      <c r="F36" s="11"/>
      <c r="G36" s="11"/>
      <c r="H36" s="11"/>
    </row>
    <row r="37" spans="1:8" x14ac:dyDescent="0.2">
      <c r="A37" s="11"/>
      <c r="B37" s="11"/>
      <c r="C37" s="318"/>
      <c r="D37" s="11"/>
      <c r="E37" s="11"/>
      <c r="F37" s="11"/>
      <c r="G37" s="11"/>
      <c r="H37" s="11"/>
    </row>
    <row r="38" spans="1:8" x14ac:dyDescent="0.2">
      <c r="A38" s="11"/>
      <c r="B38" s="11"/>
      <c r="C38" s="318"/>
      <c r="D38" s="11"/>
      <c r="E38" s="11"/>
      <c r="F38" s="11"/>
      <c r="G38" s="11"/>
      <c r="H38" s="11"/>
    </row>
    <row r="39" spans="1:8" x14ac:dyDescent="0.2">
      <c r="A39" s="11"/>
      <c r="B39" s="11"/>
      <c r="C39" s="318"/>
      <c r="D39" s="11"/>
      <c r="E39" s="11"/>
      <c r="F39" s="11"/>
      <c r="G39" s="11"/>
      <c r="H39" s="11"/>
    </row>
    <row r="40" spans="1:8" x14ac:dyDescent="0.2">
      <c r="A40" s="11"/>
      <c r="B40" s="11"/>
      <c r="C40" s="318"/>
      <c r="D40" s="11"/>
      <c r="E40" s="11"/>
      <c r="F40" s="11"/>
      <c r="G40" s="11"/>
      <c r="H40" s="11"/>
    </row>
    <row r="41" spans="1:8" x14ac:dyDescent="0.2">
      <c r="A41" s="11"/>
      <c r="B41" s="11"/>
      <c r="C41" s="318"/>
      <c r="D41" s="11"/>
      <c r="E41" s="11"/>
      <c r="F41" s="11"/>
      <c r="G41" s="11"/>
      <c r="H41" s="11"/>
    </row>
    <row r="42" spans="1:8" x14ac:dyDescent="0.2">
      <c r="A42" s="11"/>
      <c r="B42" s="11"/>
      <c r="C42" s="318"/>
      <c r="D42" s="11"/>
      <c r="E42" s="11"/>
      <c r="F42" s="11"/>
      <c r="G42" s="11"/>
      <c r="H42" s="11"/>
    </row>
    <row r="43" spans="1:8" x14ac:dyDescent="0.2">
      <c r="A43" s="11"/>
      <c r="B43" s="11"/>
      <c r="C43" s="318"/>
      <c r="D43" s="11"/>
      <c r="E43" s="11"/>
      <c r="F43" s="11"/>
      <c r="G43" s="11"/>
      <c r="H43" s="11"/>
    </row>
    <row r="44" spans="1:8" x14ac:dyDescent="0.2">
      <c r="A44" s="11"/>
      <c r="B44" s="11"/>
      <c r="C44" s="318"/>
      <c r="D44" s="11"/>
      <c r="E44" s="11"/>
      <c r="F44" s="11"/>
      <c r="G44" s="11"/>
      <c r="H44" s="11"/>
    </row>
    <row r="45" spans="1:8" x14ac:dyDescent="0.2">
      <c r="A45" s="11"/>
      <c r="B45" s="11"/>
      <c r="C45" s="318"/>
      <c r="D45" s="11"/>
      <c r="E45" s="11"/>
      <c r="F45" s="11"/>
      <c r="G45" s="11"/>
      <c r="H45" s="11"/>
    </row>
    <row r="46" spans="1:8" x14ac:dyDescent="0.2">
      <c r="A46" s="11"/>
      <c r="B46" s="11"/>
      <c r="C46" s="318"/>
      <c r="D46" s="11"/>
      <c r="E46" s="11"/>
      <c r="F46" s="11"/>
      <c r="G46" s="11"/>
      <c r="H46" s="11"/>
    </row>
    <row r="47" spans="1:8" x14ac:dyDescent="0.2">
      <c r="A47" s="11"/>
      <c r="B47" s="11"/>
      <c r="C47" s="318"/>
      <c r="D47" s="11"/>
      <c r="E47" s="11"/>
      <c r="F47" s="11"/>
      <c r="G47" s="11"/>
      <c r="H47" s="11"/>
    </row>
    <row r="48" spans="1:8" x14ac:dyDescent="0.2">
      <c r="A48" s="11"/>
      <c r="B48" s="11"/>
      <c r="C48" s="318"/>
      <c r="D48" s="11"/>
      <c r="E48" s="11"/>
      <c r="F48" s="11"/>
      <c r="G48" s="11"/>
      <c r="H48" s="11"/>
    </row>
    <row r="49" spans="1:8" x14ac:dyDescent="0.2">
      <c r="A49" s="11"/>
      <c r="B49" s="11"/>
      <c r="C49" s="318"/>
      <c r="D49" s="11"/>
      <c r="E49" s="11"/>
      <c r="F49" s="11"/>
      <c r="G49" s="11"/>
      <c r="H49" s="11"/>
    </row>
    <row r="50" spans="1:8" x14ac:dyDescent="0.2">
      <c r="A50" s="11"/>
      <c r="B50" s="11"/>
      <c r="C50" s="318"/>
      <c r="D50" s="11"/>
      <c r="E50" s="11"/>
      <c r="F50" s="11"/>
      <c r="G50" s="11"/>
      <c r="H50" s="11"/>
    </row>
    <row r="51" spans="1:8" x14ac:dyDescent="0.2">
      <c r="A51" s="11"/>
      <c r="B51" s="11"/>
      <c r="C51" s="318"/>
      <c r="D51" s="11"/>
      <c r="E51" s="11"/>
      <c r="F51" s="11"/>
      <c r="G51" s="11"/>
      <c r="H51" s="11"/>
    </row>
    <row r="52" spans="1:8" x14ac:dyDescent="0.2">
      <c r="A52" s="11"/>
      <c r="B52" s="11"/>
      <c r="C52" s="318"/>
      <c r="D52" s="11"/>
      <c r="E52" s="11"/>
      <c r="F52" s="11"/>
      <c r="G52" s="11"/>
      <c r="H52" s="11"/>
    </row>
    <row r="53" spans="1:8" x14ac:dyDescent="0.2">
      <c r="A53" s="11"/>
      <c r="B53" s="11"/>
      <c r="C53" s="318"/>
      <c r="D53" s="11"/>
      <c r="E53" s="11"/>
      <c r="F53" s="11"/>
      <c r="G53" s="11"/>
      <c r="H53" s="11"/>
    </row>
    <row r="54" spans="1:8" x14ac:dyDescent="0.2">
      <c r="A54" s="11"/>
      <c r="B54" s="11"/>
      <c r="C54" s="318"/>
      <c r="D54" s="11"/>
      <c r="E54" s="11"/>
      <c r="F54" s="11"/>
      <c r="G54" s="11"/>
      <c r="H54" s="11"/>
    </row>
    <row r="55" spans="1:8" x14ac:dyDescent="0.2">
      <c r="A55" s="11"/>
      <c r="B55" s="11"/>
      <c r="C55" s="318"/>
      <c r="D55" s="11"/>
      <c r="E55" s="11"/>
      <c r="F55" s="11"/>
      <c r="G55" s="11"/>
      <c r="H55" s="11"/>
    </row>
    <row r="56" spans="1:8" x14ac:dyDescent="0.2">
      <c r="A56" s="11"/>
      <c r="B56" s="11"/>
      <c r="C56" s="318"/>
      <c r="D56" s="11"/>
      <c r="E56" s="11"/>
      <c r="F56" s="11"/>
      <c r="G56" s="11"/>
      <c r="H56" s="11"/>
    </row>
    <row r="57" spans="1:8" x14ac:dyDescent="0.2">
      <c r="A57" s="11"/>
      <c r="B57" s="11"/>
      <c r="C57" s="318"/>
      <c r="D57" s="11"/>
      <c r="E57" s="11"/>
      <c r="F57" s="11"/>
      <c r="G57" s="11"/>
      <c r="H57" s="11"/>
    </row>
    <row r="58" spans="1:8" x14ac:dyDescent="0.2">
      <c r="A58" s="11"/>
      <c r="B58" s="11"/>
      <c r="C58" s="318"/>
      <c r="D58" s="11"/>
      <c r="E58" s="11"/>
      <c r="F58" s="11"/>
      <c r="G58" s="11"/>
      <c r="H58" s="11"/>
    </row>
    <row r="59" spans="1:8" x14ac:dyDescent="0.2">
      <c r="A59" s="11"/>
      <c r="B59" s="11"/>
      <c r="C59" s="318"/>
      <c r="D59" s="11"/>
      <c r="E59" s="11"/>
      <c r="F59" s="11"/>
      <c r="G59" s="11"/>
      <c r="H59" s="11"/>
    </row>
    <row r="60" spans="1:8" x14ac:dyDescent="0.2">
      <c r="A60" s="11"/>
      <c r="B60" s="11"/>
      <c r="C60" s="318"/>
      <c r="D60" s="11"/>
      <c r="E60" s="11"/>
      <c r="F60" s="11"/>
      <c r="G60" s="11"/>
      <c r="H60" s="11"/>
    </row>
    <row r="61" spans="1:8" x14ac:dyDescent="0.2">
      <c r="A61" s="11"/>
      <c r="B61" s="11"/>
      <c r="C61" s="318"/>
      <c r="D61" s="11"/>
      <c r="E61" s="11"/>
      <c r="F61" s="11"/>
      <c r="G61" s="11"/>
      <c r="H61" s="11"/>
    </row>
    <row r="62" spans="1:8" x14ac:dyDescent="0.2">
      <c r="A62" s="11"/>
      <c r="B62" s="11"/>
      <c r="C62" s="318"/>
      <c r="D62" s="11"/>
      <c r="E62" s="11"/>
      <c r="F62" s="11"/>
      <c r="G62" s="11"/>
      <c r="H62" s="11"/>
    </row>
    <row r="63" spans="1:8" x14ac:dyDescent="0.2">
      <c r="A63" s="11"/>
      <c r="B63" s="11"/>
      <c r="C63" s="318"/>
      <c r="D63" s="11"/>
      <c r="E63" s="11"/>
      <c r="F63" s="11"/>
      <c r="G63" s="11"/>
      <c r="H63" s="11"/>
    </row>
    <row r="64" spans="1:8" x14ac:dyDescent="0.2">
      <c r="A64" s="11"/>
      <c r="B64" s="11"/>
      <c r="C64" s="318"/>
      <c r="D64" s="11"/>
      <c r="E64" s="11"/>
      <c r="F64" s="11"/>
      <c r="G64" s="11"/>
      <c r="H64" s="11"/>
    </row>
    <row r="65" spans="1:8" x14ac:dyDescent="0.2">
      <c r="A65" s="11"/>
      <c r="B65" s="11"/>
      <c r="C65" s="318"/>
      <c r="D65" s="11"/>
      <c r="E65" s="11"/>
      <c r="F65" s="11"/>
      <c r="G65" s="11"/>
      <c r="H65" s="11"/>
    </row>
    <row r="66" spans="1:8" x14ac:dyDescent="0.2">
      <c r="A66" s="11"/>
      <c r="B66" s="11"/>
      <c r="C66" s="318"/>
      <c r="D66" s="11"/>
      <c r="E66" s="11"/>
      <c r="F66" s="11"/>
      <c r="G66" s="11"/>
      <c r="H66" s="11"/>
    </row>
    <row r="67" spans="1:8" x14ac:dyDescent="0.2">
      <c r="A67" s="11"/>
      <c r="B67" s="11"/>
      <c r="C67" s="318"/>
      <c r="D67" s="11"/>
      <c r="E67" s="11"/>
      <c r="F67" s="11"/>
      <c r="G67" s="11"/>
      <c r="H67" s="11"/>
    </row>
    <row r="68" spans="1:8" x14ac:dyDescent="0.2">
      <c r="A68" s="11"/>
      <c r="B68" s="11"/>
      <c r="C68" s="318"/>
      <c r="D68" s="11"/>
      <c r="E68" s="11"/>
      <c r="F68" s="11"/>
      <c r="G68" s="11"/>
      <c r="H68" s="11"/>
    </row>
    <row r="69" spans="1:8" x14ac:dyDescent="0.2">
      <c r="A69" s="11"/>
      <c r="B69" s="11"/>
      <c r="C69" s="318"/>
      <c r="D69" s="11"/>
      <c r="E69" s="11"/>
      <c r="F69" s="11"/>
      <c r="G69" s="11"/>
      <c r="H69" s="11"/>
    </row>
    <row r="70" spans="1:8" x14ac:dyDescent="0.2">
      <c r="A70" s="11"/>
      <c r="B70" s="11"/>
      <c r="C70" s="318"/>
      <c r="D70" s="11"/>
      <c r="E70" s="11"/>
      <c r="F70" s="11"/>
      <c r="G70" s="11"/>
      <c r="H70" s="11"/>
    </row>
    <row r="71" spans="1:8" x14ac:dyDescent="0.2">
      <c r="A71" s="11"/>
      <c r="B71" s="11"/>
      <c r="C71" s="318"/>
      <c r="D71" s="11"/>
      <c r="E71" s="11"/>
      <c r="F71" s="11"/>
      <c r="G71" s="11"/>
      <c r="H71" s="11"/>
    </row>
    <row r="72" spans="1:8" x14ac:dyDescent="0.2">
      <c r="A72" s="11"/>
      <c r="B72" s="11"/>
      <c r="C72" s="318"/>
      <c r="D72" s="11"/>
      <c r="E72" s="11"/>
      <c r="F72" s="11"/>
      <c r="G72" s="11"/>
      <c r="H72" s="11"/>
    </row>
    <row r="73" spans="1:8" x14ac:dyDescent="0.2">
      <c r="A73" s="11"/>
      <c r="B73" s="11"/>
      <c r="C73" s="318"/>
      <c r="D73" s="11"/>
      <c r="E73" s="11"/>
      <c r="F73" s="11"/>
      <c r="G73" s="11"/>
      <c r="H73" s="11"/>
    </row>
    <row r="74" spans="1:8" x14ac:dyDescent="0.2">
      <c r="A74" s="11"/>
      <c r="B74" s="11"/>
      <c r="C74" s="318"/>
      <c r="D74" s="11"/>
      <c r="E74" s="11"/>
      <c r="F74" s="11"/>
      <c r="G74" s="11"/>
      <c r="H74" s="11"/>
    </row>
    <row r="75" spans="1:8" x14ac:dyDescent="0.2">
      <c r="A75" s="11"/>
      <c r="B75" s="11"/>
      <c r="C75" s="318"/>
      <c r="D75" s="11"/>
      <c r="E75" s="11"/>
      <c r="F75" s="11"/>
      <c r="G75" s="11"/>
      <c r="H75" s="11"/>
    </row>
    <row r="76" spans="1:8" x14ac:dyDescent="0.2">
      <c r="A76" s="11"/>
      <c r="B76" s="11"/>
      <c r="C76" s="318"/>
      <c r="D76" s="11"/>
      <c r="E76" s="11"/>
      <c r="F76" s="11"/>
      <c r="G76" s="11"/>
      <c r="H76" s="11"/>
    </row>
    <row r="77" spans="1:8" x14ac:dyDescent="0.2">
      <c r="A77" s="11"/>
      <c r="B77" s="11"/>
      <c r="C77" s="318"/>
      <c r="D77" s="11"/>
      <c r="E77" s="11"/>
      <c r="F77" s="11"/>
      <c r="G77" s="11"/>
      <c r="H77" s="11"/>
    </row>
    <row r="78" spans="1:8" x14ac:dyDescent="0.2">
      <c r="A78" s="11"/>
      <c r="B78" s="11"/>
      <c r="C78" s="318"/>
      <c r="D78" s="11"/>
      <c r="E78" s="11"/>
      <c r="F78" s="11"/>
      <c r="G78" s="11"/>
      <c r="H78" s="11"/>
    </row>
    <row r="79" spans="1:8" x14ac:dyDescent="0.2">
      <c r="A79" s="11"/>
      <c r="B79" s="11"/>
      <c r="C79" s="318"/>
      <c r="D79" s="11"/>
      <c r="E79" s="11"/>
      <c r="F79" s="11"/>
      <c r="G79" s="11"/>
      <c r="H79" s="11"/>
    </row>
    <row r="80" spans="1:8" x14ac:dyDescent="0.2">
      <c r="A80" s="11"/>
      <c r="B80" s="11"/>
      <c r="C80" s="318"/>
      <c r="D80" s="11"/>
      <c r="E80" s="11"/>
      <c r="F80" s="11"/>
      <c r="G80" s="11"/>
      <c r="H80" s="11"/>
    </row>
    <row r="81" spans="1:8" x14ac:dyDescent="0.2">
      <c r="A81" s="11"/>
      <c r="B81" s="11"/>
      <c r="C81" s="318"/>
      <c r="D81" s="11"/>
      <c r="E81" s="11"/>
      <c r="F81" s="11"/>
      <c r="G81" s="11"/>
      <c r="H81" s="11"/>
    </row>
    <row r="82" spans="1:8" x14ac:dyDescent="0.2">
      <c r="A82" s="11"/>
      <c r="B82" s="11"/>
      <c r="C82" s="318"/>
      <c r="D82" s="11"/>
      <c r="E82" s="11"/>
      <c r="F82" s="11"/>
      <c r="G82" s="11"/>
      <c r="H82" s="11"/>
    </row>
    <row r="83" spans="1:8" x14ac:dyDescent="0.2">
      <c r="A83" s="11"/>
      <c r="B83" s="11"/>
      <c r="C83" s="318"/>
      <c r="D83" s="11"/>
      <c r="E83" s="11"/>
      <c r="F83" s="11"/>
      <c r="G83" s="11"/>
      <c r="H83" s="11"/>
    </row>
    <row r="84" spans="1:8" x14ac:dyDescent="0.2">
      <c r="A84" s="11"/>
      <c r="B84" s="11"/>
      <c r="C84" s="318"/>
      <c r="D84" s="11"/>
      <c r="E84" s="11"/>
      <c r="F84" s="11"/>
      <c r="G84" s="11"/>
      <c r="H84" s="11"/>
    </row>
    <row r="85" spans="1:8" x14ac:dyDescent="0.2">
      <c r="A85" s="11"/>
      <c r="B85" s="11"/>
      <c r="C85" s="318"/>
      <c r="D85" s="11"/>
      <c r="E85" s="11"/>
      <c r="F85" s="11"/>
      <c r="G85" s="11"/>
      <c r="H85" s="11"/>
    </row>
    <row r="86" spans="1:8" x14ac:dyDescent="0.2">
      <c r="A86" s="11"/>
      <c r="B86" s="11"/>
      <c r="C86" s="318"/>
      <c r="D86" s="11"/>
      <c r="E86" s="11"/>
      <c r="F86" s="11"/>
      <c r="G86" s="11"/>
      <c r="H86" s="11"/>
    </row>
    <row r="87" spans="1:8" x14ac:dyDescent="0.2">
      <c r="A87" s="11"/>
      <c r="B87" s="11"/>
      <c r="C87" s="318"/>
      <c r="D87" s="11"/>
      <c r="E87" s="11"/>
      <c r="F87" s="11"/>
      <c r="G87" s="11"/>
      <c r="H87" s="11"/>
    </row>
    <row r="88" spans="1:8" x14ac:dyDescent="0.2">
      <c r="A88" s="11"/>
      <c r="B88" s="11"/>
      <c r="C88" s="318"/>
      <c r="D88" s="11"/>
      <c r="E88" s="11"/>
      <c r="F88" s="11"/>
      <c r="G88" s="11"/>
      <c r="H88" s="11"/>
    </row>
    <row r="89" spans="1:8" x14ac:dyDescent="0.2">
      <c r="A89" s="11"/>
      <c r="B89" s="11"/>
      <c r="C89" s="318"/>
      <c r="D89" s="11"/>
      <c r="E89" s="11"/>
      <c r="F89" s="11"/>
      <c r="G89" s="11"/>
      <c r="H89" s="11"/>
    </row>
    <row r="90" spans="1:8" x14ac:dyDescent="0.2">
      <c r="A90" s="11"/>
      <c r="B90" s="11"/>
      <c r="C90" s="318"/>
      <c r="D90" s="11"/>
      <c r="E90" s="11"/>
      <c r="F90" s="11"/>
      <c r="G90" s="11"/>
      <c r="H90" s="11"/>
    </row>
    <row r="91" spans="1:8" x14ac:dyDescent="0.2">
      <c r="A91" s="11"/>
      <c r="B91" s="11"/>
      <c r="C91" s="318"/>
      <c r="D91" s="11"/>
      <c r="E91" s="11"/>
      <c r="F91" s="11"/>
      <c r="G91" s="11"/>
      <c r="H91" s="11"/>
    </row>
    <row r="92" spans="1:8" x14ac:dyDescent="0.2">
      <c r="A92" s="11"/>
      <c r="B92" s="11"/>
      <c r="C92" s="318"/>
      <c r="D92" s="11"/>
      <c r="E92" s="11"/>
      <c r="F92" s="11"/>
      <c r="G92" s="11"/>
      <c r="H92" s="11"/>
    </row>
    <row r="93" spans="1:8" x14ac:dyDescent="0.2">
      <c r="A93" s="11"/>
      <c r="B93" s="11"/>
      <c r="C93" s="318"/>
      <c r="D93" s="11"/>
      <c r="E93" s="11"/>
      <c r="F93" s="11"/>
      <c r="G93" s="11"/>
      <c r="H93" s="11"/>
    </row>
    <row r="94" spans="1:8" x14ac:dyDescent="0.2">
      <c r="A94" s="11"/>
      <c r="B94" s="11"/>
      <c r="C94" s="318"/>
      <c r="D94" s="11"/>
      <c r="E94" s="11"/>
      <c r="F94" s="11"/>
      <c r="G94" s="11"/>
      <c r="H94" s="11"/>
    </row>
    <row r="95" spans="1:8" x14ac:dyDescent="0.2">
      <c r="A95" s="11"/>
      <c r="B95" s="11"/>
      <c r="C95" s="318"/>
      <c r="D95" s="11"/>
      <c r="E95" s="11"/>
      <c r="F95" s="11"/>
      <c r="G95" s="11"/>
      <c r="H95" s="11"/>
    </row>
    <row r="96" spans="1:8" x14ac:dyDescent="0.2">
      <c r="A96" s="11"/>
      <c r="B96" s="11"/>
      <c r="C96" s="318"/>
      <c r="D96" s="11"/>
      <c r="E96" s="11"/>
      <c r="F96" s="11"/>
      <c r="G96" s="11"/>
      <c r="H96" s="11"/>
    </row>
    <row r="97" spans="1:8" x14ac:dyDescent="0.2">
      <c r="A97" s="11"/>
      <c r="B97" s="11"/>
      <c r="C97" s="318"/>
      <c r="D97" s="11"/>
      <c r="E97" s="11"/>
      <c r="F97" s="11"/>
      <c r="G97" s="11"/>
      <c r="H97" s="11"/>
    </row>
    <row r="98" spans="1:8" x14ac:dyDescent="0.2">
      <c r="A98" s="11"/>
      <c r="B98" s="11"/>
      <c r="C98" s="318"/>
      <c r="D98" s="11"/>
      <c r="E98" s="11"/>
      <c r="F98" s="11"/>
      <c r="G98" s="11"/>
      <c r="H98" s="11"/>
    </row>
    <row r="99" spans="1:8" x14ac:dyDescent="0.2">
      <c r="A99" s="11"/>
      <c r="B99" s="11"/>
      <c r="C99" s="318"/>
      <c r="D99" s="11"/>
      <c r="E99" s="11"/>
      <c r="F99" s="11"/>
      <c r="G99" s="11"/>
      <c r="H99" s="11"/>
    </row>
    <row r="100" spans="1:8" x14ac:dyDescent="0.2">
      <c r="A100" s="11"/>
      <c r="B100" s="11"/>
      <c r="C100" s="318"/>
      <c r="D100" s="11"/>
      <c r="E100" s="11"/>
      <c r="F100" s="11"/>
      <c r="G100" s="11"/>
      <c r="H100" s="11"/>
    </row>
    <row r="101" spans="1:8" x14ac:dyDescent="0.2">
      <c r="A101" s="11"/>
      <c r="B101" s="11"/>
      <c r="C101" s="318"/>
      <c r="D101" s="11"/>
      <c r="E101" s="11"/>
      <c r="F101" s="11"/>
      <c r="G101" s="11"/>
      <c r="H101" s="11"/>
    </row>
    <row r="102" spans="1:8" x14ac:dyDescent="0.2">
      <c r="A102" s="11"/>
      <c r="B102" s="11"/>
      <c r="C102" s="318"/>
      <c r="D102" s="11"/>
      <c r="E102" s="11"/>
      <c r="F102" s="11"/>
      <c r="G102" s="11"/>
      <c r="H102" s="11"/>
    </row>
    <row r="103" spans="1:8" x14ac:dyDescent="0.2">
      <c r="A103" s="11"/>
      <c r="B103" s="11"/>
      <c r="C103" s="318"/>
      <c r="D103" s="11"/>
      <c r="E103" s="11"/>
      <c r="F103" s="11"/>
      <c r="G103" s="11"/>
      <c r="H103" s="11"/>
    </row>
    <row r="104" spans="1:8" x14ac:dyDescent="0.2">
      <c r="A104" s="11"/>
      <c r="B104" s="11"/>
      <c r="C104" s="318"/>
      <c r="D104" s="11"/>
      <c r="E104" s="11"/>
      <c r="F104" s="11"/>
      <c r="G104" s="11"/>
      <c r="H104" s="11"/>
    </row>
    <row r="105" spans="1:8" x14ac:dyDescent="0.2">
      <c r="A105" s="11"/>
      <c r="B105" s="11"/>
      <c r="C105" s="318"/>
      <c r="D105" s="11"/>
      <c r="E105" s="11"/>
      <c r="F105" s="11"/>
      <c r="G105" s="11"/>
      <c r="H105" s="11"/>
    </row>
    <row r="106" spans="1:8" x14ac:dyDescent="0.2">
      <c r="A106" s="11"/>
      <c r="B106" s="11"/>
      <c r="C106" s="318"/>
      <c r="D106" s="11"/>
      <c r="E106" s="11"/>
      <c r="F106" s="11"/>
      <c r="G106" s="11"/>
      <c r="H106" s="11"/>
    </row>
    <row r="107" spans="1:8" x14ac:dyDescent="0.2">
      <c r="A107" s="11"/>
      <c r="B107" s="11"/>
      <c r="C107" s="318"/>
      <c r="D107" s="11"/>
      <c r="E107" s="11"/>
      <c r="F107" s="11"/>
      <c r="G107" s="11"/>
      <c r="H107" s="11"/>
    </row>
    <row r="108" spans="1:8" x14ac:dyDescent="0.2">
      <c r="A108" s="11"/>
      <c r="B108" s="11"/>
      <c r="C108" s="318"/>
      <c r="D108" s="11"/>
      <c r="E108" s="11"/>
      <c r="F108" s="11"/>
      <c r="G108" s="11"/>
      <c r="H108" s="11"/>
    </row>
    <row r="109" spans="1:8" x14ac:dyDescent="0.2">
      <c r="A109" s="11"/>
      <c r="B109" s="11"/>
      <c r="C109" s="318"/>
      <c r="D109" s="11"/>
      <c r="E109" s="11"/>
      <c r="F109" s="11"/>
      <c r="G109" s="11"/>
      <c r="H109" s="11"/>
    </row>
    <row r="110" spans="1:8" x14ac:dyDescent="0.2">
      <c r="A110" s="11"/>
      <c r="B110" s="11"/>
      <c r="C110" s="318"/>
      <c r="D110" s="11"/>
      <c r="E110" s="11"/>
      <c r="F110" s="11"/>
      <c r="G110" s="11"/>
      <c r="H110" s="11"/>
    </row>
    <row r="111" spans="1:8" x14ac:dyDescent="0.2">
      <c r="A111" s="11"/>
      <c r="B111" s="11"/>
      <c r="C111" s="318"/>
      <c r="D111" s="11"/>
      <c r="E111" s="11"/>
      <c r="F111" s="11"/>
      <c r="G111" s="11"/>
      <c r="H111" s="11"/>
    </row>
    <row r="112" spans="1:8" x14ac:dyDescent="0.2">
      <c r="A112" s="11"/>
      <c r="B112" s="11"/>
      <c r="C112" s="318"/>
      <c r="D112" s="11"/>
      <c r="E112" s="11"/>
      <c r="F112" s="11"/>
      <c r="G112" s="11"/>
      <c r="H112" s="11"/>
    </row>
    <row r="113" spans="1:8" x14ac:dyDescent="0.2">
      <c r="A113" s="11"/>
      <c r="B113" s="11"/>
      <c r="C113" s="318"/>
      <c r="D113" s="11"/>
      <c r="E113" s="11"/>
      <c r="F113" s="11"/>
      <c r="G113" s="11"/>
      <c r="H113" s="11"/>
    </row>
    <row r="114" spans="1:8" x14ac:dyDescent="0.2">
      <c r="A114" s="11"/>
      <c r="B114" s="11"/>
      <c r="C114" s="318"/>
      <c r="D114" s="11"/>
      <c r="E114" s="11"/>
      <c r="F114" s="11"/>
      <c r="G114" s="11"/>
      <c r="H114" s="11"/>
    </row>
    <row r="115" spans="1:8" x14ac:dyDescent="0.2">
      <c r="A115" s="11"/>
      <c r="B115" s="11"/>
      <c r="C115" s="318"/>
      <c r="D115" s="11"/>
      <c r="E115" s="11"/>
      <c r="F115" s="11"/>
      <c r="G115" s="11"/>
      <c r="H115" s="11"/>
    </row>
    <row r="116" spans="1:8" x14ac:dyDescent="0.2">
      <c r="A116" s="11"/>
      <c r="B116" s="11"/>
      <c r="C116" s="318"/>
      <c r="D116" s="11"/>
      <c r="E116" s="11"/>
      <c r="F116" s="11"/>
      <c r="G116" s="11"/>
      <c r="H116" s="11"/>
    </row>
    <row r="117" spans="1:8" x14ac:dyDescent="0.2">
      <c r="A117" s="11"/>
      <c r="B117" s="11"/>
      <c r="C117" s="318"/>
      <c r="D117" s="11"/>
      <c r="E117" s="11"/>
      <c r="F117" s="11"/>
      <c r="G117" s="11"/>
      <c r="H117" s="11"/>
    </row>
    <row r="118" spans="1:8" x14ac:dyDescent="0.2">
      <c r="A118" s="11"/>
      <c r="B118" s="11"/>
      <c r="C118" s="318"/>
      <c r="D118" s="11"/>
      <c r="E118" s="11"/>
      <c r="F118" s="11"/>
      <c r="G118" s="11"/>
      <c r="H118" s="11"/>
    </row>
    <row r="119" spans="1:8" x14ac:dyDescent="0.2">
      <c r="A119" s="11"/>
      <c r="B119" s="11"/>
      <c r="C119" s="318"/>
      <c r="D119" s="11"/>
      <c r="E119" s="11"/>
      <c r="F119" s="11"/>
      <c r="G119" s="11"/>
      <c r="H119" s="11"/>
    </row>
    <row r="120" spans="1:8" x14ac:dyDescent="0.2">
      <c r="A120" s="11"/>
      <c r="B120" s="11"/>
      <c r="C120" s="318"/>
      <c r="D120" s="11"/>
      <c r="E120" s="11"/>
      <c r="F120" s="11"/>
      <c r="G120" s="11"/>
      <c r="H120" s="11"/>
    </row>
    <row r="121" spans="1:8" x14ac:dyDescent="0.2">
      <c r="A121" s="11"/>
      <c r="B121" s="11"/>
      <c r="C121" s="318"/>
      <c r="D121" s="11"/>
      <c r="E121" s="11"/>
      <c r="F121" s="11"/>
      <c r="G121" s="11"/>
      <c r="H121" s="11"/>
    </row>
    <row r="122" spans="1:8" x14ac:dyDescent="0.2">
      <c r="A122" s="11"/>
      <c r="B122" s="11"/>
      <c r="C122" s="318"/>
      <c r="D122" s="11"/>
      <c r="E122" s="11"/>
      <c r="F122" s="11"/>
      <c r="G122" s="11"/>
      <c r="H122" s="11"/>
    </row>
    <row r="123" spans="1:8" x14ac:dyDescent="0.2">
      <c r="A123" s="11"/>
      <c r="B123" s="11"/>
      <c r="C123" s="318"/>
      <c r="D123" s="11"/>
      <c r="E123" s="11"/>
      <c r="F123" s="11"/>
      <c r="G123" s="11"/>
      <c r="H123" s="11"/>
    </row>
    <row r="124" spans="1:8" x14ac:dyDescent="0.2">
      <c r="A124" s="11"/>
      <c r="B124" s="11"/>
      <c r="C124" s="318"/>
      <c r="D124" s="11"/>
      <c r="E124" s="11"/>
      <c r="F124" s="11"/>
      <c r="G124" s="11"/>
      <c r="H124" s="11"/>
    </row>
    <row r="125" spans="1:8" x14ac:dyDescent="0.2">
      <c r="A125" s="11"/>
      <c r="B125" s="11"/>
      <c r="C125" s="318"/>
      <c r="D125" s="11"/>
      <c r="E125" s="11"/>
      <c r="F125" s="11"/>
      <c r="G125" s="11"/>
      <c r="H125" s="11"/>
    </row>
    <row r="126" spans="1:8" x14ac:dyDescent="0.2">
      <c r="A126" s="11"/>
      <c r="B126" s="11"/>
      <c r="C126" s="318"/>
      <c r="D126" s="11"/>
      <c r="E126" s="11"/>
      <c r="F126" s="11"/>
      <c r="G126" s="11"/>
      <c r="H126" s="11"/>
    </row>
    <row r="127" spans="1:8" x14ac:dyDescent="0.2">
      <c r="A127" s="11"/>
      <c r="B127" s="11"/>
      <c r="C127" s="318"/>
      <c r="D127" s="11"/>
      <c r="E127" s="11"/>
      <c r="F127" s="11"/>
      <c r="G127" s="11"/>
      <c r="H127" s="11"/>
    </row>
    <row r="128" spans="1:8" x14ac:dyDescent="0.2">
      <c r="A128" s="11"/>
      <c r="B128" s="11"/>
      <c r="C128" s="318"/>
      <c r="D128" s="11"/>
      <c r="E128" s="11"/>
      <c r="F128" s="11"/>
      <c r="G128" s="11"/>
      <c r="H128" s="11"/>
    </row>
    <row r="129" spans="1:8" x14ac:dyDescent="0.2">
      <c r="A129" s="11"/>
      <c r="B129" s="11"/>
      <c r="C129" s="318"/>
      <c r="D129" s="11"/>
      <c r="E129" s="11"/>
      <c r="F129" s="11"/>
      <c r="G129" s="11"/>
      <c r="H129" s="11"/>
    </row>
    <row r="130" spans="1:8" x14ac:dyDescent="0.2">
      <c r="A130" s="11"/>
      <c r="B130" s="11"/>
      <c r="C130" s="318"/>
      <c r="D130" s="11"/>
      <c r="E130" s="11"/>
      <c r="F130" s="11"/>
      <c r="G130" s="11"/>
      <c r="H130" s="11"/>
    </row>
    <row r="131" spans="1:8" x14ac:dyDescent="0.2">
      <c r="A131" s="11"/>
      <c r="B131" s="11"/>
      <c r="C131" s="318"/>
      <c r="D131" s="11"/>
      <c r="E131" s="11"/>
      <c r="F131" s="11"/>
      <c r="G131" s="11"/>
      <c r="H131" s="11"/>
    </row>
    <row r="132" spans="1:8" x14ac:dyDescent="0.2">
      <c r="A132" s="11"/>
      <c r="B132" s="11"/>
      <c r="C132" s="318"/>
      <c r="D132" s="11"/>
      <c r="E132" s="11"/>
      <c r="F132" s="11"/>
      <c r="G132" s="11"/>
      <c r="H132" s="11"/>
    </row>
    <row r="133" spans="1:8" x14ac:dyDescent="0.2">
      <c r="A133" s="11"/>
      <c r="B133" s="11"/>
      <c r="C133" s="318"/>
      <c r="D133" s="11"/>
      <c r="E133" s="11"/>
      <c r="F133" s="11"/>
      <c r="G133" s="11"/>
      <c r="H133" s="11"/>
    </row>
    <row r="134" spans="1:8" x14ac:dyDescent="0.2">
      <c r="A134" s="11"/>
      <c r="B134" s="11"/>
      <c r="C134" s="318"/>
      <c r="D134" s="11"/>
      <c r="E134" s="11"/>
      <c r="F134" s="11"/>
      <c r="G134" s="11"/>
      <c r="H134" s="11"/>
    </row>
    <row r="135" spans="1:8" x14ac:dyDescent="0.2">
      <c r="A135" s="11"/>
      <c r="B135" s="11"/>
      <c r="C135" s="318"/>
      <c r="D135" s="11"/>
      <c r="E135" s="11"/>
      <c r="F135" s="11"/>
      <c r="G135" s="11"/>
      <c r="H135" s="11"/>
    </row>
    <row r="136" spans="1:8" x14ac:dyDescent="0.2">
      <c r="A136" s="11"/>
      <c r="B136" s="11"/>
      <c r="C136" s="318"/>
      <c r="D136" s="11"/>
      <c r="E136" s="11"/>
      <c r="F136" s="11"/>
      <c r="G136" s="11"/>
      <c r="H136" s="11"/>
    </row>
    <row r="137" spans="1:8" x14ac:dyDescent="0.2">
      <c r="A137" s="11"/>
      <c r="B137" s="11"/>
      <c r="C137" s="318"/>
      <c r="D137" s="11"/>
      <c r="E137" s="11"/>
      <c r="F137" s="11"/>
      <c r="G137" s="11"/>
      <c r="H137" s="11"/>
    </row>
    <row r="138" spans="1:8" x14ac:dyDescent="0.2">
      <c r="A138" s="11"/>
      <c r="B138" s="11"/>
      <c r="C138" s="318"/>
      <c r="D138" s="11"/>
      <c r="E138" s="11"/>
      <c r="F138" s="11"/>
      <c r="G138" s="11"/>
      <c r="H138" s="11"/>
    </row>
    <row r="139" spans="1:8" x14ac:dyDescent="0.2">
      <c r="A139" s="11"/>
      <c r="B139" s="11"/>
      <c r="C139" s="318"/>
      <c r="D139" s="11"/>
      <c r="E139" s="11"/>
      <c r="F139" s="11"/>
      <c r="G139" s="11"/>
      <c r="H139" s="11"/>
    </row>
    <row r="140" spans="1:8" x14ac:dyDescent="0.2">
      <c r="A140" s="11"/>
      <c r="B140" s="11"/>
      <c r="C140" s="318"/>
      <c r="D140" s="11"/>
      <c r="E140" s="11"/>
      <c r="F140" s="11"/>
      <c r="G140" s="11"/>
      <c r="H140" s="11"/>
    </row>
    <row r="141" spans="1:8" x14ac:dyDescent="0.2">
      <c r="A141" s="11"/>
      <c r="B141" s="11"/>
      <c r="C141" s="318"/>
      <c r="D141" s="11"/>
      <c r="E141" s="11"/>
      <c r="F141" s="11"/>
      <c r="G141" s="11"/>
      <c r="H141" s="11"/>
    </row>
    <row r="142" spans="1:8" x14ac:dyDescent="0.2">
      <c r="A142" s="11"/>
      <c r="B142" s="11"/>
      <c r="C142" s="318"/>
      <c r="D142" s="11"/>
      <c r="E142" s="11"/>
      <c r="F142" s="11"/>
      <c r="G142" s="11"/>
      <c r="H142" s="11"/>
    </row>
    <row r="143" spans="1:8" x14ac:dyDescent="0.2">
      <c r="A143" s="11"/>
      <c r="B143" s="11"/>
      <c r="C143" s="318"/>
      <c r="D143" s="11"/>
      <c r="E143" s="11"/>
      <c r="F143" s="11"/>
      <c r="G143" s="11"/>
      <c r="H143" s="11"/>
    </row>
    <row r="144" spans="1:8" x14ac:dyDescent="0.2">
      <c r="A144" s="11"/>
      <c r="B144" s="11"/>
      <c r="C144" s="318"/>
      <c r="D144" s="11"/>
      <c r="E144" s="11"/>
      <c r="F144" s="11"/>
      <c r="G144" s="11"/>
      <c r="H144" s="11"/>
    </row>
    <row r="145" spans="1:8" x14ac:dyDescent="0.2">
      <c r="A145" s="11"/>
      <c r="B145" s="11"/>
      <c r="C145" s="318"/>
      <c r="D145" s="11"/>
      <c r="E145" s="11"/>
      <c r="F145" s="11"/>
      <c r="G145" s="11"/>
      <c r="H145" s="11"/>
    </row>
    <row r="146" spans="1:8" x14ac:dyDescent="0.2">
      <c r="A146" s="11"/>
      <c r="B146" s="11"/>
      <c r="C146" s="318"/>
      <c r="D146" s="11"/>
      <c r="E146" s="11"/>
      <c r="F146" s="11"/>
      <c r="G146" s="11"/>
      <c r="H146" s="11"/>
    </row>
    <row r="147" spans="1:8" x14ac:dyDescent="0.2">
      <c r="A147" s="11"/>
      <c r="B147" s="11"/>
      <c r="C147" s="318"/>
      <c r="D147" s="11"/>
      <c r="E147" s="11"/>
      <c r="F147" s="11"/>
      <c r="G147" s="11"/>
      <c r="H147" s="11"/>
    </row>
    <row r="148" spans="1:8" x14ac:dyDescent="0.2">
      <c r="A148" s="11"/>
      <c r="B148" s="11"/>
      <c r="C148" s="318"/>
      <c r="D148" s="11"/>
      <c r="E148" s="11"/>
      <c r="F148" s="11"/>
      <c r="G148" s="11"/>
      <c r="H148" s="11"/>
    </row>
    <row r="149" spans="1:8" x14ac:dyDescent="0.2">
      <c r="A149" s="11"/>
      <c r="B149" s="11"/>
      <c r="C149" s="318"/>
      <c r="D149" s="11"/>
      <c r="E149" s="11"/>
      <c r="F149" s="11"/>
      <c r="G149" s="11"/>
      <c r="H149" s="11"/>
    </row>
    <row r="150" spans="1:8" x14ac:dyDescent="0.2">
      <c r="A150" s="11"/>
      <c r="B150" s="11"/>
      <c r="C150" s="318"/>
      <c r="D150" s="11"/>
      <c r="E150" s="11"/>
      <c r="F150" s="11"/>
      <c r="G150" s="11"/>
      <c r="H150" s="11"/>
    </row>
    <row r="151" spans="1:8" x14ac:dyDescent="0.2">
      <c r="A151" s="11"/>
      <c r="B151" s="11"/>
      <c r="C151" s="318"/>
      <c r="D151" s="11"/>
      <c r="E151" s="11"/>
      <c r="F151" s="11"/>
      <c r="G151" s="11"/>
      <c r="H151" s="11"/>
    </row>
    <row r="152" spans="1:8" x14ac:dyDescent="0.2">
      <c r="A152" s="11"/>
      <c r="B152" s="11"/>
      <c r="C152" s="318"/>
      <c r="D152" s="11"/>
      <c r="E152" s="11"/>
      <c r="F152" s="11"/>
      <c r="G152" s="11"/>
      <c r="H152" s="11"/>
    </row>
    <row r="153" spans="1:8" x14ac:dyDescent="0.2">
      <c r="A153" s="11"/>
      <c r="B153" s="11"/>
      <c r="C153" s="318"/>
      <c r="D153" s="11"/>
      <c r="E153" s="11"/>
      <c r="F153" s="11"/>
      <c r="G153" s="11"/>
      <c r="H153" s="11"/>
    </row>
    <row r="154" spans="1:8" x14ac:dyDescent="0.2">
      <c r="A154" s="11"/>
      <c r="B154" s="11"/>
      <c r="C154" s="318"/>
      <c r="D154" s="11"/>
      <c r="E154" s="11"/>
      <c r="F154" s="11"/>
      <c r="G154" s="11"/>
      <c r="H154" s="11"/>
    </row>
    <row r="155" spans="1:8" x14ac:dyDescent="0.2">
      <c r="A155" s="11"/>
      <c r="B155" s="11"/>
      <c r="C155" s="318"/>
      <c r="D155" s="11"/>
      <c r="E155" s="11"/>
      <c r="F155" s="11"/>
      <c r="G155" s="11"/>
      <c r="H155" s="11"/>
    </row>
    <row r="156" spans="1:8" x14ac:dyDescent="0.2">
      <c r="A156" s="11"/>
      <c r="B156" s="11"/>
      <c r="C156" s="318"/>
      <c r="D156" s="11"/>
      <c r="E156" s="11"/>
      <c r="F156" s="11"/>
      <c r="G156" s="11"/>
      <c r="H156" s="11"/>
    </row>
    <row r="157" spans="1:8" x14ac:dyDescent="0.2">
      <c r="A157" s="11"/>
      <c r="B157" s="11"/>
      <c r="C157" s="318"/>
      <c r="D157" s="11"/>
      <c r="E157" s="11"/>
      <c r="F157" s="11"/>
      <c r="G157" s="11"/>
      <c r="H157" s="11"/>
    </row>
    <row r="158" spans="1:8" x14ac:dyDescent="0.2">
      <c r="A158" s="11"/>
      <c r="B158" s="11"/>
      <c r="C158" s="318"/>
      <c r="D158" s="11"/>
      <c r="E158" s="11"/>
      <c r="F158" s="11"/>
      <c r="G158" s="11"/>
      <c r="H158" s="11"/>
    </row>
    <row r="159" spans="1:8" x14ac:dyDescent="0.2">
      <c r="A159" s="11"/>
      <c r="B159" s="11"/>
      <c r="C159" s="318"/>
      <c r="D159" s="11"/>
      <c r="E159" s="11"/>
      <c r="F159" s="11"/>
      <c r="G159" s="11"/>
      <c r="H159" s="11"/>
    </row>
    <row r="160" spans="1:8" x14ac:dyDescent="0.2">
      <c r="A160" s="11"/>
      <c r="B160" s="11"/>
      <c r="C160" s="318"/>
      <c r="D160" s="11"/>
      <c r="E160" s="11"/>
      <c r="F160" s="11"/>
      <c r="G160" s="11"/>
      <c r="H160" s="11"/>
    </row>
    <row r="161" spans="1:8" x14ac:dyDescent="0.2">
      <c r="A161" s="11"/>
      <c r="B161" s="11"/>
      <c r="C161" s="318"/>
      <c r="D161" s="11"/>
      <c r="E161" s="11"/>
      <c r="F161" s="11"/>
      <c r="G161" s="11"/>
      <c r="H161" s="11"/>
    </row>
    <row r="162" spans="1:8" x14ac:dyDescent="0.2">
      <c r="A162" s="11"/>
      <c r="B162" s="11"/>
      <c r="C162" s="318"/>
      <c r="D162" s="11"/>
      <c r="E162" s="11"/>
      <c r="F162" s="11"/>
      <c r="G162" s="11"/>
      <c r="H162" s="11"/>
    </row>
    <row r="163" spans="1:8" x14ac:dyDescent="0.2">
      <c r="G163" s="11"/>
      <c r="H163" s="11"/>
    </row>
  </sheetData>
  <mergeCells count="8">
    <mergeCell ref="A27:H27"/>
    <mergeCell ref="G2:H2"/>
    <mergeCell ref="A5:H5"/>
    <mergeCell ref="A9:A11"/>
    <mergeCell ref="B9:B10"/>
    <mergeCell ref="C9:D9"/>
    <mergeCell ref="E9:G9"/>
    <mergeCell ref="H9:H10"/>
  </mergeCells>
  <printOptions horizontalCentered="1"/>
  <pageMargins left="0.39370078740157483" right="0.39370078740157483" top="0.59055118110236227" bottom="0.59055118110236227" header="0.31496062992125984" footer="0.31496062992125984"/>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C97559-8CF9-4B3B-8C2D-5F521487147A}">
  <sheetPr codeName="Tabelle7">
    <pageSetUpPr autoPageBreaks="0" fitToPage="1"/>
  </sheetPr>
  <dimension ref="A1:Q48"/>
  <sheetViews>
    <sheetView showGridLines="0" zoomScaleNormal="100" workbookViewId="0"/>
  </sheetViews>
  <sheetFormatPr baseColWidth="10" defaultColWidth="9" defaultRowHeight="14.25" customHeight="1" x14ac:dyDescent="0.2"/>
  <cols>
    <col min="1" max="1" width="23.625" style="330" customWidth="1"/>
    <col min="2" max="2" width="8.125" style="330" customWidth="1"/>
    <col min="3" max="3" width="5.625" style="330" customWidth="1"/>
    <col min="4" max="9" width="8.125" style="330" customWidth="1"/>
    <col min="10" max="10" width="5.25" style="330" bestFit="1" customWidth="1"/>
    <col min="11" max="182" width="9" style="330"/>
    <col min="183" max="183" width="17.625" style="330" customWidth="1"/>
    <col min="184" max="184" width="18.875" style="330" customWidth="1"/>
    <col min="185" max="185" width="9.75" style="330" customWidth="1"/>
    <col min="186" max="186" width="20.125" style="330" customWidth="1"/>
    <col min="187" max="191" width="11.375" style="330" customWidth="1"/>
    <col min="192" max="438" width="9" style="330"/>
    <col min="439" max="439" width="17.625" style="330" customWidth="1"/>
    <col min="440" max="440" width="18.875" style="330" customWidth="1"/>
    <col min="441" max="441" width="9.75" style="330" customWidth="1"/>
    <col min="442" max="442" width="20.125" style="330" customWidth="1"/>
    <col min="443" max="447" width="11.375" style="330" customWidth="1"/>
    <col min="448" max="694" width="9" style="330"/>
    <col min="695" max="695" width="17.625" style="330" customWidth="1"/>
    <col min="696" max="696" width="18.875" style="330" customWidth="1"/>
    <col min="697" max="697" width="9.75" style="330" customWidth="1"/>
    <col min="698" max="698" width="20.125" style="330" customWidth="1"/>
    <col min="699" max="703" width="11.375" style="330" customWidth="1"/>
    <col min="704" max="950" width="9" style="330"/>
    <col min="951" max="951" width="17.625" style="330" customWidth="1"/>
    <col min="952" max="952" width="18.875" style="330" customWidth="1"/>
    <col min="953" max="953" width="9.75" style="330" customWidth="1"/>
    <col min="954" max="954" width="20.125" style="330" customWidth="1"/>
    <col min="955" max="959" width="11.375" style="330" customWidth="1"/>
    <col min="960" max="1206" width="9" style="330"/>
    <col min="1207" max="1207" width="17.625" style="330" customWidth="1"/>
    <col min="1208" max="1208" width="18.875" style="330" customWidth="1"/>
    <col min="1209" max="1209" width="9.75" style="330" customWidth="1"/>
    <col min="1210" max="1210" width="20.125" style="330" customWidth="1"/>
    <col min="1211" max="1215" width="11.375" style="330" customWidth="1"/>
    <col min="1216" max="1462" width="9" style="330"/>
    <col min="1463" max="1463" width="17.625" style="330" customWidth="1"/>
    <col min="1464" max="1464" width="18.875" style="330" customWidth="1"/>
    <col min="1465" max="1465" width="9.75" style="330" customWidth="1"/>
    <col min="1466" max="1466" width="20.125" style="330" customWidth="1"/>
    <col min="1467" max="1471" width="11.375" style="330" customWidth="1"/>
    <col min="1472" max="1718" width="9" style="330"/>
    <col min="1719" max="1719" width="17.625" style="330" customWidth="1"/>
    <col min="1720" max="1720" width="18.875" style="330" customWidth="1"/>
    <col min="1721" max="1721" width="9.75" style="330" customWidth="1"/>
    <col min="1722" max="1722" width="20.125" style="330" customWidth="1"/>
    <col min="1723" max="1727" width="11.375" style="330" customWidth="1"/>
    <col min="1728" max="1974" width="9" style="330"/>
    <col min="1975" max="1975" width="17.625" style="330" customWidth="1"/>
    <col min="1976" max="1976" width="18.875" style="330" customWidth="1"/>
    <col min="1977" max="1977" width="9.75" style="330" customWidth="1"/>
    <col min="1978" max="1978" width="20.125" style="330" customWidth="1"/>
    <col min="1979" max="1983" width="11.375" style="330" customWidth="1"/>
    <col min="1984" max="2230" width="9" style="330"/>
    <col min="2231" max="2231" width="17.625" style="330" customWidth="1"/>
    <col min="2232" max="2232" width="18.875" style="330" customWidth="1"/>
    <col min="2233" max="2233" width="9.75" style="330" customWidth="1"/>
    <col min="2234" max="2234" width="20.125" style="330" customWidth="1"/>
    <col min="2235" max="2239" width="11.375" style="330" customWidth="1"/>
    <col min="2240" max="2486" width="9" style="330"/>
    <col min="2487" max="2487" width="17.625" style="330" customWidth="1"/>
    <col min="2488" max="2488" width="18.875" style="330" customWidth="1"/>
    <col min="2489" max="2489" width="9.75" style="330" customWidth="1"/>
    <col min="2490" max="2490" width="20.125" style="330" customWidth="1"/>
    <col min="2491" max="2495" width="11.375" style="330" customWidth="1"/>
    <col min="2496" max="2742" width="9" style="330"/>
    <col min="2743" max="2743" width="17.625" style="330" customWidth="1"/>
    <col min="2744" max="2744" width="18.875" style="330" customWidth="1"/>
    <col min="2745" max="2745" width="9.75" style="330" customWidth="1"/>
    <col min="2746" max="2746" width="20.125" style="330" customWidth="1"/>
    <col min="2747" max="2751" width="11.375" style="330" customWidth="1"/>
    <col min="2752" max="2998" width="9" style="330"/>
    <col min="2999" max="2999" width="17.625" style="330" customWidth="1"/>
    <col min="3000" max="3000" width="18.875" style="330" customWidth="1"/>
    <col min="3001" max="3001" width="9.75" style="330" customWidth="1"/>
    <col min="3002" max="3002" width="20.125" style="330" customWidth="1"/>
    <col min="3003" max="3007" width="11.375" style="330" customWidth="1"/>
    <col min="3008" max="3254" width="9" style="330"/>
    <col min="3255" max="3255" width="17.625" style="330" customWidth="1"/>
    <col min="3256" max="3256" width="18.875" style="330" customWidth="1"/>
    <col min="3257" max="3257" width="9.75" style="330" customWidth="1"/>
    <col min="3258" max="3258" width="20.125" style="330" customWidth="1"/>
    <col min="3259" max="3263" width="11.375" style="330" customWidth="1"/>
    <col min="3264" max="3510" width="9" style="330"/>
    <col min="3511" max="3511" width="17.625" style="330" customWidth="1"/>
    <col min="3512" max="3512" width="18.875" style="330" customWidth="1"/>
    <col min="3513" max="3513" width="9.75" style="330" customWidth="1"/>
    <col min="3514" max="3514" width="20.125" style="330" customWidth="1"/>
    <col min="3515" max="3519" width="11.375" style="330" customWidth="1"/>
    <col min="3520" max="3766" width="9" style="330"/>
    <col min="3767" max="3767" width="17.625" style="330" customWidth="1"/>
    <col min="3768" max="3768" width="18.875" style="330" customWidth="1"/>
    <col min="3769" max="3769" width="9.75" style="330" customWidth="1"/>
    <col min="3770" max="3770" width="20.125" style="330" customWidth="1"/>
    <col min="3771" max="3775" width="11.375" style="330" customWidth="1"/>
    <col min="3776" max="4022" width="9" style="330"/>
    <col min="4023" max="4023" width="17.625" style="330" customWidth="1"/>
    <col min="4024" max="4024" width="18.875" style="330" customWidth="1"/>
    <col min="4025" max="4025" width="9.75" style="330" customWidth="1"/>
    <col min="4026" max="4026" width="20.125" style="330" customWidth="1"/>
    <col min="4027" max="4031" width="11.375" style="330" customWidth="1"/>
    <col min="4032" max="4278" width="9" style="330"/>
    <col min="4279" max="4279" width="17.625" style="330" customWidth="1"/>
    <col min="4280" max="4280" width="18.875" style="330" customWidth="1"/>
    <col min="4281" max="4281" width="9.75" style="330" customWidth="1"/>
    <col min="4282" max="4282" width="20.125" style="330" customWidth="1"/>
    <col min="4283" max="4287" width="11.375" style="330" customWidth="1"/>
    <col min="4288" max="4534" width="9" style="330"/>
    <col min="4535" max="4535" width="17.625" style="330" customWidth="1"/>
    <col min="4536" max="4536" width="18.875" style="330" customWidth="1"/>
    <col min="4537" max="4537" width="9.75" style="330" customWidth="1"/>
    <col min="4538" max="4538" width="20.125" style="330" customWidth="1"/>
    <col min="4539" max="4543" width="11.375" style="330" customWidth="1"/>
    <col min="4544" max="4790" width="9" style="330"/>
    <col min="4791" max="4791" width="17.625" style="330" customWidth="1"/>
    <col min="4792" max="4792" width="18.875" style="330" customWidth="1"/>
    <col min="4793" max="4793" width="9.75" style="330" customWidth="1"/>
    <col min="4794" max="4794" width="20.125" style="330" customWidth="1"/>
    <col min="4795" max="4799" width="11.375" style="330" customWidth="1"/>
    <col min="4800" max="5046" width="9" style="330"/>
    <col min="5047" max="5047" width="17.625" style="330" customWidth="1"/>
    <col min="5048" max="5048" width="18.875" style="330" customWidth="1"/>
    <col min="5049" max="5049" width="9.75" style="330" customWidth="1"/>
    <col min="5050" max="5050" width="20.125" style="330" customWidth="1"/>
    <col min="5051" max="5055" width="11.375" style="330" customWidth="1"/>
    <col min="5056" max="5302" width="9" style="330"/>
    <col min="5303" max="5303" width="17.625" style="330" customWidth="1"/>
    <col min="5304" max="5304" width="18.875" style="330" customWidth="1"/>
    <col min="5305" max="5305" width="9.75" style="330" customWidth="1"/>
    <col min="5306" max="5306" width="20.125" style="330" customWidth="1"/>
    <col min="5307" max="5311" width="11.375" style="330" customWidth="1"/>
    <col min="5312" max="5558" width="9" style="330"/>
    <col min="5559" max="5559" width="17.625" style="330" customWidth="1"/>
    <col min="5560" max="5560" width="18.875" style="330" customWidth="1"/>
    <col min="5561" max="5561" width="9.75" style="330" customWidth="1"/>
    <col min="5562" max="5562" width="20.125" style="330" customWidth="1"/>
    <col min="5563" max="5567" width="11.375" style="330" customWidth="1"/>
    <col min="5568" max="5814" width="9" style="330"/>
    <col min="5815" max="5815" width="17.625" style="330" customWidth="1"/>
    <col min="5816" max="5816" width="18.875" style="330" customWidth="1"/>
    <col min="5817" max="5817" width="9.75" style="330" customWidth="1"/>
    <col min="5818" max="5818" width="20.125" style="330" customWidth="1"/>
    <col min="5819" max="5823" width="11.375" style="330" customWidth="1"/>
    <col min="5824" max="6070" width="9" style="330"/>
    <col min="6071" max="6071" width="17.625" style="330" customWidth="1"/>
    <col min="6072" max="6072" width="18.875" style="330" customWidth="1"/>
    <col min="6073" max="6073" width="9.75" style="330" customWidth="1"/>
    <col min="6074" max="6074" width="20.125" style="330" customWidth="1"/>
    <col min="6075" max="6079" width="11.375" style="330" customWidth="1"/>
    <col min="6080" max="6326" width="9" style="330"/>
    <col min="6327" max="6327" width="17.625" style="330" customWidth="1"/>
    <col min="6328" max="6328" width="18.875" style="330" customWidth="1"/>
    <col min="6329" max="6329" width="9.75" style="330" customWidth="1"/>
    <col min="6330" max="6330" width="20.125" style="330" customWidth="1"/>
    <col min="6331" max="6335" width="11.375" style="330" customWidth="1"/>
    <col min="6336" max="6582" width="9" style="330"/>
    <col min="6583" max="6583" width="17.625" style="330" customWidth="1"/>
    <col min="6584" max="6584" width="18.875" style="330" customWidth="1"/>
    <col min="6585" max="6585" width="9.75" style="330" customWidth="1"/>
    <col min="6586" max="6586" width="20.125" style="330" customWidth="1"/>
    <col min="6587" max="6591" width="11.375" style="330" customWidth="1"/>
    <col min="6592" max="6838" width="9" style="330"/>
    <col min="6839" max="6839" width="17.625" style="330" customWidth="1"/>
    <col min="6840" max="6840" width="18.875" style="330" customWidth="1"/>
    <col min="6841" max="6841" width="9.75" style="330" customWidth="1"/>
    <col min="6842" max="6842" width="20.125" style="330" customWidth="1"/>
    <col min="6843" max="6847" width="11.375" style="330" customWidth="1"/>
    <col min="6848" max="7094" width="9" style="330"/>
    <col min="7095" max="7095" width="17.625" style="330" customWidth="1"/>
    <col min="7096" max="7096" width="18.875" style="330" customWidth="1"/>
    <col min="7097" max="7097" width="9.75" style="330" customWidth="1"/>
    <col min="7098" max="7098" width="20.125" style="330" customWidth="1"/>
    <col min="7099" max="7103" width="11.375" style="330" customWidth="1"/>
    <col min="7104" max="7350" width="9" style="330"/>
    <col min="7351" max="7351" width="17.625" style="330" customWidth="1"/>
    <col min="7352" max="7352" width="18.875" style="330" customWidth="1"/>
    <col min="7353" max="7353" width="9.75" style="330" customWidth="1"/>
    <col min="7354" max="7354" width="20.125" style="330" customWidth="1"/>
    <col min="7355" max="7359" width="11.375" style="330" customWidth="1"/>
    <col min="7360" max="7606" width="9" style="330"/>
    <col min="7607" max="7607" width="17.625" style="330" customWidth="1"/>
    <col min="7608" max="7608" width="18.875" style="330" customWidth="1"/>
    <col min="7609" max="7609" width="9.75" style="330" customWidth="1"/>
    <col min="7610" max="7610" width="20.125" style="330" customWidth="1"/>
    <col min="7611" max="7615" width="11.375" style="330" customWidth="1"/>
    <col min="7616" max="7862" width="9" style="330"/>
    <col min="7863" max="7863" width="17.625" style="330" customWidth="1"/>
    <col min="7864" max="7864" width="18.875" style="330" customWidth="1"/>
    <col min="7865" max="7865" width="9.75" style="330" customWidth="1"/>
    <col min="7866" max="7866" width="20.125" style="330" customWidth="1"/>
    <col min="7867" max="7871" width="11.375" style="330" customWidth="1"/>
    <col min="7872" max="8118" width="9" style="330"/>
    <col min="8119" max="8119" width="17.625" style="330" customWidth="1"/>
    <col min="8120" max="8120" width="18.875" style="330" customWidth="1"/>
    <col min="8121" max="8121" width="9.75" style="330" customWidth="1"/>
    <col min="8122" max="8122" width="20.125" style="330" customWidth="1"/>
    <col min="8123" max="8127" width="11.375" style="330" customWidth="1"/>
    <col min="8128" max="8374" width="9" style="330"/>
    <col min="8375" max="8375" width="17.625" style="330" customWidth="1"/>
    <col min="8376" max="8376" width="18.875" style="330" customWidth="1"/>
    <col min="8377" max="8377" width="9.75" style="330" customWidth="1"/>
    <col min="8378" max="8378" width="20.125" style="330" customWidth="1"/>
    <col min="8379" max="8383" width="11.375" style="330" customWidth="1"/>
    <col min="8384" max="8630" width="9" style="330"/>
    <col min="8631" max="8631" width="17.625" style="330" customWidth="1"/>
    <col min="8632" max="8632" width="18.875" style="330" customWidth="1"/>
    <col min="8633" max="8633" width="9.75" style="330" customWidth="1"/>
    <col min="8634" max="8634" width="20.125" style="330" customWidth="1"/>
    <col min="8635" max="8639" width="11.375" style="330" customWidth="1"/>
    <col min="8640" max="8886" width="9" style="330"/>
    <col min="8887" max="8887" width="17.625" style="330" customWidth="1"/>
    <col min="8888" max="8888" width="18.875" style="330" customWidth="1"/>
    <col min="8889" max="8889" width="9.75" style="330" customWidth="1"/>
    <col min="8890" max="8890" width="20.125" style="330" customWidth="1"/>
    <col min="8891" max="8895" width="11.375" style="330" customWidth="1"/>
    <col min="8896" max="9142" width="9" style="330"/>
    <col min="9143" max="9143" width="17.625" style="330" customWidth="1"/>
    <col min="9144" max="9144" width="18.875" style="330" customWidth="1"/>
    <col min="9145" max="9145" width="9.75" style="330" customWidth="1"/>
    <col min="9146" max="9146" width="20.125" style="330" customWidth="1"/>
    <col min="9147" max="9151" width="11.375" style="330" customWidth="1"/>
    <col min="9152" max="9398" width="9" style="330"/>
    <col min="9399" max="9399" width="17.625" style="330" customWidth="1"/>
    <col min="9400" max="9400" width="18.875" style="330" customWidth="1"/>
    <col min="9401" max="9401" width="9.75" style="330" customWidth="1"/>
    <col min="9402" max="9402" width="20.125" style="330" customWidth="1"/>
    <col min="9403" max="9407" width="11.375" style="330" customWidth="1"/>
    <col min="9408" max="9654" width="9" style="330"/>
    <col min="9655" max="9655" width="17.625" style="330" customWidth="1"/>
    <col min="9656" max="9656" width="18.875" style="330" customWidth="1"/>
    <col min="9657" max="9657" width="9.75" style="330" customWidth="1"/>
    <col min="9658" max="9658" width="20.125" style="330" customWidth="1"/>
    <col min="9659" max="9663" width="11.375" style="330" customWidth="1"/>
    <col min="9664" max="9910" width="9" style="330"/>
    <col min="9911" max="9911" width="17.625" style="330" customWidth="1"/>
    <col min="9912" max="9912" width="18.875" style="330" customWidth="1"/>
    <col min="9913" max="9913" width="9.75" style="330" customWidth="1"/>
    <col min="9914" max="9914" width="20.125" style="330" customWidth="1"/>
    <col min="9915" max="9919" width="11.375" style="330" customWidth="1"/>
    <col min="9920" max="10166" width="9" style="330"/>
    <col min="10167" max="10167" width="17.625" style="330" customWidth="1"/>
    <col min="10168" max="10168" width="18.875" style="330" customWidth="1"/>
    <col min="10169" max="10169" width="9.75" style="330" customWidth="1"/>
    <col min="10170" max="10170" width="20.125" style="330" customWidth="1"/>
    <col min="10171" max="10175" width="11.375" style="330" customWidth="1"/>
    <col min="10176" max="10422" width="9" style="330"/>
    <col min="10423" max="10423" width="17.625" style="330" customWidth="1"/>
    <col min="10424" max="10424" width="18.875" style="330" customWidth="1"/>
    <col min="10425" max="10425" width="9.75" style="330" customWidth="1"/>
    <col min="10426" max="10426" width="20.125" style="330" customWidth="1"/>
    <col min="10427" max="10431" width="11.375" style="330" customWidth="1"/>
    <col min="10432" max="10678" width="9" style="330"/>
    <col min="10679" max="10679" width="17.625" style="330" customWidth="1"/>
    <col min="10680" max="10680" width="18.875" style="330" customWidth="1"/>
    <col min="10681" max="10681" width="9.75" style="330" customWidth="1"/>
    <col min="10682" max="10682" width="20.125" style="330" customWidth="1"/>
    <col min="10683" max="10687" width="11.375" style="330" customWidth="1"/>
    <col min="10688" max="10934" width="9" style="330"/>
    <col min="10935" max="10935" width="17.625" style="330" customWidth="1"/>
    <col min="10936" max="10936" width="18.875" style="330" customWidth="1"/>
    <col min="10937" max="10937" width="9.75" style="330" customWidth="1"/>
    <col min="10938" max="10938" width="20.125" style="330" customWidth="1"/>
    <col min="10939" max="10943" width="11.375" style="330" customWidth="1"/>
    <col min="10944" max="11190" width="9" style="330"/>
    <col min="11191" max="11191" width="17.625" style="330" customWidth="1"/>
    <col min="11192" max="11192" width="18.875" style="330" customWidth="1"/>
    <col min="11193" max="11193" width="9.75" style="330" customWidth="1"/>
    <col min="11194" max="11194" width="20.125" style="330" customWidth="1"/>
    <col min="11195" max="11199" width="11.375" style="330" customWidth="1"/>
    <col min="11200" max="11446" width="9" style="330"/>
    <col min="11447" max="11447" width="17.625" style="330" customWidth="1"/>
    <col min="11448" max="11448" width="18.875" style="330" customWidth="1"/>
    <col min="11449" max="11449" width="9.75" style="330" customWidth="1"/>
    <col min="11450" max="11450" width="20.125" style="330" customWidth="1"/>
    <col min="11451" max="11455" width="11.375" style="330" customWidth="1"/>
    <col min="11456" max="11702" width="9" style="330"/>
    <col min="11703" max="11703" width="17.625" style="330" customWidth="1"/>
    <col min="11704" max="11704" width="18.875" style="330" customWidth="1"/>
    <col min="11705" max="11705" width="9.75" style="330" customWidth="1"/>
    <col min="11706" max="11706" width="20.125" style="330" customWidth="1"/>
    <col min="11707" max="11711" width="11.375" style="330" customWidth="1"/>
    <col min="11712" max="11958" width="9" style="330"/>
    <col min="11959" max="11959" width="17.625" style="330" customWidth="1"/>
    <col min="11960" max="11960" width="18.875" style="330" customWidth="1"/>
    <col min="11961" max="11961" width="9.75" style="330" customWidth="1"/>
    <col min="11962" max="11962" width="20.125" style="330" customWidth="1"/>
    <col min="11963" max="11967" width="11.375" style="330" customWidth="1"/>
    <col min="11968" max="12214" width="9" style="330"/>
    <col min="12215" max="12215" width="17.625" style="330" customWidth="1"/>
    <col min="12216" max="12216" width="18.875" style="330" customWidth="1"/>
    <col min="12217" max="12217" width="9.75" style="330" customWidth="1"/>
    <col min="12218" max="12218" width="20.125" style="330" customWidth="1"/>
    <col min="12219" max="12223" width="11.375" style="330" customWidth="1"/>
    <col min="12224" max="12470" width="9" style="330"/>
    <col min="12471" max="12471" width="17.625" style="330" customWidth="1"/>
    <col min="12472" max="12472" width="18.875" style="330" customWidth="1"/>
    <col min="12473" max="12473" width="9.75" style="330" customWidth="1"/>
    <col min="12474" max="12474" width="20.125" style="330" customWidth="1"/>
    <col min="12475" max="12479" width="11.375" style="330" customWidth="1"/>
    <col min="12480" max="12726" width="9" style="330"/>
    <col min="12727" max="12727" width="17.625" style="330" customWidth="1"/>
    <col min="12728" max="12728" width="18.875" style="330" customWidth="1"/>
    <col min="12729" max="12729" width="9.75" style="330" customWidth="1"/>
    <col min="12730" max="12730" width="20.125" style="330" customWidth="1"/>
    <col min="12731" max="12735" width="11.375" style="330" customWidth="1"/>
    <col min="12736" max="12982" width="9" style="330"/>
    <col min="12983" max="12983" width="17.625" style="330" customWidth="1"/>
    <col min="12984" max="12984" width="18.875" style="330" customWidth="1"/>
    <col min="12985" max="12985" width="9.75" style="330" customWidth="1"/>
    <col min="12986" max="12986" width="20.125" style="330" customWidth="1"/>
    <col min="12987" max="12991" width="11.375" style="330" customWidth="1"/>
    <col min="12992" max="13238" width="9" style="330"/>
    <col min="13239" max="13239" width="17.625" style="330" customWidth="1"/>
    <col min="13240" max="13240" width="18.875" style="330" customWidth="1"/>
    <col min="13241" max="13241" width="9.75" style="330" customWidth="1"/>
    <col min="13242" max="13242" width="20.125" style="330" customWidth="1"/>
    <col min="13243" max="13247" width="11.375" style="330" customWidth="1"/>
    <col min="13248" max="13494" width="9" style="330"/>
    <col min="13495" max="13495" width="17.625" style="330" customWidth="1"/>
    <col min="13496" max="13496" width="18.875" style="330" customWidth="1"/>
    <col min="13497" max="13497" width="9.75" style="330" customWidth="1"/>
    <col min="13498" max="13498" width="20.125" style="330" customWidth="1"/>
    <col min="13499" max="13503" width="11.375" style="330" customWidth="1"/>
    <col min="13504" max="13750" width="9" style="330"/>
    <col min="13751" max="13751" width="17.625" style="330" customWidth="1"/>
    <col min="13752" max="13752" width="18.875" style="330" customWidth="1"/>
    <col min="13753" max="13753" width="9.75" style="330" customWidth="1"/>
    <col min="13754" max="13754" width="20.125" style="330" customWidth="1"/>
    <col min="13755" max="13759" width="11.375" style="330" customWidth="1"/>
    <col min="13760" max="14006" width="9" style="330"/>
    <col min="14007" max="14007" width="17.625" style="330" customWidth="1"/>
    <col min="14008" max="14008" width="18.875" style="330" customWidth="1"/>
    <col min="14009" max="14009" width="9.75" style="330" customWidth="1"/>
    <col min="14010" max="14010" width="20.125" style="330" customWidth="1"/>
    <col min="14011" max="14015" width="11.375" style="330" customWidth="1"/>
    <col min="14016" max="14262" width="9" style="330"/>
    <col min="14263" max="14263" width="17.625" style="330" customWidth="1"/>
    <col min="14264" max="14264" width="18.875" style="330" customWidth="1"/>
    <col min="14265" max="14265" width="9.75" style="330" customWidth="1"/>
    <col min="14266" max="14266" width="20.125" style="330" customWidth="1"/>
    <col min="14267" max="14271" width="11.375" style="330" customWidth="1"/>
    <col min="14272" max="14518" width="9" style="330"/>
    <col min="14519" max="14519" width="17.625" style="330" customWidth="1"/>
    <col min="14520" max="14520" width="18.875" style="330" customWidth="1"/>
    <col min="14521" max="14521" width="9.75" style="330" customWidth="1"/>
    <col min="14522" max="14522" width="20.125" style="330" customWidth="1"/>
    <col min="14523" max="14527" width="11.375" style="330" customWidth="1"/>
    <col min="14528" max="14774" width="9" style="330"/>
    <col min="14775" max="14775" width="17.625" style="330" customWidth="1"/>
    <col min="14776" max="14776" width="18.875" style="330" customWidth="1"/>
    <col min="14777" max="14777" width="9.75" style="330" customWidth="1"/>
    <col min="14778" max="14778" width="20.125" style="330" customWidth="1"/>
    <col min="14779" max="14783" width="11.375" style="330" customWidth="1"/>
    <col min="14784" max="15030" width="9" style="330"/>
    <col min="15031" max="15031" width="17.625" style="330" customWidth="1"/>
    <col min="15032" max="15032" width="18.875" style="330" customWidth="1"/>
    <col min="15033" max="15033" width="9.75" style="330" customWidth="1"/>
    <col min="15034" max="15034" width="20.125" style="330" customWidth="1"/>
    <col min="15035" max="15039" width="11.375" style="330" customWidth="1"/>
    <col min="15040" max="15286" width="9" style="330"/>
    <col min="15287" max="15287" width="17.625" style="330" customWidth="1"/>
    <col min="15288" max="15288" width="18.875" style="330" customWidth="1"/>
    <col min="15289" max="15289" width="9.75" style="330" customWidth="1"/>
    <col min="15290" max="15290" width="20.125" style="330" customWidth="1"/>
    <col min="15291" max="15295" width="11.375" style="330" customWidth="1"/>
    <col min="15296" max="15542" width="9" style="330"/>
    <col min="15543" max="15543" width="17.625" style="330" customWidth="1"/>
    <col min="15544" max="15544" width="18.875" style="330" customWidth="1"/>
    <col min="15545" max="15545" width="9.75" style="330" customWidth="1"/>
    <col min="15546" max="15546" width="20.125" style="330" customWidth="1"/>
    <col min="15547" max="15551" width="11.375" style="330" customWidth="1"/>
    <col min="15552" max="15798" width="9" style="330"/>
    <col min="15799" max="15799" width="17.625" style="330" customWidth="1"/>
    <col min="15800" max="15800" width="18.875" style="330" customWidth="1"/>
    <col min="15801" max="15801" width="9.75" style="330" customWidth="1"/>
    <col min="15802" max="15802" width="20.125" style="330" customWidth="1"/>
    <col min="15803" max="15807" width="11.375" style="330" customWidth="1"/>
    <col min="15808" max="16054" width="9" style="330"/>
    <col min="16055" max="16055" width="17.625" style="330" customWidth="1"/>
    <col min="16056" max="16056" width="18.875" style="330" customWidth="1"/>
    <col min="16057" max="16057" width="9.75" style="330" customWidth="1"/>
    <col min="16058" max="16058" width="20.125" style="330" customWidth="1"/>
    <col min="16059" max="16063" width="11.375" style="330" customWidth="1"/>
    <col min="16064" max="16384" width="9" style="330"/>
  </cols>
  <sheetData>
    <row r="1" spans="1:17" s="4" customFormat="1" ht="39.75" customHeight="1" x14ac:dyDescent="0.2">
      <c r="A1" s="1"/>
      <c r="B1" s="1"/>
      <c r="C1" s="1"/>
      <c r="D1" s="1"/>
      <c r="E1" s="2"/>
      <c r="F1" s="2"/>
      <c r="G1" s="2"/>
      <c r="H1" s="2"/>
      <c r="I1" s="3"/>
      <c r="J1" s="3" t="s">
        <v>0</v>
      </c>
    </row>
    <row r="2" spans="1:17" s="5" customFormat="1" ht="12.75" customHeight="1" x14ac:dyDescent="0.2">
      <c r="A2" s="319"/>
      <c r="B2" s="319"/>
      <c r="C2" s="319"/>
      <c r="D2" s="319"/>
      <c r="E2" s="320"/>
      <c r="F2" s="319"/>
      <c r="G2" s="319"/>
      <c r="H2" s="319"/>
      <c r="I2" s="492" t="str">
        <f ca="1">HYPERLINK(CELL("adresse",Inhaltsverzeichnis!A1),"zurück zum Inhalt")</f>
        <v>zurück zum Inhalt</v>
      </c>
      <c r="J2" s="493"/>
      <c r="K2" s="319"/>
    </row>
    <row r="3" spans="1:17" s="5" customFormat="1" ht="12.75" x14ac:dyDescent="0.2">
      <c r="A3" s="319"/>
      <c r="B3" s="319"/>
      <c r="C3" s="319"/>
      <c r="D3" s="319"/>
      <c r="E3" s="319"/>
      <c r="F3" s="320"/>
      <c r="G3" s="319"/>
      <c r="H3" s="319"/>
      <c r="I3" s="319"/>
    </row>
    <row r="4" spans="1:17" ht="12.75" customHeight="1" x14ac:dyDescent="0.2">
      <c r="A4" s="102" t="s">
        <v>293</v>
      </c>
      <c r="B4" s="8"/>
      <c r="C4" s="8"/>
      <c r="D4" s="8"/>
      <c r="E4" s="8"/>
      <c r="F4" s="8"/>
      <c r="G4" s="8"/>
      <c r="H4" s="8"/>
      <c r="I4" s="8"/>
    </row>
    <row r="5" spans="1:17" ht="12.75" customHeight="1" x14ac:dyDescent="0.2">
      <c r="A5" s="502" t="s">
        <v>239</v>
      </c>
      <c r="B5" s="502"/>
      <c r="C5" s="502"/>
      <c r="D5" s="502"/>
      <c r="E5" s="502"/>
      <c r="F5" s="502"/>
      <c r="G5" s="502"/>
      <c r="H5" s="502"/>
      <c r="I5" s="502"/>
    </row>
    <row r="6" spans="1:17" ht="12.75" customHeight="1" x14ac:dyDescent="0.2">
      <c r="A6" s="275" t="str">
        <f>CONCATENATE(LEFT(Impressum!C10,SEARCH("(",Impressum!C10)-1),"(Hauptsitz des Arbeitgebers",TEXT(0,"#¹⁾"),", Gebietsstand ",TEXT(Impressum!C14,"MMMM")," ",TEXT(Impressum!C14,"JJJJ"),")")</f>
        <v>Land Bayern (Hauptsitz des Arbeitgebers¹⁾, Gebietsstand Mai 2023)</v>
      </c>
      <c r="B6" s="124"/>
      <c r="C6" s="124"/>
      <c r="D6" s="124"/>
      <c r="E6" s="124"/>
      <c r="F6" s="124"/>
      <c r="G6" s="124"/>
      <c r="H6" s="124"/>
      <c r="I6" s="124"/>
      <c r="J6" s="124"/>
      <c r="K6" s="124"/>
      <c r="L6" s="124"/>
    </row>
    <row r="7" spans="1:17" ht="12.75" customHeight="1" x14ac:dyDescent="0.2">
      <c r="A7" s="8" t="s">
        <v>397</v>
      </c>
      <c r="B7" s="8"/>
      <c r="C7" s="8"/>
      <c r="D7" s="8"/>
      <c r="E7" s="8"/>
      <c r="F7" s="8"/>
      <c r="G7" s="8"/>
      <c r="H7" s="8"/>
      <c r="I7" s="8"/>
    </row>
    <row r="8" spans="1:17" s="4" customFormat="1" ht="12.75" x14ac:dyDescent="0.2">
      <c r="A8" s="321"/>
      <c r="B8" s="322"/>
      <c r="C8" s="322"/>
      <c r="D8" s="322"/>
      <c r="E8" s="323"/>
      <c r="F8" s="324"/>
      <c r="G8" s="324"/>
      <c r="H8" s="324"/>
      <c r="I8" s="324"/>
    </row>
    <row r="9" spans="1:17" ht="14.25" customHeight="1" x14ac:dyDescent="0.2">
      <c r="A9" s="510" t="s">
        <v>384</v>
      </c>
      <c r="B9" s="504" t="s">
        <v>195</v>
      </c>
      <c r="C9" s="505"/>
      <c r="D9" s="504" t="s">
        <v>3</v>
      </c>
      <c r="E9" s="505"/>
      <c r="F9" s="504" t="s">
        <v>226</v>
      </c>
      <c r="G9" s="513"/>
      <c r="H9" s="505"/>
      <c r="I9" s="498" t="s">
        <v>270</v>
      </c>
      <c r="J9" s="498" t="s">
        <v>219</v>
      </c>
      <c r="L9" s="353"/>
      <c r="M9" s="354"/>
      <c r="N9" s="354"/>
      <c r="O9" s="354"/>
      <c r="P9" s="354"/>
      <c r="Q9" s="354"/>
    </row>
    <row r="10" spans="1:17" ht="14.25" customHeight="1" x14ac:dyDescent="0.2">
      <c r="A10" s="511"/>
      <c r="B10" s="496" t="s">
        <v>1</v>
      </c>
      <c r="C10" s="496" t="s">
        <v>268</v>
      </c>
      <c r="D10" s="498" t="s">
        <v>1</v>
      </c>
      <c r="E10" s="498" t="s">
        <v>269</v>
      </c>
      <c r="F10" s="498" t="s">
        <v>234</v>
      </c>
      <c r="G10" s="507" t="s">
        <v>6</v>
      </c>
      <c r="H10" s="498" t="s">
        <v>7</v>
      </c>
      <c r="I10" s="499"/>
      <c r="J10" s="499"/>
    </row>
    <row r="11" spans="1:17" ht="36.75" customHeight="1" x14ac:dyDescent="0.2">
      <c r="A11" s="511"/>
      <c r="B11" s="498"/>
      <c r="C11" s="498"/>
      <c r="D11" s="499"/>
      <c r="E11" s="499"/>
      <c r="F11" s="499"/>
      <c r="G11" s="508"/>
      <c r="H11" s="499"/>
      <c r="I11" s="500"/>
      <c r="J11" s="500"/>
    </row>
    <row r="12" spans="1:17" ht="11.25" customHeight="1" x14ac:dyDescent="0.2">
      <c r="A12" s="512"/>
      <c r="B12" s="206">
        <v>1</v>
      </c>
      <c r="C12" s="207">
        <v>2</v>
      </c>
      <c r="D12" s="207">
        <v>3</v>
      </c>
      <c r="E12" s="207">
        <v>4</v>
      </c>
      <c r="F12" s="207">
        <v>5</v>
      </c>
      <c r="G12" s="207">
        <v>6</v>
      </c>
      <c r="H12" s="207">
        <v>7</v>
      </c>
      <c r="I12" s="208">
        <v>8</v>
      </c>
      <c r="J12" s="12">
        <v>9</v>
      </c>
    </row>
    <row r="13" spans="1:17" ht="14.25" customHeight="1" x14ac:dyDescent="0.2">
      <c r="A13" s="268" t="s">
        <v>271</v>
      </c>
      <c r="B13" s="355">
        <v>10404</v>
      </c>
      <c r="C13" s="270">
        <v>100</v>
      </c>
      <c r="D13" s="431">
        <v>4411915.6342712799</v>
      </c>
      <c r="E13" s="431">
        <v>3757256.4205266898</v>
      </c>
      <c r="F13" s="431">
        <v>189089.15108224499</v>
      </c>
      <c r="G13" s="431">
        <v>146675.718217894</v>
      </c>
      <c r="H13" s="431">
        <v>42413.432864351598</v>
      </c>
      <c r="I13" s="443">
        <v>36972.045202021603</v>
      </c>
      <c r="J13" s="450">
        <v>4.8932563776540698</v>
      </c>
      <c r="K13" s="17"/>
    </row>
    <row r="14" spans="1:17" ht="14.25" customHeight="1" x14ac:dyDescent="0.2">
      <c r="A14" s="356" t="s">
        <v>279</v>
      </c>
      <c r="B14" s="439">
        <v>3033</v>
      </c>
      <c r="C14" s="442">
        <v>29.1522491349481</v>
      </c>
      <c r="D14" s="451">
        <v>1938504.9841630601</v>
      </c>
      <c r="E14" s="451">
        <v>1685834.0584054801</v>
      </c>
      <c r="F14" s="451">
        <v>85495.519841267902</v>
      </c>
      <c r="G14" s="452">
        <v>85495.519841267902</v>
      </c>
      <c r="H14" s="357">
        <v>0</v>
      </c>
      <c r="I14" s="447">
        <v>36972.045202021603</v>
      </c>
      <c r="J14" s="358" t="s">
        <v>393</v>
      </c>
      <c r="K14" s="17"/>
    </row>
    <row r="15" spans="1:17" ht="14.25" customHeight="1" x14ac:dyDescent="0.2">
      <c r="A15" s="326" t="s">
        <v>273</v>
      </c>
      <c r="B15" s="440">
        <v>6682</v>
      </c>
      <c r="C15" s="36">
        <v>64.225297962322202</v>
      </c>
      <c r="D15" s="448">
        <v>2394925.0444805101</v>
      </c>
      <c r="E15" s="448">
        <v>2002982.9696248199</v>
      </c>
      <c r="F15" s="448">
        <v>100170.512157284</v>
      </c>
      <c r="G15" s="448">
        <v>61180.198376625704</v>
      </c>
      <c r="H15" s="448">
        <v>38990.3137806581</v>
      </c>
      <c r="I15" s="325">
        <v>0</v>
      </c>
      <c r="J15" s="359" t="s">
        <v>393</v>
      </c>
      <c r="K15" s="17"/>
      <c r="L15" s="360"/>
    </row>
    <row r="16" spans="1:17" ht="14.25" customHeight="1" x14ac:dyDescent="0.2">
      <c r="A16" s="327" t="s">
        <v>274</v>
      </c>
      <c r="B16" s="440">
        <v>657</v>
      </c>
      <c r="C16" s="36">
        <v>6.3148788927335602</v>
      </c>
      <c r="D16" s="448">
        <v>184828.036507935</v>
      </c>
      <c r="E16" s="448">
        <v>162527.97142856999</v>
      </c>
      <c r="F16" s="448">
        <v>8129.1345238094</v>
      </c>
      <c r="G16" s="448">
        <v>983.72500000069999</v>
      </c>
      <c r="H16" s="448">
        <v>7145.4095238087002</v>
      </c>
      <c r="I16" s="325">
        <v>0</v>
      </c>
      <c r="J16" s="359" t="s">
        <v>393</v>
      </c>
      <c r="K16" s="17"/>
    </row>
    <row r="17" spans="1:12" ht="14.25" customHeight="1" x14ac:dyDescent="0.2">
      <c r="A17" s="327" t="s">
        <v>275</v>
      </c>
      <c r="B17" s="440">
        <v>1506</v>
      </c>
      <c r="C17" s="36">
        <v>14.475201845444101</v>
      </c>
      <c r="D17" s="448">
        <v>330269.27954545501</v>
      </c>
      <c r="E17" s="448">
        <v>282630.82723665301</v>
      </c>
      <c r="F17" s="448">
        <v>14136.020634919099</v>
      </c>
      <c r="G17" s="448">
        <v>4268.6846320333998</v>
      </c>
      <c r="H17" s="448">
        <v>9867.3360028857005</v>
      </c>
      <c r="I17" s="325">
        <v>0</v>
      </c>
      <c r="J17" s="359" t="s">
        <v>393</v>
      </c>
      <c r="K17" s="17"/>
    </row>
    <row r="18" spans="1:12" ht="14.25" customHeight="1" x14ac:dyDescent="0.2">
      <c r="A18" s="327" t="s">
        <v>276</v>
      </c>
      <c r="B18" s="440">
        <v>1621</v>
      </c>
      <c r="C18" s="36">
        <v>15.580545943867699</v>
      </c>
      <c r="D18" s="453">
        <v>485298.32499999902</v>
      </c>
      <c r="E18" s="453">
        <v>409745.29444444302</v>
      </c>
      <c r="F18" s="453">
        <v>20492.813888887002</v>
      </c>
      <c r="G18" s="453">
        <v>10319.044444441801</v>
      </c>
      <c r="H18" s="448">
        <v>10173.769444445201</v>
      </c>
      <c r="I18" s="325">
        <v>0</v>
      </c>
      <c r="J18" s="359" t="s">
        <v>393</v>
      </c>
      <c r="K18" s="17"/>
    </row>
    <row r="19" spans="1:12" ht="14.25" customHeight="1" x14ac:dyDescent="0.2">
      <c r="A19" s="327" t="s">
        <v>277</v>
      </c>
      <c r="B19" s="440">
        <v>1566</v>
      </c>
      <c r="C19" s="36">
        <v>15.051903114186899</v>
      </c>
      <c r="D19" s="448">
        <v>627620.62247474596</v>
      </c>
      <c r="E19" s="448">
        <v>522393.14556277002</v>
      </c>
      <c r="F19" s="448">
        <v>26123.507395381901</v>
      </c>
      <c r="G19" s="448">
        <v>18204.596681099501</v>
      </c>
      <c r="H19" s="448">
        <v>7918.9107142823896</v>
      </c>
      <c r="I19" s="325">
        <v>0</v>
      </c>
      <c r="J19" s="359" t="s">
        <v>393</v>
      </c>
      <c r="K19" s="17"/>
    </row>
    <row r="20" spans="1:12" ht="14.25" customHeight="1" x14ac:dyDescent="0.2">
      <c r="A20" s="327" t="s">
        <v>278</v>
      </c>
      <c r="B20" s="440">
        <v>1332</v>
      </c>
      <c r="C20" s="36">
        <v>12.802768166090001</v>
      </c>
      <c r="D20" s="448">
        <v>766908.78095237899</v>
      </c>
      <c r="E20" s="448">
        <v>625685.73095238104</v>
      </c>
      <c r="F20" s="448">
        <v>31289.035714286401</v>
      </c>
      <c r="G20" s="448">
        <v>27404.147619050302</v>
      </c>
      <c r="H20" s="448">
        <v>3884.8880952361001</v>
      </c>
      <c r="I20" s="325">
        <v>0</v>
      </c>
      <c r="J20" s="359" t="s">
        <v>393</v>
      </c>
      <c r="K20" s="17"/>
    </row>
    <row r="21" spans="1:12" ht="14.25" customHeight="1" x14ac:dyDescent="0.2">
      <c r="A21" s="361" t="s">
        <v>272</v>
      </c>
      <c r="B21" s="441">
        <v>689</v>
      </c>
      <c r="C21" s="41">
        <v>6.6224529027297203</v>
      </c>
      <c r="D21" s="449">
        <v>78485.605627705299</v>
      </c>
      <c r="E21" s="449">
        <v>68439.392496392902</v>
      </c>
      <c r="F21" s="449">
        <v>3423.1190836935002</v>
      </c>
      <c r="G21" s="171">
        <v>0</v>
      </c>
      <c r="H21" s="449">
        <v>3423.1190836935002</v>
      </c>
      <c r="I21" s="362">
        <v>0</v>
      </c>
      <c r="J21" s="363" t="s">
        <v>393</v>
      </c>
      <c r="K21" s="17"/>
      <c r="L21" s="360"/>
    </row>
    <row r="22" spans="1:12" ht="14.25" customHeight="1" x14ac:dyDescent="0.2">
      <c r="A22" s="364" t="s">
        <v>10</v>
      </c>
      <c r="B22" s="355">
        <v>9438</v>
      </c>
      <c r="C22" s="270">
        <v>90.715109573241094</v>
      </c>
      <c r="D22" s="431">
        <v>3367793.4676046101</v>
      </c>
      <c r="E22" s="431">
        <v>2887173.8371933601</v>
      </c>
      <c r="F22" s="431">
        <v>144384.98441557901</v>
      </c>
      <c r="G22" s="431">
        <v>104657.80155122701</v>
      </c>
      <c r="H22" s="431">
        <v>39727.182864351998</v>
      </c>
      <c r="I22" s="443">
        <v>19644.045202020501</v>
      </c>
      <c r="J22" s="444">
        <v>4.3097723810838504</v>
      </c>
      <c r="K22" s="17"/>
    </row>
    <row r="23" spans="1:12" ht="14.25" customHeight="1" x14ac:dyDescent="0.2">
      <c r="A23" s="356" t="s">
        <v>279</v>
      </c>
      <c r="B23" s="439">
        <v>2431</v>
      </c>
      <c r="C23" s="442">
        <v>23.366013071895399</v>
      </c>
      <c r="D23" s="445">
        <v>1256914.9008297301</v>
      </c>
      <c r="E23" s="445">
        <v>1095031.9750721499</v>
      </c>
      <c r="F23" s="445">
        <v>54756.186507935701</v>
      </c>
      <c r="G23" s="446">
        <v>54756.186507935701</v>
      </c>
      <c r="H23" s="357">
        <v>0</v>
      </c>
      <c r="I23" s="447">
        <v>19644.045202020501</v>
      </c>
      <c r="J23" s="358" t="s">
        <v>393</v>
      </c>
      <c r="K23" s="17"/>
    </row>
    <row r="24" spans="1:12" ht="14.25" customHeight="1" x14ac:dyDescent="0.2">
      <c r="A24" s="326" t="s">
        <v>273</v>
      </c>
      <c r="B24" s="440">
        <v>6329</v>
      </c>
      <c r="C24" s="36">
        <v>60.832372164552098</v>
      </c>
      <c r="D24" s="448">
        <v>2033736.0444805101</v>
      </c>
      <c r="E24" s="448">
        <v>1724719.7196248199</v>
      </c>
      <c r="F24" s="448">
        <v>86256.595490616703</v>
      </c>
      <c r="G24" s="448">
        <v>49901.615043291597</v>
      </c>
      <c r="H24" s="448">
        <v>36354.980447325099</v>
      </c>
      <c r="I24" s="325">
        <v>0</v>
      </c>
      <c r="J24" s="359" t="s">
        <v>393</v>
      </c>
      <c r="K24" s="17"/>
    </row>
    <row r="25" spans="1:12" ht="14.25" customHeight="1" x14ac:dyDescent="0.2">
      <c r="A25" s="327" t="s">
        <v>274</v>
      </c>
      <c r="B25" s="440">
        <v>654</v>
      </c>
      <c r="C25" s="36">
        <v>6.2860438292964202</v>
      </c>
      <c r="D25" s="448">
        <v>184392.286507935</v>
      </c>
      <c r="E25" s="448">
        <v>162217.72142856999</v>
      </c>
      <c r="F25" s="448">
        <v>8113.6345238092999</v>
      </c>
      <c r="G25" s="448">
        <v>981.1416666673</v>
      </c>
      <c r="H25" s="448">
        <v>7132.4928571419996</v>
      </c>
      <c r="I25" s="325">
        <v>0</v>
      </c>
      <c r="J25" s="359" t="s">
        <v>393</v>
      </c>
      <c r="K25" s="17"/>
    </row>
    <row r="26" spans="1:12" ht="14.25" customHeight="1" x14ac:dyDescent="0.2">
      <c r="A26" s="327" t="s">
        <v>275</v>
      </c>
      <c r="B26" s="440">
        <v>1458</v>
      </c>
      <c r="C26" s="36">
        <v>14.0138408304498</v>
      </c>
      <c r="D26" s="448">
        <v>324063.27954545501</v>
      </c>
      <c r="E26" s="448">
        <v>277877.743903319</v>
      </c>
      <c r="F26" s="448">
        <v>13898.603968252501</v>
      </c>
      <c r="G26" s="448">
        <v>4198.0179653668001</v>
      </c>
      <c r="H26" s="448">
        <v>9700.5860028857005</v>
      </c>
      <c r="I26" s="325">
        <v>0</v>
      </c>
      <c r="J26" s="359" t="s">
        <v>393</v>
      </c>
      <c r="K26" s="17"/>
    </row>
    <row r="27" spans="1:12" ht="14.25" customHeight="1" x14ac:dyDescent="0.2">
      <c r="A27" s="327" t="s">
        <v>276</v>
      </c>
      <c r="B27" s="440">
        <v>1555</v>
      </c>
      <c r="C27" s="36">
        <v>14.946174548250699</v>
      </c>
      <c r="D27" s="448">
        <v>472445.15833333298</v>
      </c>
      <c r="E27" s="448">
        <v>399624.37777777598</v>
      </c>
      <c r="F27" s="448">
        <v>19986.480555553801</v>
      </c>
      <c r="G27" s="448">
        <v>10055.794444441701</v>
      </c>
      <c r="H27" s="448">
        <v>9930.6861111120998</v>
      </c>
      <c r="I27" s="325">
        <v>0</v>
      </c>
      <c r="J27" s="359" t="s">
        <v>393</v>
      </c>
      <c r="K27" s="17"/>
    </row>
    <row r="28" spans="1:12" ht="14.25" customHeight="1" x14ac:dyDescent="0.2">
      <c r="A28" s="327" t="s">
        <v>277</v>
      </c>
      <c r="B28" s="440">
        <v>1463</v>
      </c>
      <c r="C28" s="36">
        <v>14.0618992695117</v>
      </c>
      <c r="D28" s="448">
        <v>588078.45580808003</v>
      </c>
      <c r="E28" s="448">
        <v>490498.14556277002</v>
      </c>
      <c r="F28" s="448">
        <v>24528.174062048402</v>
      </c>
      <c r="G28" s="448">
        <v>17059.180014432401</v>
      </c>
      <c r="H28" s="448">
        <v>7468.994047616</v>
      </c>
      <c r="I28" s="325">
        <v>0</v>
      </c>
      <c r="J28" s="359" t="s">
        <v>393</v>
      </c>
      <c r="K28" s="17"/>
    </row>
    <row r="29" spans="1:12" ht="14.25" customHeight="1" x14ac:dyDescent="0.2">
      <c r="A29" s="327" t="s">
        <v>278</v>
      </c>
      <c r="B29" s="440">
        <v>1199</v>
      </c>
      <c r="C29" s="36">
        <v>11.524413687043401</v>
      </c>
      <c r="D29" s="448">
        <v>464756.864285713</v>
      </c>
      <c r="E29" s="448">
        <v>394501.73095238098</v>
      </c>
      <c r="F29" s="448">
        <v>19729.7023809528</v>
      </c>
      <c r="G29" s="448">
        <v>17607.480952383401</v>
      </c>
      <c r="H29" s="448">
        <v>2122.2214285693999</v>
      </c>
      <c r="I29" s="325">
        <v>0</v>
      </c>
      <c r="J29" s="359" t="s">
        <v>393</v>
      </c>
      <c r="K29" s="17"/>
    </row>
    <row r="30" spans="1:12" ht="14.25" customHeight="1" x14ac:dyDescent="0.2">
      <c r="A30" s="361" t="s">
        <v>272</v>
      </c>
      <c r="B30" s="441">
        <v>678</v>
      </c>
      <c r="C30" s="41">
        <v>6.5167243367935397</v>
      </c>
      <c r="D30" s="449">
        <v>77142.522294371898</v>
      </c>
      <c r="E30" s="449">
        <v>67422.142496393004</v>
      </c>
      <c r="F30" s="449">
        <v>3372.2024170268</v>
      </c>
      <c r="G30" s="171">
        <v>0</v>
      </c>
      <c r="H30" s="449">
        <v>3372.2024170268</v>
      </c>
      <c r="I30" s="362">
        <v>0</v>
      </c>
      <c r="J30" s="363" t="s">
        <v>393</v>
      </c>
      <c r="K30" s="17"/>
    </row>
    <row r="31" spans="1:12" ht="14.25" customHeight="1" x14ac:dyDescent="0.2">
      <c r="A31" s="364" t="s">
        <v>2</v>
      </c>
      <c r="B31" s="355">
        <v>966</v>
      </c>
      <c r="C31" s="270">
        <v>9.2848904267589401</v>
      </c>
      <c r="D31" s="431">
        <v>1044122.16666667</v>
      </c>
      <c r="E31" s="431">
        <v>870082.58333333198</v>
      </c>
      <c r="F31" s="431">
        <v>44704.166666666002</v>
      </c>
      <c r="G31" s="431">
        <v>42017.916666666402</v>
      </c>
      <c r="H31" s="431">
        <v>2686.2499999995998</v>
      </c>
      <c r="I31" s="443">
        <v>17328.000000001099</v>
      </c>
      <c r="J31" s="444">
        <v>6.8207222858443197</v>
      </c>
      <c r="K31" s="17"/>
    </row>
    <row r="32" spans="1:12" ht="14.25" customHeight="1" x14ac:dyDescent="0.2">
      <c r="A32" s="356" t="s">
        <v>279</v>
      </c>
      <c r="B32" s="439">
        <v>602</v>
      </c>
      <c r="C32" s="442">
        <v>5.7862360630526704</v>
      </c>
      <c r="D32" s="445">
        <v>681590.08333333302</v>
      </c>
      <c r="E32" s="445">
        <v>590802.08333333302</v>
      </c>
      <c r="F32" s="445">
        <v>30739.333333332299</v>
      </c>
      <c r="G32" s="446">
        <v>30739.333333332299</v>
      </c>
      <c r="H32" s="357">
        <v>0</v>
      </c>
      <c r="I32" s="447">
        <v>17328.000000001099</v>
      </c>
      <c r="J32" s="358" t="s">
        <v>393</v>
      </c>
      <c r="K32" s="17"/>
    </row>
    <row r="33" spans="1:11" ht="14.25" customHeight="1" x14ac:dyDescent="0.2">
      <c r="A33" s="326" t="s">
        <v>273</v>
      </c>
      <c r="B33" s="440">
        <v>353</v>
      </c>
      <c r="C33" s="36">
        <v>3.39292579777009</v>
      </c>
      <c r="D33" s="448">
        <v>361188.99999999901</v>
      </c>
      <c r="E33" s="448">
        <v>278263.24999999901</v>
      </c>
      <c r="F33" s="448">
        <v>13913.916666667001</v>
      </c>
      <c r="G33" s="448">
        <v>11278.5833333341</v>
      </c>
      <c r="H33" s="448">
        <v>2635.3333333329001</v>
      </c>
      <c r="I33" s="325">
        <v>0</v>
      </c>
      <c r="J33" s="359" t="s">
        <v>393</v>
      </c>
      <c r="K33" s="17"/>
    </row>
    <row r="34" spans="1:11" ht="14.25" customHeight="1" x14ac:dyDescent="0.2">
      <c r="A34" s="327" t="s">
        <v>274</v>
      </c>
      <c r="B34" s="325">
        <v>3</v>
      </c>
      <c r="C34" s="325">
        <v>2.88350634371396E-2</v>
      </c>
      <c r="D34" s="325">
        <v>435.75</v>
      </c>
      <c r="E34" s="325">
        <v>310.25</v>
      </c>
      <c r="F34" s="325">
        <v>15.5000000001</v>
      </c>
      <c r="G34" s="325">
        <v>2.5833333334000002</v>
      </c>
      <c r="H34" s="325">
        <v>12.916666666699999</v>
      </c>
      <c r="I34" s="325">
        <v>0</v>
      </c>
      <c r="J34" s="359" t="s">
        <v>393</v>
      </c>
      <c r="K34" s="17"/>
    </row>
    <row r="35" spans="1:11" ht="14.25" customHeight="1" x14ac:dyDescent="0.2">
      <c r="A35" s="327" t="s">
        <v>275</v>
      </c>
      <c r="B35" s="440">
        <v>48</v>
      </c>
      <c r="C35" s="36">
        <v>0.46136101499423299</v>
      </c>
      <c r="D35" s="448">
        <v>6205.9999999994998</v>
      </c>
      <c r="E35" s="448">
        <v>4753.0833333334003</v>
      </c>
      <c r="F35" s="448">
        <v>237.41666666660001</v>
      </c>
      <c r="G35" s="448">
        <v>70.666666666599994</v>
      </c>
      <c r="H35" s="448">
        <v>166.75</v>
      </c>
      <c r="I35" s="325">
        <v>0</v>
      </c>
      <c r="J35" s="359" t="s">
        <v>393</v>
      </c>
      <c r="K35" s="17"/>
    </row>
    <row r="36" spans="1:11" ht="14.25" customHeight="1" x14ac:dyDescent="0.2">
      <c r="A36" s="327" t="s">
        <v>276</v>
      </c>
      <c r="B36" s="440">
        <v>66</v>
      </c>
      <c r="C36" s="36">
        <v>0.63437139561707001</v>
      </c>
      <c r="D36" s="448">
        <v>12853.166666666901</v>
      </c>
      <c r="E36" s="448">
        <v>10120.9166666664</v>
      </c>
      <c r="F36" s="448">
        <v>506.33333333320002</v>
      </c>
      <c r="G36" s="448">
        <v>263.25000000009999</v>
      </c>
      <c r="H36" s="448">
        <v>243.0833333331</v>
      </c>
      <c r="I36" s="325">
        <v>0</v>
      </c>
      <c r="J36" s="359" t="s">
        <v>393</v>
      </c>
      <c r="K36" s="17"/>
    </row>
    <row r="37" spans="1:11" ht="14.25" customHeight="1" x14ac:dyDescent="0.2">
      <c r="A37" s="327" t="s">
        <v>277</v>
      </c>
      <c r="B37" s="440">
        <v>103</v>
      </c>
      <c r="C37" s="36">
        <v>0.99000384467512503</v>
      </c>
      <c r="D37" s="448">
        <v>39542.166666666002</v>
      </c>
      <c r="E37" s="448">
        <v>31894.9999999998</v>
      </c>
      <c r="F37" s="448">
        <v>1595.3333333334999</v>
      </c>
      <c r="G37" s="448">
        <v>1145.4166666670999</v>
      </c>
      <c r="H37" s="448">
        <v>449.91666666639998</v>
      </c>
      <c r="I37" s="325">
        <v>0</v>
      </c>
      <c r="J37" s="359" t="s">
        <v>393</v>
      </c>
      <c r="K37" s="17"/>
    </row>
    <row r="38" spans="1:11" ht="14.25" customHeight="1" x14ac:dyDescent="0.2">
      <c r="A38" s="327" t="s">
        <v>278</v>
      </c>
      <c r="B38" s="440">
        <v>133</v>
      </c>
      <c r="C38" s="36">
        <v>1.27835447904652</v>
      </c>
      <c r="D38" s="448">
        <v>302151.91666666599</v>
      </c>
      <c r="E38" s="448">
        <v>231183.99999999901</v>
      </c>
      <c r="F38" s="448">
        <v>11559.3333333336</v>
      </c>
      <c r="G38" s="448">
        <v>9796.6666666669007</v>
      </c>
      <c r="H38" s="448">
        <v>1762.6666666666999</v>
      </c>
      <c r="I38" s="325">
        <v>0</v>
      </c>
      <c r="J38" s="359" t="s">
        <v>393</v>
      </c>
      <c r="K38" s="17"/>
    </row>
    <row r="39" spans="1:11" ht="14.25" customHeight="1" x14ac:dyDescent="0.2">
      <c r="A39" s="361" t="s">
        <v>272</v>
      </c>
      <c r="B39" s="441">
        <v>11</v>
      </c>
      <c r="C39" s="328">
        <v>0.10572856593617801</v>
      </c>
      <c r="D39" s="449">
        <v>1343.0833333334001</v>
      </c>
      <c r="E39" s="449">
        <v>1017.2499999999</v>
      </c>
      <c r="F39" s="449">
        <v>50.916666666700003</v>
      </c>
      <c r="G39" s="171">
        <v>0</v>
      </c>
      <c r="H39" s="449">
        <v>50.916666666700003</v>
      </c>
      <c r="I39" s="362">
        <v>0</v>
      </c>
      <c r="J39" s="363" t="s">
        <v>393</v>
      </c>
      <c r="K39" s="17"/>
    </row>
    <row r="40" spans="1:11" ht="12.75" customHeight="1" x14ac:dyDescent="0.2">
      <c r="A40" s="365"/>
      <c r="B40" s="366"/>
      <c r="C40" s="367"/>
      <c r="D40" s="368"/>
      <c r="E40" s="368"/>
      <c r="F40" s="368"/>
      <c r="G40" s="369"/>
      <c r="H40" s="368"/>
      <c r="I40" s="369"/>
      <c r="J40" s="21" t="s">
        <v>8</v>
      </c>
      <c r="K40" s="17"/>
    </row>
    <row r="41" spans="1:11" s="465" customFormat="1" ht="14.25" customHeight="1" x14ac:dyDescent="0.2">
      <c r="A41" s="289" t="s">
        <v>375</v>
      </c>
      <c r="K41" s="17"/>
    </row>
    <row r="42" spans="1:11" ht="14.25" customHeight="1" x14ac:dyDescent="0.2">
      <c r="A42" s="289" t="s">
        <v>238</v>
      </c>
      <c r="K42" s="17"/>
    </row>
    <row r="43" spans="1:11" ht="14.25" customHeight="1" x14ac:dyDescent="0.2">
      <c r="A43" s="509" t="s">
        <v>242</v>
      </c>
      <c r="B43" s="509"/>
      <c r="C43" s="509"/>
      <c r="D43" s="509"/>
      <c r="E43" s="509"/>
      <c r="F43" s="509"/>
      <c r="G43" s="509"/>
      <c r="H43" s="509"/>
      <c r="I43" s="509"/>
      <c r="J43" s="509"/>
      <c r="K43" s="17"/>
    </row>
    <row r="44" spans="1:11" ht="28.5" customHeight="1" x14ac:dyDescent="0.2">
      <c r="A44" s="506" t="s">
        <v>280</v>
      </c>
      <c r="B44" s="506"/>
      <c r="C44" s="506"/>
      <c r="D44" s="506"/>
      <c r="E44" s="506"/>
      <c r="F44" s="506"/>
      <c r="G44" s="506"/>
      <c r="H44" s="506"/>
      <c r="I44" s="506"/>
      <c r="J44" s="506"/>
      <c r="K44" s="17"/>
    </row>
    <row r="45" spans="1:11" x14ac:dyDescent="0.2">
      <c r="A45" s="370" t="s">
        <v>294</v>
      </c>
      <c r="B45" s="335"/>
      <c r="C45" s="335"/>
      <c r="D45" s="335"/>
      <c r="E45" s="335"/>
      <c r="F45" s="335"/>
      <c r="G45" s="335"/>
      <c r="H45" s="335"/>
      <c r="I45" s="335"/>
      <c r="K45" s="17"/>
    </row>
    <row r="46" spans="1:11" ht="14.25" customHeight="1" x14ac:dyDescent="0.2">
      <c r="K46" s="17"/>
    </row>
    <row r="47" spans="1:11" ht="14.25" customHeight="1" x14ac:dyDescent="0.2">
      <c r="K47" s="17"/>
    </row>
    <row r="48" spans="1:11" ht="14.25" customHeight="1" x14ac:dyDescent="0.2">
      <c r="K48" s="17"/>
    </row>
  </sheetData>
  <mergeCells count="17">
    <mergeCell ref="I2:J2"/>
    <mergeCell ref="A5:I5"/>
    <mergeCell ref="A9:A12"/>
    <mergeCell ref="B9:C9"/>
    <mergeCell ref="D9:E9"/>
    <mergeCell ref="F9:H9"/>
    <mergeCell ref="I9:I11"/>
    <mergeCell ref="J9:J11"/>
    <mergeCell ref="B10:B11"/>
    <mergeCell ref="C10:C11"/>
    <mergeCell ref="A44:J44"/>
    <mergeCell ref="D10:D11"/>
    <mergeCell ref="E10:E11"/>
    <mergeCell ref="F10:F11"/>
    <mergeCell ref="G10:G11"/>
    <mergeCell ref="H10:H11"/>
    <mergeCell ref="A43:J43"/>
  </mergeCells>
  <printOptions horizontalCentered="1"/>
  <pageMargins left="0.39370078740157483" right="0.19685039370078741" top="0.19685039370078741" bottom="0.19685039370078741" header="0" footer="0"/>
  <pageSetup paperSize="9" scale="98"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5">
    <pageSetUpPr autoPageBreaks="0" fitToPage="1"/>
  </sheetPr>
  <dimension ref="A1:O131"/>
  <sheetViews>
    <sheetView showGridLines="0" zoomScaleNormal="100" workbookViewId="0">
      <pane xSplit="1" ySplit="12" topLeftCell="B13" activePane="bottomRight" state="frozen"/>
      <selection pane="topRight"/>
      <selection pane="bottomLeft"/>
      <selection pane="bottomRight"/>
    </sheetView>
  </sheetViews>
  <sheetFormatPr baseColWidth="10" defaultColWidth="9" defaultRowHeight="14.25" customHeight="1" x14ac:dyDescent="0.2"/>
  <cols>
    <col min="1" max="1" width="33" customWidth="1"/>
    <col min="2" max="3" width="8.625" customWidth="1"/>
    <col min="4" max="4" width="7.625" customWidth="1"/>
    <col min="5" max="5" width="8.625" customWidth="1"/>
    <col min="6" max="6" width="5.625" customWidth="1"/>
    <col min="7" max="7" width="8.625" customWidth="1"/>
    <col min="8" max="8" width="5.625" customWidth="1"/>
    <col min="9" max="14" width="8.625" customWidth="1"/>
    <col min="228" max="228" width="17.625" customWidth="1"/>
    <col min="229" max="229" width="18.875" customWidth="1"/>
    <col min="230" max="230" width="9.75" customWidth="1"/>
    <col min="231" max="231" width="20.125" customWidth="1"/>
    <col min="232" max="236" width="11.375" customWidth="1"/>
    <col min="484" max="484" width="17.625" customWidth="1"/>
    <col min="485" max="485" width="18.875" customWidth="1"/>
    <col min="486" max="486" width="9.75" customWidth="1"/>
    <col min="487" max="487" width="20.125" customWidth="1"/>
    <col min="488" max="492" width="11.375" customWidth="1"/>
    <col min="740" max="740" width="17.625" customWidth="1"/>
    <col min="741" max="741" width="18.875" customWidth="1"/>
    <col min="742" max="742" width="9.75" customWidth="1"/>
    <col min="743" max="743" width="20.125" customWidth="1"/>
    <col min="744" max="748" width="11.375" customWidth="1"/>
    <col min="996" max="996" width="17.625" customWidth="1"/>
    <col min="997" max="997" width="18.875" customWidth="1"/>
    <col min="998" max="998" width="9.75" customWidth="1"/>
    <col min="999" max="999" width="20.125" customWidth="1"/>
    <col min="1000" max="1004" width="11.375" customWidth="1"/>
    <col min="1252" max="1252" width="17.625" customWidth="1"/>
    <col min="1253" max="1253" width="18.875" customWidth="1"/>
    <col min="1254" max="1254" width="9.75" customWidth="1"/>
    <col min="1255" max="1255" width="20.125" customWidth="1"/>
    <col min="1256" max="1260" width="11.375" customWidth="1"/>
    <col min="1508" max="1508" width="17.625" customWidth="1"/>
    <col min="1509" max="1509" width="18.875" customWidth="1"/>
    <col min="1510" max="1510" width="9.75" customWidth="1"/>
    <col min="1511" max="1511" width="20.125" customWidth="1"/>
    <col min="1512" max="1516" width="11.375" customWidth="1"/>
    <col min="1764" max="1764" width="17.625" customWidth="1"/>
    <col min="1765" max="1765" width="18.875" customWidth="1"/>
    <col min="1766" max="1766" width="9.75" customWidth="1"/>
    <col min="1767" max="1767" width="20.125" customWidth="1"/>
    <col min="1768" max="1772" width="11.375" customWidth="1"/>
    <col min="2020" max="2020" width="17.625" customWidth="1"/>
    <col min="2021" max="2021" width="18.875" customWidth="1"/>
    <col min="2022" max="2022" width="9.75" customWidth="1"/>
    <col min="2023" max="2023" width="20.125" customWidth="1"/>
    <col min="2024" max="2028" width="11.375" customWidth="1"/>
    <col min="2276" max="2276" width="17.625" customWidth="1"/>
    <col min="2277" max="2277" width="18.875" customWidth="1"/>
    <col min="2278" max="2278" width="9.75" customWidth="1"/>
    <col min="2279" max="2279" width="20.125" customWidth="1"/>
    <col min="2280" max="2284" width="11.375" customWidth="1"/>
    <col min="2532" max="2532" width="17.625" customWidth="1"/>
    <col min="2533" max="2533" width="18.875" customWidth="1"/>
    <col min="2534" max="2534" width="9.75" customWidth="1"/>
    <col min="2535" max="2535" width="20.125" customWidth="1"/>
    <col min="2536" max="2540" width="11.375" customWidth="1"/>
    <col min="2788" max="2788" width="17.625" customWidth="1"/>
    <col min="2789" max="2789" width="18.875" customWidth="1"/>
    <col min="2790" max="2790" width="9.75" customWidth="1"/>
    <col min="2791" max="2791" width="20.125" customWidth="1"/>
    <col min="2792" max="2796" width="11.375" customWidth="1"/>
    <col min="3044" max="3044" width="17.625" customWidth="1"/>
    <col min="3045" max="3045" width="18.875" customWidth="1"/>
    <col min="3046" max="3046" width="9.75" customWidth="1"/>
    <col min="3047" max="3047" width="20.125" customWidth="1"/>
    <col min="3048" max="3052" width="11.375" customWidth="1"/>
    <col min="3300" max="3300" width="17.625" customWidth="1"/>
    <col min="3301" max="3301" width="18.875" customWidth="1"/>
    <col min="3302" max="3302" width="9.75" customWidth="1"/>
    <col min="3303" max="3303" width="20.125" customWidth="1"/>
    <col min="3304" max="3308" width="11.375" customWidth="1"/>
    <col min="3556" max="3556" width="17.625" customWidth="1"/>
    <col min="3557" max="3557" width="18.875" customWidth="1"/>
    <col min="3558" max="3558" width="9.75" customWidth="1"/>
    <col min="3559" max="3559" width="20.125" customWidth="1"/>
    <col min="3560" max="3564" width="11.375" customWidth="1"/>
    <col min="3812" max="3812" width="17.625" customWidth="1"/>
    <col min="3813" max="3813" width="18.875" customWidth="1"/>
    <col min="3814" max="3814" width="9.75" customWidth="1"/>
    <col min="3815" max="3815" width="20.125" customWidth="1"/>
    <col min="3816" max="3820" width="11.375" customWidth="1"/>
    <col min="4068" max="4068" width="17.625" customWidth="1"/>
    <col min="4069" max="4069" width="18.875" customWidth="1"/>
    <col min="4070" max="4070" width="9.75" customWidth="1"/>
    <col min="4071" max="4071" width="20.125" customWidth="1"/>
    <col min="4072" max="4076" width="11.375" customWidth="1"/>
    <col min="4324" max="4324" width="17.625" customWidth="1"/>
    <col min="4325" max="4325" width="18.875" customWidth="1"/>
    <col min="4326" max="4326" width="9.75" customWidth="1"/>
    <col min="4327" max="4327" width="20.125" customWidth="1"/>
    <col min="4328" max="4332" width="11.375" customWidth="1"/>
    <col min="4580" max="4580" width="17.625" customWidth="1"/>
    <col min="4581" max="4581" width="18.875" customWidth="1"/>
    <col min="4582" max="4582" width="9.75" customWidth="1"/>
    <col min="4583" max="4583" width="20.125" customWidth="1"/>
    <col min="4584" max="4588" width="11.375" customWidth="1"/>
    <col min="4836" max="4836" width="17.625" customWidth="1"/>
    <col min="4837" max="4837" width="18.875" customWidth="1"/>
    <col min="4838" max="4838" width="9.75" customWidth="1"/>
    <col min="4839" max="4839" width="20.125" customWidth="1"/>
    <col min="4840" max="4844" width="11.375" customWidth="1"/>
    <col min="5092" max="5092" width="17.625" customWidth="1"/>
    <col min="5093" max="5093" width="18.875" customWidth="1"/>
    <col min="5094" max="5094" width="9.75" customWidth="1"/>
    <col min="5095" max="5095" width="20.125" customWidth="1"/>
    <col min="5096" max="5100" width="11.375" customWidth="1"/>
    <col min="5348" max="5348" width="17.625" customWidth="1"/>
    <col min="5349" max="5349" width="18.875" customWidth="1"/>
    <col min="5350" max="5350" width="9.75" customWidth="1"/>
    <col min="5351" max="5351" width="20.125" customWidth="1"/>
    <col min="5352" max="5356" width="11.375" customWidth="1"/>
    <col min="5604" max="5604" width="17.625" customWidth="1"/>
    <col min="5605" max="5605" width="18.875" customWidth="1"/>
    <col min="5606" max="5606" width="9.75" customWidth="1"/>
    <col min="5607" max="5607" width="20.125" customWidth="1"/>
    <col min="5608" max="5612" width="11.375" customWidth="1"/>
    <col min="5860" max="5860" width="17.625" customWidth="1"/>
    <col min="5861" max="5861" width="18.875" customWidth="1"/>
    <col min="5862" max="5862" width="9.75" customWidth="1"/>
    <col min="5863" max="5863" width="20.125" customWidth="1"/>
    <col min="5864" max="5868" width="11.375" customWidth="1"/>
    <col min="6116" max="6116" width="17.625" customWidth="1"/>
    <col min="6117" max="6117" width="18.875" customWidth="1"/>
    <col min="6118" max="6118" width="9.75" customWidth="1"/>
    <col min="6119" max="6119" width="20.125" customWidth="1"/>
    <col min="6120" max="6124" width="11.375" customWidth="1"/>
    <col min="6372" max="6372" width="17.625" customWidth="1"/>
    <col min="6373" max="6373" width="18.875" customWidth="1"/>
    <col min="6374" max="6374" width="9.75" customWidth="1"/>
    <col min="6375" max="6375" width="20.125" customWidth="1"/>
    <col min="6376" max="6380" width="11.375" customWidth="1"/>
    <col min="6628" max="6628" width="17.625" customWidth="1"/>
    <col min="6629" max="6629" width="18.875" customWidth="1"/>
    <col min="6630" max="6630" width="9.75" customWidth="1"/>
    <col min="6631" max="6631" width="20.125" customWidth="1"/>
    <col min="6632" max="6636" width="11.375" customWidth="1"/>
    <col min="6884" max="6884" width="17.625" customWidth="1"/>
    <col min="6885" max="6885" width="18.875" customWidth="1"/>
    <col min="6886" max="6886" width="9.75" customWidth="1"/>
    <col min="6887" max="6887" width="20.125" customWidth="1"/>
    <col min="6888" max="6892" width="11.375" customWidth="1"/>
    <col min="7140" max="7140" width="17.625" customWidth="1"/>
    <col min="7141" max="7141" width="18.875" customWidth="1"/>
    <col min="7142" max="7142" width="9.75" customWidth="1"/>
    <col min="7143" max="7143" width="20.125" customWidth="1"/>
    <col min="7144" max="7148" width="11.375" customWidth="1"/>
    <col min="7396" max="7396" width="17.625" customWidth="1"/>
    <col min="7397" max="7397" width="18.875" customWidth="1"/>
    <col min="7398" max="7398" width="9.75" customWidth="1"/>
    <col min="7399" max="7399" width="20.125" customWidth="1"/>
    <col min="7400" max="7404" width="11.375" customWidth="1"/>
    <col min="7652" max="7652" width="17.625" customWidth="1"/>
    <col min="7653" max="7653" width="18.875" customWidth="1"/>
    <col min="7654" max="7654" width="9.75" customWidth="1"/>
    <col min="7655" max="7655" width="20.125" customWidth="1"/>
    <col min="7656" max="7660" width="11.375" customWidth="1"/>
    <col min="7908" max="7908" width="17.625" customWidth="1"/>
    <col min="7909" max="7909" width="18.875" customWidth="1"/>
    <col min="7910" max="7910" width="9.75" customWidth="1"/>
    <col min="7911" max="7911" width="20.125" customWidth="1"/>
    <col min="7912" max="7916" width="11.375" customWidth="1"/>
    <col min="8164" max="8164" width="17.625" customWidth="1"/>
    <col min="8165" max="8165" width="18.875" customWidth="1"/>
    <col min="8166" max="8166" width="9.75" customWidth="1"/>
    <col min="8167" max="8167" width="20.125" customWidth="1"/>
    <col min="8168" max="8172" width="11.375" customWidth="1"/>
    <col min="8420" max="8420" width="17.625" customWidth="1"/>
    <col min="8421" max="8421" width="18.875" customWidth="1"/>
    <col min="8422" max="8422" width="9.75" customWidth="1"/>
    <col min="8423" max="8423" width="20.125" customWidth="1"/>
    <col min="8424" max="8428" width="11.375" customWidth="1"/>
    <col min="8676" max="8676" width="17.625" customWidth="1"/>
    <col min="8677" max="8677" width="18.875" customWidth="1"/>
    <col min="8678" max="8678" width="9.75" customWidth="1"/>
    <col min="8679" max="8679" width="20.125" customWidth="1"/>
    <col min="8680" max="8684" width="11.375" customWidth="1"/>
    <col min="8932" max="8932" width="17.625" customWidth="1"/>
    <col min="8933" max="8933" width="18.875" customWidth="1"/>
    <col min="8934" max="8934" width="9.75" customWidth="1"/>
    <col min="8935" max="8935" width="20.125" customWidth="1"/>
    <col min="8936" max="8940" width="11.375" customWidth="1"/>
    <col min="9188" max="9188" width="17.625" customWidth="1"/>
    <col min="9189" max="9189" width="18.875" customWidth="1"/>
    <col min="9190" max="9190" width="9.75" customWidth="1"/>
    <col min="9191" max="9191" width="20.125" customWidth="1"/>
    <col min="9192" max="9196" width="11.375" customWidth="1"/>
    <col min="9444" max="9444" width="17.625" customWidth="1"/>
    <col min="9445" max="9445" width="18.875" customWidth="1"/>
    <col min="9446" max="9446" width="9.75" customWidth="1"/>
    <col min="9447" max="9447" width="20.125" customWidth="1"/>
    <col min="9448" max="9452" width="11.375" customWidth="1"/>
    <col min="9700" max="9700" width="17.625" customWidth="1"/>
    <col min="9701" max="9701" width="18.875" customWidth="1"/>
    <col min="9702" max="9702" width="9.75" customWidth="1"/>
    <col min="9703" max="9703" width="20.125" customWidth="1"/>
    <col min="9704" max="9708" width="11.375" customWidth="1"/>
    <col min="9956" max="9956" width="17.625" customWidth="1"/>
    <col min="9957" max="9957" width="18.875" customWidth="1"/>
    <col min="9958" max="9958" width="9.75" customWidth="1"/>
    <col min="9959" max="9959" width="20.125" customWidth="1"/>
    <col min="9960" max="9964" width="11.375" customWidth="1"/>
    <col min="10212" max="10212" width="17.625" customWidth="1"/>
    <col min="10213" max="10213" width="18.875" customWidth="1"/>
    <col min="10214" max="10214" width="9.75" customWidth="1"/>
    <col min="10215" max="10215" width="20.125" customWidth="1"/>
    <col min="10216" max="10220" width="11.375" customWidth="1"/>
    <col min="10468" max="10468" width="17.625" customWidth="1"/>
    <col min="10469" max="10469" width="18.875" customWidth="1"/>
    <col min="10470" max="10470" width="9.75" customWidth="1"/>
    <col min="10471" max="10471" width="20.125" customWidth="1"/>
    <col min="10472" max="10476" width="11.375" customWidth="1"/>
    <col min="10724" max="10724" width="17.625" customWidth="1"/>
    <col min="10725" max="10725" width="18.875" customWidth="1"/>
    <col min="10726" max="10726" width="9.75" customWidth="1"/>
    <col min="10727" max="10727" width="20.125" customWidth="1"/>
    <col min="10728" max="10732" width="11.375" customWidth="1"/>
    <col min="10980" max="10980" width="17.625" customWidth="1"/>
    <col min="10981" max="10981" width="18.875" customWidth="1"/>
    <col min="10982" max="10982" width="9.75" customWidth="1"/>
    <col min="10983" max="10983" width="20.125" customWidth="1"/>
    <col min="10984" max="10988" width="11.375" customWidth="1"/>
    <col min="11236" max="11236" width="17.625" customWidth="1"/>
    <col min="11237" max="11237" width="18.875" customWidth="1"/>
    <col min="11238" max="11238" width="9.75" customWidth="1"/>
    <col min="11239" max="11239" width="20.125" customWidth="1"/>
    <col min="11240" max="11244" width="11.375" customWidth="1"/>
    <col min="11492" max="11492" width="17.625" customWidth="1"/>
    <col min="11493" max="11493" width="18.875" customWidth="1"/>
    <col min="11494" max="11494" width="9.75" customWidth="1"/>
    <col min="11495" max="11495" width="20.125" customWidth="1"/>
    <col min="11496" max="11500" width="11.375" customWidth="1"/>
    <col min="11748" max="11748" width="17.625" customWidth="1"/>
    <col min="11749" max="11749" width="18.875" customWidth="1"/>
    <col min="11750" max="11750" width="9.75" customWidth="1"/>
    <col min="11751" max="11751" width="20.125" customWidth="1"/>
    <col min="11752" max="11756" width="11.375" customWidth="1"/>
    <col min="12004" max="12004" width="17.625" customWidth="1"/>
    <col min="12005" max="12005" width="18.875" customWidth="1"/>
    <col min="12006" max="12006" width="9.75" customWidth="1"/>
    <col min="12007" max="12007" width="20.125" customWidth="1"/>
    <col min="12008" max="12012" width="11.375" customWidth="1"/>
    <col min="12260" max="12260" width="17.625" customWidth="1"/>
    <col min="12261" max="12261" width="18.875" customWidth="1"/>
    <col min="12262" max="12262" width="9.75" customWidth="1"/>
    <col min="12263" max="12263" width="20.125" customWidth="1"/>
    <col min="12264" max="12268" width="11.375" customWidth="1"/>
    <col min="12516" max="12516" width="17.625" customWidth="1"/>
    <col min="12517" max="12517" width="18.875" customWidth="1"/>
    <col min="12518" max="12518" width="9.75" customWidth="1"/>
    <col min="12519" max="12519" width="20.125" customWidth="1"/>
    <col min="12520" max="12524" width="11.375" customWidth="1"/>
    <col min="12772" max="12772" width="17.625" customWidth="1"/>
    <col min="12773" max="12773" width="18.875" customWidth="1"/>
    <col min="12774" max="12774" width="9.75" customWidth="1"/>
    <col min="12775" max="12775" width="20.125" customWidth="1"/>
    <col min="12776" max="12780" width="11.375" customWidth="1"/>
    <col min="13028" max="13028" width="17.625" customWidth="1"/>
    <col min="13029" max="13029" width="18.875" customWidth="1"/>
    <col min="13030" max="13030" width="9.75" customWidth="1"/>
    <col min="13031" max="13031" width="20.125" customWidth="1"/>
    <col min="13032" max="13036" width="11.375" customWidth="1"/>
    <col min="13284" max="13284" width="17.625" customWidth="1"/>
    <col min="13285" max="13285" width="18.875" customWidth="1"/>
    <col min="13286" max="13286" width="9.75" customWidth="1"/>
    <col min="13287" max="13287" width="20.125" customWidth="1"/>
    <col min="13288" max="13292" width="11.375" customWidth="1"/>
    <col min="13540" max="13540" width="17.625" customWidth="1"/>
    <col min="13541" max="13541" width="18.875" customWidth="1"/>
    <col min="13542" max="13542" width="9.75" customWidth="1"/>
    <col min="13543" max="13543" width="20.125" customWidth="1"/>
    <col min="13544" max="13548" width="11.375" customWidth="1"/>
    <col min="13796" max="13796" width="17.625" customWidth="1"/>
    <col min="13797" max="13797" width="18.875" customWidth="1"/>
    <col min="13798" max="13798" width="9.75" customWidth="1"/>
    <col min="13799" max="13799" width="20.125" customWidth="1"/>
    <col min="13800" max="13804" width="11.375" customWidth="1"/>
    <col min="14052" max="14052" width="17.625" customWidth="1"/>
    <col min="14053" max="14053" width="18.875" customWidth="1"/>
    <col min="14054" max="14054" width="9.75" customWidth="1"/>
    <col min="14055" max="14055" width="20.125" customWidth="1"/>
    <col min="14056" max="14060" width="11.375" customWidth="1"/>
    <col min="14308" max="14308" width="17.625" customWidth="1"/>
    <col min="14309" max="14309" width="18.875" customWidth="1"/>
    <col min="14310" max="14310" width="9.75" customWidth="1"/>
    <col min="14311" max="14311" width="20.125" customWidth="1"/>
    <col min="14312" max="14316" width="11.375" customWidth="1"/>
    <col min="14564" max="14564" width="17.625" customWidth="1"/>
    <col min="14565" max="14565" width="18.875" customWidth="1"/>
    <col min="14566" max="14566" width="9.75" customWidth="1"/>
    <col min="14567" max="14567" width="20.125" customWidth="1"/>
    <col min="14568" max="14572" width="11.375" customWidth="1"/>
    <col min="14820" max="14820" width="17.625" customWidth="1"/>
    <col min="14821" max="14821" width="18.875" customWidth="1"/>
    <col min="14822" max="14822" width="9.75" customWidth="1"/>
    <col min="14823" max="14823" width="20.125" customWidth="1"/>
    <col min="14824" max="14828" width="11.375" customWidth="1"/>
    <col min="15076" max="15076" width="17.625" customWidth="1"/>
    <col min="15077" max="15077" width="18.875" customWidth="1"/>
    <col min="15078" max="15078" width="9.75" customWidth="1"/>
    <col min="15079" max="15079" width="20.125" customWidth="1"/>
    <col min="15080" max="15084" width="11.375" customWidth="1"/>
    <col min="15332" max="15332" width="17.625" customWidth="1"/>
    <col min="15333" max="15333" width="18.875" customWidth="1"/>
    <col min="15334" max="15334" width="9.75" customWidth="1"/>
    <col min="15335" max="15335" width="20.125" customWidth="1"/>
    <col min="15336" max="15340" width="11.375" customWidth="1"/>
    <col min="15588" max="15588" width="17.625" customWidth="1"/>
    <col min="15589" max="15589" width="18.875" customWidth="1"/>
    <col min="15590" max="15590" width="9.75" customWidth="1"/>
    <col min="15591" max="15591" width="20.125" customWidth="1"/>
    <col min="15592" max="15596" width="11.375" customWidth="1"/>
    <col min="15844" max="15844" width="17.625" customWidth="1"/>
    <col min="15845" max="15845" width="18.875" customWidth="1"/>
    <col min="15846" max="15846" width="9.75" customWidth="1"/>
    <col min="15847" max="15847" width="20.125" customWidth="1"/>
    <col min="15848" max="15852" width="11.375" customWidth="1"/>
    <col min="16100" max="16100" width="17.625" customWidth="1"/>
    <col min="16101" max="16101" width="18.875" customWidth="1"/>
    <col min="16102" max="16102" width="9.75" customWidth="1"/>
    <col min="16103" max="16103" width="20.125" customWidth="1"/>
    <col min="16104" max="16108" width="11.375" customWidth="1"/>
  </cols>
  <sheetData>
    <row r="1" spans="1:15" ht="33.950000000000003" customHeight="1" x14ac:dyDescent="0.2">
      <c r="A1" s="25"/>
      <c r="B1" s="25"/>
      <c r="C1" s="25"/>
      <c r="D1" s="25"/>
      <c r="E1" s="25"/>
      <c r="F1" s="25"/>
      <c r="G1" s="26"/>
      <c r="H1" s="26"/>
      <c r="I1" s="47"/>
      <c r="J1" s="47"/>
      <c r="K1" s="47"/>
      <c r="L1" s="33"/>
      <c r="M1" s="33"/>
      <c r="N1" s="26" t="s">
        <v>0</v>
      </c>
    </row>
    <row r="2" spans="1:15" ht="12.75" customHeight="1" x14ac:dyDescent="0.2">
      <c r="M2" s="492" t="str">
        <f ca="1">HYPERLINK(CELL("adresse",Inhaltsverzeichnis!A1),"zurück zum Inhalt")</f>
        <v>zurück zum Inhalt</v>
      </c>
      <c r="N2" s="493"/>
    </row>
    <row r="3" spans="1:15" ht="12.75" customHeight="1" x14ac:dyDescent="0.2">
      <c r="A3" s="518" t="s">
        <v>378</v>
      </c>
      <c r="B3" s="518"/>
      <c r="C3" s="518"/>
      <c r="D3" s="518"/>
      <c r="E3" s="518"/>
      <c r="F3" s="518"/>
      <c r="G3" s="518"/>
      <c r="H3" s="518"/>
      <c r="I3" s="518"/>
      <c r="J3" s="518"/>
      <c r="K3" s="518"/>
      <c r="L3" s="518"/>
      <c r="M3" s="518"/>
      <c r="N3" s="518"/>
    </row>
    <row r="4" spans="1:15" ht="12.75" customHeight="1" x14ac:dyDescent="0.2">
      <c r="A4" s="495" t="s">
        <v>239</v>
      </c>
      <c r="B4" s="495"/>
      <c r="C4" s="495"/>
      <c r="D4" s="495"/>
      <c r="E4" s="495"/>
      <c r="F4" s="495"/>
      <c r="G4" s="495"/>
      <c r="H4" s="495"/>
      <c r="I4" s="495"/>
      <c r="J4" s="495"/>
      <c r="K4" s="495"/>
      <c r="L4" s="495"/>
      <c r="M4" s="495"/>
      <c r="N4" s="495"/>
    </row>
    <row r="5" spans="1:15" ht="12.75" customHeight="1" x14ac:dyDescent="0.2">
      <c r="A5" s="519" t="str">
        <f>CONCATENATE(LEFT(Impressum!C10,SEARCH("(",Impressum!C10)-1),"(Hauptsitz des Arbeitgebers",TEXT(0,"#¹⁾"),", Gebietsstand ",TEXT(Impressum!C14,"MMMM")," ",TEXT(Impressum!C14,"JJJJ"),")")</f>
        <v>Land Bayern (Hauptsitz des Arbeitgebers¹⁾, Gebietsstand Mai 2023)</v>
      </c>
      <c r="B5" s="519"/>
      <c r="C5" s="519"/>
      <c r="D5" s="519"/>
      <c r="E5" s="519"/>
      <c r="F5" s="519"/>
      <c r="G5" s="519"/>
      <c r="H5" s="519"/>
      <c r="I5" s="519"/>
      <c r="J5" s="519"/>
      <c r="K5" s="519"/>
      <c r="L5" s="519"/>
      <c r="M5" s="519"/>
      <c r="N5" s="519"/>
    </row>
    <row r="6" spans="1:15" ht="12.75" customHeight="1" x14ac:dyDescent="0.2">
      <c r="A6" s="519" t="s">
        <v>397</v>
      </c>
      <c r="B6" s="519"/>
      <c r="C6" s="519"/>
      <c r="D6" s="519"/>
      <c r="E6" s="519"/>
      <c r="F6" s="519"/>
      <c r="G6" s="519"/>
      <c r="H6" s="519"/>
      <c r="I6" s="519"/>
      <c r="J6" s="519"/>
      <c r="K6" s="519"/>
      <c r="L6" s="519"/>
      <c r="M6" s="519"/>
      <c r="N6" s="519"/>
    </row>
    <row r="7" spans="1:15" ht="12.75" customHeight="1" x14ac:dyDescent="0.2">
      <c r="A7" s="27"/>
      <c r="B7" s="198"/>
      <c r="C7" s="27"/>
      <c r="D7" s="27"/>
      <c r="E7" s="27"/>
      <c r="F7" s="28"/>
      <c r="G7" s="29"/>
      <c r="H7" s="520"/>
      <c r="I7" s="520"/>
      <c r="J7" s="520"/>
      <c r="K7" s="520"/>
    </row>
    <row r="8" spans="1:15" ht="14.25" customHeight="1" x14ac:dyDescent="0.2">
      <c r="A8" s="510" t="s">
        <v>384</v>
      </c>
      <c r="B8" s="504" t="s">
        <v>195</v>
      </c>
      <c r="C8" s="513"/>
      <c r="D8" s="513"/>
      <c r="E8" s="513"/>
      <c r="F8" s="513"/>
      <c r="G8" s="513"/>
      <c r="H8" s="505"/>
      <c r="I8" s="496" t="s">
        <v>3</v>
      </c>
      <c r="J8" s="496"/>
      <c r="K8" s="504" t="s">
        <v>226</v>
      </c>
      <c r="L8" s="513"/>
      <c r="M8" s="505"/>
      <c r="N8" s="498" t="s">
        <v>270</v>
      </c>
    </row>
    <row r="9" spans="1:15" ht="14.25" customHeight="1" x14ac:dyDescent="0.2">
      <c r="A9" s="511"/>
      <c r="B9" s="498" t="s">
        <v>1</v>
      </c>
      <c r="C9" s="500" t="s">
        <v>5</v>
      </c>
      <c r="D9" s="500"/>
      <c r="E9" s="500"/>
      <c r="F9" s="500"/>
      <c r="G9" s="500"/>
      <c r="H9" s="500"/>
      <c r="I9" s="496" t="s">
        <v>1</v>
      </c>
      <c r="J9" s="498" t="s">
        <v>269</v>
      </c>
      <c r="K9" s="496" t="s">
        <v>234</v>
      </c>
      <c r="L9" s="507" t="s">
        <v>6</v>
      </c>
      <c r="M9" s="498" t="s">
        <v>7</v>
      </c>
      <c r="N9" s="499"/>
    </row>
    <row r="10" spans="1:15" ht="14.25" customHeight="1" x14ac:dyDescent="0.2">
      <c r="A10" s="511"/>
      <c r="B10" s="499"/>
      <c r="C10" s="496" t="s">
        <v>236</v>
      </c>
      <c r="D10" s="496" t="s">
        <v>281</v>
      </c>
      <c r="E10" s="496" t="s">
        <v>261</v>
      </c>
      <c r="F10" s="496" t="s">
        <v>233</v>
      </c>
      <c r="G10" s="498" t="s">
        <v>230</v>
      </c>
      <c r="H10" s="514" t="s">
        <v>233</v>
      </c>
      <c r="I10" s="504"/>
      <c r="J10" s="499"/>
      <c r="K10" s="505"/>
      <c r="L10" s="508"/>
      <c r="M10" s="499"/>
      <c r="N10" s="499"/>
    </row>
    <row r="11" spans="1:15" ht="57.75" customHeight="1" x14ac:dyDescent="0.2">
      <c r="A11" s="511"/>
      <c r="B11" s="499"/>
      <c r="C11" s="496"/>
      <c r="D11" s="496"/>
      <c r="E11" s="496"/>
      <c r="F11" s="496"/>
      <c r="G11" s="500"/>
      <c r="H11" s="522"/>
      <c r="I11" s="515"/>
      <c r="J11" s="500"/>
      <c r="K11" s="514"/>
      <c r="L11" s="517"/>
      <c r="M11" s="500"/>
      <c r="N11" s="500"/>
    </row>
    <row r="12" spans="1:15" ht="10.5" customHeight="1" x14ac:dyDescent="0.2">
      <c r="A12" s="521"/>
      <c r="B12" s="206">
        <v>1</v>
      </c>
      <c r="C12" s="207">
        <v>2</v>
      </c>
      <c r="D12" s="207">
        <v>3</v>
      </c>
      <c r="E12" s="207">
        <v>4</v>
      </c>
      <c r="F12" s="207">
        <v>5</v>
      </c>
      <c r="G12" s="207">
        <v>6</v>
      </c>
      <c r="H12" s="207">
        <v>7</v>
      </c>
      <c r="I12" s="207">
        <v>8</v>
      </c>
      <c r="J12" s="213">
        <v>9</v>
      </c>
      <c r="K12" s="207">
        <v>10</v>
      </c>
      <c r="L12" s="207">
        <v>11</v>
      </c>
      <c r="M12" s="207">
        <v>12</v>
      </c>
      <c r="N12" s="207">
        <v>13</v>
      </c>
    </row>
    <row r="13" spans="1:15" s="38" customFormat="1" ht="16.5" customHeight="1" x14ac:dyDescent="0.2">
      <c r="A13" s="268" t="s">
        <v>1</v>
      </c>
      <c r="B13" s="269">
        <v>29258</v>
      </c>
      <c r="C13" s="269">
        <v>11389</v>
      </c>
      <c r="D13" s="270">
        <v>38.926105680497599</v>
      </c>
      <c r="E13" s="269">
        <v>10023</v>
      </c>
      <c r="F13" s="270">
        <v>34.257297149497603</v>
      </c>
      <c r="G13" s="269">
        <v>7846</v>
      </c>
      <c r="H13" s="270">
        <v>26.816597170004801</v>
      </c>
      <c r="I13" s="431">
        <v>5248346.5587301599</v>
      </c>
      <c r="J13" s="431">
        <v>4397545.4104617396</v>
      </c>
      <c r="K13" s="431">
        <v>213067.15108224499</v>
      </c>
      <c r="L13" s="431">
        <v>159711.847258297</v>
      </c>
      <c r="M13" s="431">
        <v>53355.303823948103</v>
      </c>
      <c r="N13" s="431">
        <v>43061.451875902698</v>
      </c>
      <c r="O13" s="48"/>
    </row>
    <row r="14" spans="1:15" s="38" customFormat="1" ht="16.5" customHeight="1" x14ac:dyDescent="0.2">
      <c r="A14" s="197" t="s">
        <v>13</v>
      </c>
      <c r="B14" s="30">
        <v>132</v>
      </c>
      <c r="C14" s="30" t="s">
        <v>394</v>
      </c>
      <c r="D14" s="36" t="s">
        <v>394</v>
      </c>
      <c r="E14" s="30" t="s">
        <v>394</v>
      </c>
      <c r="F14" s="36" t="s">
        <v>394</v>
      </c>
      <c r="G14" s="30">
        <v>70</v>
      </c>
      <c r="H14" s="36">
        <v>53.030303030303003</v>
      </c>
      <c r="I14" s="432">
        <v>10713</v>
      </c>
      <c r="J14" s="432">
        <v>8340.0000000001</v>
      </c>
      <c r="K14" s="432">
        <v>368.99999999990001</v>
      </c>
      <c r="L14" s="432">
        <v>193.91666666660001</v>
      </c>
      <c r="M14" s="432">
        <v>175.0833333333</v>
      </c>
      <c r="N14" s="432">
        <v>91.250000000100002</v>
      </c>
    </row>
    <row r="15" spans="1:15" s="38" customFormat="1" ht="16.5" customHeight="1" x14ac:dyDescent="0.2">
      <c r="A15" s="197" t="s">
        <v>14</v>
      </c>
      <c r="B15" s="30" t="s">
        <v>394</v>
      </c>
      <c r="C15" s="30">
        <v>44</v>
      </c>
      <c r="D15" s="36" t="s">
        <v>394</v>
      </c>
      <c r="E15" s="30" t="s">
        <v>394</v>
      </c>
      <c r="F15" s="36" t="s">
        <v>394</v>
      </c>
      <c r="G15" s="30">
        <v>25</v>
      </c>
      <c r="H15" s="36" t="s">
        <v>394</v>
      </c>
      <c r="I15" s="432" t="s">
        <v>394</v>
      </c>
      <c r="J15" s="432" t="s">
        <v>394</v>
      </c>
      <c r="K15" s="432" t="s">
        <v>394</v>
      </c>
      <c r="L15" s="432" t="s">
        <v>394</v>
      </c>
      <c r="M15" s="432" t="s">
        <v>394</v>
      </c>
      <c r="N15" s="432" t="s">
        <v>394</v>
      </c>
    </row>
    <row r="16" spans="1:15" s="38" customFormat="1" ht="16.5" customHeight="1" x14ac:dyDescent="0.2">
      <c r="A16" s="196" t="s">
        <v>15</v>
      </c>
      <c r="B16" s="30">
        <v>6224</v>
      </c>
      <c r="C16" s="30">
        <v>2705</v>
      </c>
      <c r="D16" s="36">
        <v>43.460796915167101</v>
      </c>
      <c r="E16" s="30">
        <v>2358</v>
      </c>
      <c r="F16" s="36">
        <v>37.885604113110503</v>
      </c>
      <c r="G16" s="30">
        <v>1161</v>
      </c>
      <c r="H16" s="36">
        <v>18.653598971722399</v>
      </c>
      <c r="I16" s="432">
        <v>1284313.41017316</v>
      </c>
      <c r="J16" s="432">
        <v>1155193.61673882</v>
      </c>
      <c r="K16" s="432">
        <v>56245.224783549602</v>
      </c>
      <c r="L16" s="432">
        <v>45796.714213565203</v>
      </c>
      <c r="M16" s="432">
        <v>10448.510569984401</v>
      </c>
      <c r="N16" s="432">
        <v>11266.722510822699</v>
      </c>
    </row>
    <row r="17" spans="1:14" s="38" customFormat="1" ht="14.25" customHeight="1" x14ac:dyDescent="0.2">
      <c r="A17" s="209" t="s">
        <v>16</v>
      </c>
      <c r="B17" s="30">
        <v>785</v>
      </c>
      <c r="C17" s="30">
        <v>276</v>
      </c>
      <c r="D17" s="36">
        <v>35.159235668789798</v>
      </c>
      <c r="E17" s="30">
        <v>326</v>
      </c>
      <c r="F17" s="36">
        <v>41.528662420382197</v>
      </c>
      <c r="G17" s="30">
        <v>183</v>
      </c>
      <c r="H17" s="36">
        <v>23.312101910828002</v>
      </c>
      <c r="I17" s="432">
        <v>105315.317857143</v>
      </c>
      <c r="J17" s="432">
        <v>85919.366666666305</v>
      </c>
      <c r="K17" s="432">
        <v>4092.0753968259</v>
      </c>
      <c r="L17" s="432">
        <v>2659.5277777781998</v>
      </c>
      <c r="M17" s="432">
        <v>1432.5476190477</v>
      </c>
      <c r="N17" s="432">
        <v>332.00000000040001</v>
      </c>
    </row>
    <row r="18" spans="1:14" s="38" customFormat="1" ht="15" customHeight="1" x14ac:dyDescent="0.2">
      <c r="A18" s="209" t="s">
        <v>17</v>
      </c>
      <c r="B18" s="30">
        <v>143</v>
      </c>
      <c r="C18" s="30">
        <v>60</v>
      </c>
      <c r="D18" s="36">
        <v>41.958041958042003</v>
      </c>
      <c r="E18" s="30">
        <v>54</v>
      </c>
      <c r="F18" s="36">
        <v>37.762237762237802</v>
      </c>
      <c r="G18" s="30">
        <v>29</v>
      </c>
      <c r="H18" s="36">
        <v>20.279720279720301</v>
      </c>
      <c r="I18" s="432">
        <v>14542.583333332999</v>
      </c>
      <c r="J18" s="432">
        <v>12237.583333333299</v>
      </c>
      <c r="K18" s="432">
        <v>573.16666666619994</v>
      </c>
      <c r="L18" s="432">
        <v>420.08333333299998</v>
      </c>
      <c r="M18" s="432">
        <v>153.08333333319999</v>
      </c>
      <c r="N18" s="432">
        <v>101.3333333337</v>
      </c>
    </row>
    <row r="19" spans="1:14" s="38" customFormat="1" ht="15" customHeight="1" x14ac:dyDescent="0.2">
      <c r="A19" s="209" t="s">
        <v>18</v>
      </c>
      <c r="B19" s="30" t="s">
        <v>394</v>
      </c>
      <c r="C19" s="30" t="s">
        <v>394</v>
      </c>
      <c r="D19" s="36" t="s">
        <v>394</v>
      </c>
      <c r="E19" s="30" t="s">
        <v>394</v>
      </c>
      <c r="F19" s="36" t="s">
        <v>394</v>
      </c>
      <c r="G19" s="30" t="s">
        <v>394</v>
      </c>
      <c r="H19" s="36" t="s">
        <v>394</v>
      </c>
      <c r="I19" s="432" t="s">
        <v>394</v>
      </c>
      <c r="J19" s="432" t="s">
        <v>394</v>
      </c>
      <c r="K19" s="432" t="s">
        <v>394</v>
      </c>
      <c r="L19" s="432" t="s">
        <v>394</v>
      </c>
      <c r="M19" s="432" t="s">
        <v>394</v>
      </c>
      <c r="N19" s="432" t="s">
        <v>394</v>
      </c>
    </row>
    <row r="20" spans="1:14" s="38" customFormat="1" ht="15" customHeight="1" x14ac:dyDescent="0.2">
      <c r="A20" s="209" t="s">
        <v>19</v>
      </c>
      <c r="B20" s="30">
        <v>125</v>
      </c>
      <c r="C20" s="30">
        <v>65</v>
      </c>
      <c r="D20" s="36">
        <v>52</v>
      </c>
      <c r="E20" s="30">
        <v>38</v>
      </c>
      <c r="F20" s="36">
        <v>30.4</v>
      </c>
      <c r="G20" s="35">
        <v>22</v>
      </c>
      <c r="H20" s="36">
        <v>17.600000000000001</v>
      </c>
      <c r="I20" s="432">
        <v>11136.345959595899</v>
      </c>
      <c r="J20" s="432">
        <v>10073.2626262628</v>
      </c>
      <c r="K20" s="432">
        <v>472.49999999980002</v>
      </c>
      <c r="L20" s="432">
        <v>366.55555555529997</v>
      </c>
      <c r="M20" s="432">
        <v>105.94444444449999</v>
      </c>
      <c r="N20" s="432">
        <v>126.1136363639</v>
      </c>
    </row>
    <row r="21" spans="1:14" s="38" customFormat="1" ht="15" customHeight="1" x14ac:dyDescent="0.2">
      <c r="A21" s="209" t="s">
        <v>20</v>
      </c>
      <c r="B21" s="30">
        <v>70</v>
      </c>
      <c r="C21" s="30">
        <v>40</v>
      </c>
      <c r="D21" s="36">
        <v>57.142857142857103</v>
      </c>
      <c r="E21" s="30">
        <v>20</v>
      </c>
      <c r="F21" s="36">
        <v>28.571428571428601</v>
      </c>
      <c r="G21" s="30">
        <v>10</v>
      </c>
      <c r="H21" s="36">
        <v>14.285714285714301</v>
      </c>
      <c r="I21" s="432">
        <v>15452.5000000003</v>
      </c>
      <c r="J21" s="432">
        <v>14333.166666666701</v>
      </c>
      <c r="K21" s="432">
        <v>701.08333333320002</v>
      </c>
      <c r="L21" s="432">
        <v>458.24999999990001</v>
      </c>
      <c r="M21" s="432">
        <v>242.8333333333</v>
      </c>
      <c r="N21" s="432">
        <v>86.083333333400006</v>
      </c>
    </row>
    <row r="22" spans="1:14" s="38" customFormat="1" ht="15" customHeight="1" x14ac:dyDescent="0.2">
      <c r="A22" s="209" t="s">
        <v>21</v>
      </c>
      <c r="B22" s="30">
        <v>20</v>
      </c>
      <c r="C22" s="30">
        <v>15</v>
      </c>
      <c r="D22" s="36">
        <v>75</v>
      </c>
      <c r="E22" s="30" t="s">
        <v>394</v>
      </c>
      <c r="F22" s="36" t="s">
        <v>394</v>
      </c>
      <c r="G22" s="30" t="s">
        <v>394</v>
      </c>
      <c r="H22" s="36" t="s">
        <v>394</v>
      </c>
      <c r="I22" s="432">
        <v>2650.9166666668002</v>
      </c>
      <c r="J22" s="432" t="s">
        <v>394</v>
      </c>
      <c r="K22" s="432" t="s">
        <v>394</v>
      </c>
      <c r="L22" s="432">
        <v>101.58333333340001</v>
      </c>
      <c r="M22" s="432" t="s">
        <v>394</v>
      </c>
      <c r="N22" s="432">
        <v>54.083333333299997</v>
      </c>
    </row>
    <row r="23" spans="1:14" s="38" customFormat="1" ht="15" customHeight="1" x14ac:dyDescent="0.2">
      <c r="A23" s="209" t="s">
        <v>22</v>
      </c>
      <c r="B23" s="30">
        <v>186</v>
      </c>
      <c r="C23" s="30">
        <v>69</v>
      </c>
      <c r="D23" s="36">
        <v>37.096774193548399</v>
      </c>
      <c r="E23" s="30">
        <v>74</v>
      </c>
      <c r="F23" s="36">
        <v>39.784946236559101</v>
      </c>
      <c r="G23" s="30">
        <v>43</v>
      </c>
      <c r="H23" s="36">
        <v>23.118279569892501</v>
      </c>
      <c r="I23" s="432">
        <v>19531.4666666669</v>
      </c>
      <c r="J23" s="432">
        <v>17648.633333333699</v>
      </c>
      <c r="K23" s="432">
        <v>829.24999999980002</v>
      </c>
      <c r="L23" s="432">
        <v>557.49999999980002</v>
      </c>
      <c r="M23" s="432">
        <v>271.75</v>
      </c>
      <c r="N23" s="432">
        <v>83.500000000200004</v>
      </c>
    </row>
    <row r="24" spans="1:14" s="38" customFormat="1" ht="15" customHeight="1" x14ac:dyDescent="0.2">
      <c r="A24" s="209" t="s">
        <v>23</v>
      </c>
      <c r="B24" s="30">
        <v>94</v>
      </c>
      <c r="C24" s="30">
        <v>51</v>
      </c>
      <c r="D24" s="36">
        <v>54.255319148936202</v>
      </c>
      <c r="E24" s="30">
        <v>38</v>
      </c>
      <c r="F24" s="36">
        <v>40.425531914893597</v>
      </c>
      <c r="G24" s="30">
        <v>5</v>
      </c>
      <c r="H24" s="36">
        <v>5.31914893617021</v>
      </c>
      <c r="I24" s="432">
        <v>20657.333333333601</v>
      </c>
      <c r="J24" s="432">
        <v>19020.166666666701</v>
      </c>
      <c r="K24" s="432">
        <v>938.33333333329995</v>
      </c>
      <c r="L24" s="432">
        <v>798.16666666690003</v>
      </c>
      <c r="M24" s="432">
        <v>140.1666666664</v>
      </c>
      <c r="N24" s="432">
        <v>149.5833333331</v>
      </c>
    </row>
    <row r="25" spans="1:14" s="38" customFormat="1" ht="15" customHeight="1" x14ac:dyDescent="0.2">
      <c r="A25" s="210" t="s">
        <v>24</v>
      </c>
      <c r="B25" s="30">
        <v>210</v>
      </c>
      <c r="C25" s="30">
        <v>103</v>
      </c>
      <c r="D25" s="36">
        <v>49.047619047619001</v>
      </c>
      <c r="E25" s="30">
        <v>63</v>
      </c>
      <c r="F25" s="36">
        <v>30</v>
      </c>
      <c r="G25" s="30">
        <v>44</v>
      </c>
      <c r="H25" s="36">
        <v>20.952380952380999</v>
      </c>
      <c r="I25" s="432">
        <v>20766.141666666899</v>
      </c>
      <c r="J25" s="432">
        <v>16996.4666666663</v>
      </c>
      <c r="K25" s="432">
        <v>787.70833333370001</v>
      </c>
      <c r="L25" s="432">
        <v>618.16666666699996</v>
      </c>
      <c r="M25" s="432">
        <v>169.5416666667</v>
      </c>
      <c r="N25" s="432">
        <v>193.6499999998</v>
      </c>
    </row>
    <row r="26" spans="1:14" s="38" customFormat="1" ht="15" customHeight="1" x14ac:dyDescent="0.2">
      <c r="A26" s="211" t="s">
        <v>25</v>
      </c>
      <c r="B26" s="30" t="s">
        <v>394</v>
      </c>
      <c r="C26" s="30" t="s">
        <v>394</v>
      </c>
      <c r="D26" s="36" t="s">
        <v>394</v>
      </c>
      <c r="E26" s="30">
        <v>5</v>
      </c>
      <c r="F26" s="36" t="s">
        <v>394</v>
      </c>
      <c r="G26" s="30" t="s">
        <v>394</v>
      </c>
      <c r="H26" s="36" t="s">
        <v>394</v>
      </c>
      <c r="I26" s="432" t="s">
        <v>394</v>
      </c>
      <c r="J26" s="432">
        <v>2519.6666666666001</v>
      </c>
      <c r="K26" s="432">
        <v>124.91666666659999</v>
      </c>
      <c r="L26" s="432" t="s">
        <v>394</v>
      </c>
      <c r="M26" s="432" t="s">
        <v>394</v>
      </c>
      <c r="N26" s="432" t="s">
        <v>394</v>
      </c>
    </row>
    <row r="27" spans="1:14" s="38" customFormat="1" ht="15" customHeight="1" x14ac:dyDescent="0.2">
      <c r="A27" s="209" t="s">
        <v>26</v>
      </c>
      <c r="B27" s="30">
        <v>196</v>
      </c>
      <c r="C27" s="30">
        <v>92</v>
      </c>
      <c r="D27" s="36">
        <v>46.938775510204103</v>
      </c>
      <c r="E27" s="30">
        <v>76</v>
      </c>
      <c r="F27" s="36">
        <v>38.775510204081598</v>
      </c>
      <c r="G27" s="30">
        <v>28</v>
      </c>
      <c r="H27" s="36">
        <v>14.285714285714301</v>
      </c>
      <c r="I27" s="432">
        <v>50589.416666666802</v>
      </c>
      <c r="J27" s="432">
        <v>46926.749999999702</v>
      </c>
      <c r="K27" s="432">
        <v>2307.2500000002001</v>
      </c>
      <c r="L27" s="432">
        <v>1989.9166666665999</v>
      </c>
      <c r="M27" s="432">
        <v>317.33333333360002</v>
      </c>
      <c r="N27" s="432">
        <v>746.8333333329</v>
      </c>
    </row>
    <row r="28" spans="1:14" s="38" customFormat="1" ht="15" customHeight="1" x14ac:dyDescent="0.2">
      <c r="A28" s="209" t="s">
        <v>27</v>
      </c>
      <c r="B28" s="30">
        <v>59</v>
      </c>
      <c r="C28" s="30">
        <v>16</v>
      </c>
      <c r="D28" s="36">
        <v>27.118644067796598</v>
      </c>
      <c r="E28" s="30">
        <v>37</v>
      </c>
      <c r="F28" s="36">
        <v>62.711864406779704</v>
      </c>
      <c r="G28" s="30">
        <v>6</v>
      </c>
      <c r="H28" s="36">
        <v>10.1694915254237</v>
      </c>
      <c r="I28" s="432">
        <v>13201.772727272901</v>
      </c>
      <c r="J28" s="432">
        <v>12398.772727272801</v>
      </c>
      <c r="K28" s="432">
        <v>612.63636363629996</v>
      </c>
      <c r="L28" s="432">
        <v>404.33333333339999</v>
      </c>
      <c r="M28" s="432">
        <v>208.3030303029</v>
      </c>
      <c r="N28" s="432">
        <v>18.416666666600001</v>
      </c>
    </row>
    <row r="29" spans="1:14" s="38" customFormat="1" ht="15" customHeight="1" x14ac:dyDescent="0.2">
      <c r="A29" s="209" t="s">
        <v>28</v>
      </c>
      <c r="B29" s="30">
        <v>474</v>
      </c>
      <c r="C29" s="30">
        <v>213</v>
      </c>
      <c r="D29" s="36">
        <v>44.936708860759502</v>
      </c>
      <c r="E29" s="30">
        <v>193</v>
      </c>
      <c r="F29" s="36">
        <v>40.717299578059098</v>
      </c>
      <c r="G29" s="30">
        <v>68</v>
      </c>
      <c r="H29" s="36">
        <v>14.3459915611814</v>
      </c>
      <c r="I29" s="432">
        <v>73982.499999999898</v>
      </c>
      <c r="J29" s="432">
        <v>67928.000000000495</v>
      </c>
      <c r="K29" s="432">
        <v>3296.0000000002001</v>
      </c>
      <c r="L29" s="432">
        <v>2412.5833333337</v>
      </c>
      <c r="M29" s="432">
        <v>883.41666666649996</v>
      </c>
      <c r="N29" s="432">
        <v>495.75</v>
      </c>
    </row>
    <row r="30" spans="1:14" s="38" customFormat="1" ht="15" customHeight="1" x14ac:dyDescent="0.2">
      <c r="A30" s="209" t="s">
        <v>29</v>
      </c>
      <c r="B30" s="30">
        <v>307</v>
      </c>
      <c r="C30" s="30">
        <v>145</v>
      </c>
      <c r="D30" s="36">
        <v>47.231270358306197</v>
      </c>
      <c r="E30" s="30">
        <v>113</v>
      </c>
      <c r="F30" s="36">
        <v>36.807817589576501</v>
      </c>
      <c r="G30" s="30">
        <v>49</v>
      </c>
      <c r="H30" s="36">
        <v>15.960912052117299</v>
      </c>
      <c r="I30" s="432">
        <v>42377.348484848102</v>
      </c>
      <c r="J30" s="432">
        <v>39090.234848485001</v>
      </c>
      <c r="K30" s="432">
        <v>1877.1666666669</v>
      </c>
      <c r="L30" s="432">
        <v>1478.5555555557</v>
      </c>
      <c r="M30" s="432">
        <v>398.61111111119999</v>
      </c>
      <c r="N30" s="432">
        <v>304.64393939389998</v>
      </c>
    </row>
    <row r="31" spans="1:14" s="38" customFormat="1" ht="15" customHeight="1" x14ac:dyDescent="0.2">
      <c r="A31" s="209" t="s">
        <v>30</v>
      </c>
      <c r="B31" s="30">
        <v>133</v>
      </c>
      <c r="C31" s="30">
        <v>78</v>
      </c>
      <c r="D31" s="36">
        <v>58.646616541353403</v>
      </c>
      <c r="E31" s="30">
        <v>43</v>
      </c>
      <c r="F31" s="36">
        <v>32.330827067669198</v>
      </c>
      <c r="G31" s="30">
        <v>12</v>
      </c>
      <c r="H31" s="36">
        <v>9.0225563909774404</v>
      </c>
      <c r="I31" s="432">
        <v>20207.407142856999</v>
      </c>
      <c r="J31" s="432">
        <v>18742.7357142861</v>
      </c>
      <c r="K31" s="432">
        <v>910.90714285709998</v>
      </c>
      <c r="L31" s="432">
        <v>803.50714285710001</v>
      </c>
      <c r="M31" s="432">
        <v>107.4</v>
      </c>
      <c r="N31" s="432">
        <v>270.36904761940002</v>
      </c>
    </row>
    <row r="32" spans="1:14" s="38" customFormat="1" ht="15" customHeight="1" x14ac:dyDescent="0.2">
      <c r="A32" s="209" t="s">
        <v>31</v>
      </c>
      <c r="B32" s="30">
        <v>974</v>
      </c>
      <c r="C32" s="30">
        <v>447</v>
      </c>
      <c r="D32" s="36">
        <v>45.893223819301802</v>
      </c>
      <c r="E32" s="30">
        <v>321</v>
      </c>
      <c r="F32" s="36">
        <v>32.956878850102697</v>
      </c>
      <c r="G32" s="30">
        <v>206</v>
      </c>
      <c r="H32" s="36">
        <v>21.1498973305955</v>
      </c>
      <c r="I32" s="432">
        <v>102289.153318905</v>
      </c>
      <c r="J32" s="432">
        <v>91596.365620489407</v>
      </c>
      <c r="K32" s="432">
        <v>4297.9404761899004</v>
      </c>
      <c r="L32" s="432">
        <v>3275.3333333331998</v>
      </c>
      <c r="M32" s="432">
        <v>1022.6071428567</v>
      </c>
      <c r="N32" s="432">
        <v>722.88095238029996</v>
      </c>
    </row>
    <row r="33" spans="1:14" s="38" customFormat="1" ht="15" customHeight="1" x14ac:dyDescent="0.2">
      <c r="A33" s="209" t="s">
        <v>32</v>
      </c>
      <c r="B33" s="30">
        <v>414</v>
      </c>
      <c r="C33" s="30">
        <v>139</v>
      </c>
      <c r="D33" s="36">
        <v>33.574879227053103</v>
      </c>
      <c r="E33" s="30">
        <v>177</v>
      </c>
      <c r="F33" s="36">
        <v>42.753623188405797</v>
      </c>
      <c r="G33" s="30">
        <v>98</v>
      </c>
      <c r="H33" s="36">
        <v>23.6714975845411</v>
      </c>
      <c r="I33" s="432">
        <v>83395.555555555402</v>
      </c>
      <c r="J33" s="432">
        <v>76767.999999999898</v>
      </c>
      <c r="K33" s="432">
        <v>3744.4166666667002</v>
      </c>
      <c r="L33" s="432">
        <v>2708.4166666668998</v>
      </c>
      <c r="M33" s="432">
        <v>1035.9999999997999</v>
      </c>
      <c r="N33" s="432">
        <v>362.55555555590001</v>
      </c>
    </row>
    <row r="34" spans="1:14" s="38" customFormat="1" ht="15" customHeight="1" x14ac:dyDescent="0.2">
      <c r="A34" s="209" t="s">
        <v>33</v>
      </c>
      <c r="B34" s="30">
        <v>270</v>
      </c>
      <c r="C34" s="30">
        <v>124</v>
      </c>
      <c r="D34" s="36">
        <v>45.925925925925903</v>
      </c>
      <c r="E34" s="30">
        <v>98</v>
      </c>
      <c r="F34" s="36">
        <v>36.296296296296298</v>
      </c>
      <c r="G34" s="30">
        <v>48</v>
      </c>
      <c r="H34" s="36">
        <v>17.7777777777778</v>
      </c>
      <c r="I34" s="432">
        <v>49133.416666666802</v>
      </c>
      <c r="J34" s="432">
        <v>44087.583333333598</v>
      </c>
      <c r="K34" s="432">
        <v>2141.0833333337</v>
      </c>
      <c r="L34" s="432">
        <v>1701.8333333336</v>
      </c>
      <c r="M34" s="432">
        <v>439.25000000009999</v>
      </c>
      <c r="N34" s="432">
        <v>384.0833333333</v>
      </c>
    </row>
    <row r="35" spans="1:14" s="38" customFormat="1" ht="15" customHeight="1" x14ac:dyDescent="0.2">
      <c r="A35" s="209" t="s">
        <v>34</v>
      </c>
      <c r="B35" s="30">
        <v>899</v>
      </c>
      <c r="C35" s="30">
        <v>349</v>
      </c>
      <c r="D35" s="36">
        <v>38.820912124582897</v>
      </c>
      <c r="E35" s="30">
        <v>397</v>
      </c>
      <c r="F35" s="36">
        <v>44.160177975528399</v>
      </c>
      <c r="G35" s="30">
        <v>153</v>
      </c>
      <c r="H35" s="36">
        <v>17.018909899888801</v>
      </c>
      <c r="I35" s="432">
        <v>231575.38661616101</v>
      </c>
      <c r="J35" s="432">
        <v>209476.223484849</v>
      </c>
      <c r="K35" s="432">
        <v>10275.540404040699</v>
      </c>
      <c r="L35" s="432">
        <v>8402.5404040408994</v>
      </c>
      <c r="M35" s="432">
        <v>1872.9999999997999</v>
      </c>
      <c r="N35" s="432">
        <v>2003.133838384</v>
      </c>
    </row>
    <row r="36" spans="1:14" s="38" customFormat="1" ht="15" customHeight="1" x14ac:dyDescent="0.2">
      <c r="A36" s="209" t="s">
        <v>35</v>
      </c>
      <c r="B36" s="30">
        <v>211</v>
      </c>
      <c r="C36" s="30">
        <v>99</v>
      </c>
      <c r="D36" s="36">
        <v>46.919431279620902</v>
      </c>
      <c r="E36" s="30">
        <v>91</v>
      </c>
      <c r="F36" s="36">
        <v>43.127962085308098</v>
      </c>
      <c r="G36" s="30">
        <v>21</v>
      </c>
      <c r="H36" s="36">
        <v>9.9526066350710902</v>
      </c>
      <c r="I36" s="432">
        <v>267144.21060606098</v>
      </c>
      <c r="J36" s="432">
        <v>242572.00505050499</v>
      </c>
      <c r="K36" s="432">
        <v>12096.1666666664</v>
      </c>
      <c r="L36" s="432">
        <v>11487.6111111105</v>
      </c>
      <c r="M36" s="432">
        <v>608.55555555590001</v>
      </c>
      <c r="N36" s="432">
        <v>4028.6136363634</v>
      </c>
    </row>
    <row r="37" spans="1:14" s="38" customFormat="1" ht="15" customHeight="1" x14ac:dyDescent="0.2">
      <c r="A37" s="209" t="s">
        <v>36</v>
      </c>
      <c r="B37" s="30">
        <v>53</v>
      </c>
      <c r="C37" s="30">
        <v>22</v>
      </c>
      <c r="D37" s="36">
        <v>41.509433962264197</v>
      </c>
      <c r="E37" s="30">
        <v>23</v>
      </c>
      <c r="F37" s="36">
        <v>43.396226415094297</v>
      </c>
      <c r="G37" s="30">
        <v>8</v>
      </c>
      <c r="H37" s="36">
        <v>15.094339622641501</v>
      </c>
      <c r="I37" s="432">
        <v>64851.166666666599</v>
      </c>
      <c r="J37" s="432">
        <v>59957.833333333598</v>
      </c>
      <c r="K37" s="432">
        <v>2990.4166666667002</v>
      </c>
      <c r="L37" s="432">
        <v>2721.9166666666001</v>
      </c>
      <c r="M37" s="432">
        <v>268.50000000009999</v>
      </c>
      <c r="N37" s="432">
        <v>244.91666666660001</v>
      </c>
    </row>
    <row r="38" spans="1:14" s="38" customFormat="1" ht="15" customHeight="1" x14ac:dyDescent="0.2">
      <c r="A38" s="209" t="s">
        <v>37</v>
      </c>
      <c r="B38" s="30">
        <v>152</v>
      </c>
      <c r="C38" s="30">
        <v>77</v>
      </c>
      <c r="D38" s="36">
        <v>50.657894736842103</v>
      </c>
      <c r="E38" s="30">
        <v>41</v>
      </c>
      <c r="F38" s="36">
        <v>26.973684210526301</v>
      </c>
      <c r="G38" s="30">
        <v>34</v>
      </c>
      <c r="H38" s="36">
        <v>22.3684210526316</v>
      </c>
      <c r="I38" s="432">
        <v>19540.916666666599</v>
      </c>
      <c r="J38" s="432">
        <v>17242.75</v>
      </c>
      <c r="K38" s="432">
        <v>819.58333333320002</v>
      </c>
      <c r="L38" s="432">
        <v>621.33333333309997</v>
      </c>
      <c r="M38" s="432">
        <v>198.25000000009999</v>
      </c>
      <c r="N38" s="432">
        <v>147.2499999998</v>
      </c>
    </row>
    <row r="39" spans="1:14" s="38" customFormat="1" ht="15" customHeight="1" x14ac:dyDescent="0.2">
      <c r="A39" s="209" t="s">
        <v>38</v>
      </c>
      <c r="B39" s="30">
        <v>277</v>
      </c>
      <c r="C39" s="30">
        <v>161</v>
      </c>
      <c r="D39" s="36">
        <v>58.122743682310499</v>
      </c>
      <c r="E39" s="30">
        <v>72</v>
      </c>
      <c r="F39" s="36">
        <v>25.992779783393502</v>
      </c>
      <c r="G39" s="30">
        <v>44</v>
      </c>
      <c r="H39" s="36">
        <v>15.884476534296001</v>
      </c>
      <c r="I39" s="432">
        <v>36901.228571428597</v>
      </c>
      <c r="J39" s="432">
        <v>33104.016666665797</v>
      </c>
      <c r="K39" s="432">
        <v>1582.4166666665999</v>
      </c>
      <c r="L39" s="432">
        <v>1315.8333333336</v>
      </c>
      <c r="M39" s="432">
        <v>266.58333333299998</v>
      </c>
      <c r="N39" s="432">
        <v>340.6785714289</v>
      </c>
    </row>
    <row r="40" spans="1:14" s="38" customFormat="1" ht="15" customHeight="1" x14ac:dyDescent="0.2">
      <c r="A40" s="209" t="s">
        <v>39</v>
      </c>
      <c r="B40" s="30">
        <v>162</v>
      </c>
      <c r="C40" s="30">
        <v>61</v>
      </c>
      <c r="D40" s="36">
        <v>37.654320987654302</v>
      </c>
      <c r="E40" s="30">
        <v>53</v>
      </c>
      <c r="F40" s="36">
        <v>32.716049382716101</v>
      </c>
      <c r="G40" s="30">
        <v>48</v>
      </c>
      <c r="H40" s="36">
        <v>29.629629629629601</v>
      </c>
      <c r="I40" s="432">
        <v>15831.9916666669</v>
      </c>
      <c r="J40" s="432">
        <v>13604.2</v>
      </c>
      <c r="K40" s="432">
        <v>634.08333333320002</v>
      </c>
      <c r="L40" s="432">
        <v>366.66666666690003</v>
      </c>
      <c r="M40" s="432">
        <v>267.41666666629999</v>
      </c>
      <c r="N40" s="432">
        <v>50.499999999899998</v>
      </c>
    </row>
    <row r="41" spans="1:14" s="38" customFormat="1" ht="15" customHeight="1" x14ac:dyDescent="0.2">
      <c r="A41" s="196" t="s">
        <v>40</v>
      </c>
      <c r="B41" s="30">
        <v>164</v>
      </c>
      <c r="C41" s="30">
        <v>90</v>
      </c>
      <c r="D41" s="36">
        <v>54.878048780487802</v>
      </c>
      <c r="E41" s="30" t="s">
        <v>394</v>
      </c>
      <c r="F41" s="36" t="s">
        <v>394</v>
      </c>
      <c r="G41" s="30" t="s">
        <v>394</v>
      </c>
      <c r="H41" s="36" t="s">
        <v>394</v>
      </c>
      <c r="I41" s="432">
        <v>34165.977272727301</v>
      </c>
      <c r="J41" s="432">
        <v>31103.7196969699</v>
      </c>
      <c r="K41" s="432">
        <v>1516.3333333337</v>
      </c>
      <c r="L41" s="432">
        <v>1298.4166666670999</v>
      </c>
      <c r="M41" s="432">
        <v>217.91666666660001</v>
      </c>
      <c r="N41" s="432">
        <v>496.5</v>
      </c>
    </row>
    <row r="42" spans="1:14" s="38" customFormat="1" ht="15" customHeight="1" x14ac:dyDescent="0.2">
      <c r="A42" s="196" t="s">
        <v>41</v>
      </c>
      <c r="B42" s="30">
        <v>245</v>
      </c>
      <c r="C42" s="30">
        <v>124</v>
      </c>
      <c r="D42" s="36">
        <v>50.612244897959201</v>
      </c>
      <c r="E42" s="30">
        <v>81</v>
      </c>
      <c r="F42" s="36">
        <v>33.061224489795897</v>
      </c>
      <c r="G42" s="30">
        <v>40</v>
      </c>
      <c r="H42" s="36">
        <v>16.326530612244898</v>
      </c>
      <c r="I42" s="432">
        <v>22201.2249999995</v>
      </c>
      <c r="J42" s="432">
        <v>19515.783333333198</v>
      </c>
      <c r="K42" s="432">
        <v>913</v>
      </c>
      <c r="L42" s="432">
        <v>689.29166666690003</v>
      </c>
      <c r="M42" s="432">
        <v>223.7083333331</v>
      </c>
      <c r="N42" s="432">
        <v>208.91666666629999</v>
      </c>
    </row>
    <row r="43" spans="1:14" s="38" customFormat="1" ht="15" customHeight="1" x14ac:dyDescent="0.2">
      <c r="A43" s="209" t="s">
        <v>42</v>
      </c>
      <c r="B43" s="30" t="s">
        <v>394</v>
      </c>
      <c r="C43" s="30">
        <v>20</v>
      </c>
      <c r="D43" s="36" t="s">
        <v>394</v>
      </c>
      <c r="E43" s="30" t="s">
        <v>394</v>
      </c>
      <c r="F43" s="36" t="s">
        <v>394</v>
      </c>
      <c r="G43" s="30" t="s">
        <v>394</v>
      </c>
      <c r="H43" s="36" t="s">
        <v>394</v>
      </c>
      <c r="I43" s="432" t="s">
        <v>394</v>
      </c>
      <c r="J43" s="432" t="s">
        <v>394</v>
      </c>
      <c r="K43" s="432" t="s">
        <v>394</v>
      </c>
      <c r="L43" s="432">
        <v>52.500000000100002</v>
      </c>
      <c r="M43" s="432" t="s">
        <v>394</v>
      </c>
      <c r="N43" s="432">
        <v>28.916666666600001</v>
      </c>
    </row>
    <row r="44" spans="1:14" s="38" customFormat="1" ht="15" customHeight="1" x14ac:dyDescent="0.2">
      <c r="A44" s="210" t="s">
        <v>43</v>
      </c>
      <c r="B44" s="30">
        <v>31</v>
      </c>
      <c r="C44" s="30" t="s">
        <v>394</v>
      </c>
      <c r="D44" s="36" t="s">
        <v>394</v>
      </c>
      <c r="E44" s="30" t="s">
        <v>394</v>
      </c>
      <c r="F44" s="36" t="s">
        <v>394</v>
      </c>
      <c r="G44" s="30">
        <v>9</v>
      </c>
      <c r="H44" s="36">
        <v>29.0322580645161</v>
      </c>
      <c r="I44" s="432">
        <v>2097.2083333334999</v>
      </c>
      <c r="J44" s="432">
        <v>1863.8333333333001</v>
      </c>
      <c r="K44" s="432">
        <v>81.750000000100002</v>
      </c>
      <c r="L44" s="432" t="s">
        <v>394</v>
      </c>
      <c r="M44" s="432" t="s">
        <v>394</v>
      </c>
      <c r="N44" s="432" t="s">
        <v>394</v>
      </c>
    </row>
    <row r="45" spans="1:14" s="38" customFormat="1" ht="15" customHeight="1" x14ac:dyDescent="0.2">
      <c r="A45" s="211" t="s">
        <v>44</v>
      </c>
      <c r="B45" s="30">
        <v>185</v>
      </c>
      <c r="C45" s="30">
        <v>89</v>
      </c>
      <c r="D45" s="36">
        <v>48.108108108108098</v>
      </c>
      <c r="E45" s="30">
        <v>68</v>
      </c>
      <c r="F45" s="36">
        <v>36.756756756756801</v>
      </c>
      <c r="G45" s="30">
        <v>28</v>
      </c>
      <c r="H45" s="36">
        <v>15.1351351351351</v>
      </c>
      <c r="I45" s="432">
        <v>18453.099999999598</v>
      </c>
      <c r="J45" s="432">
        <v>16184.1166666667</v>
      </c>
      <c r="K45" s="432">
        <v>767.66666666649996</v>
      </c>
      <c r="L45" s="432">
        <v>586.25000000010004</v>
      </c>
      <c r="M45" s="432">
        <v>181.4166666664</v>
      </c>
      <c r="N45" s="432">
        <v>161.4166666664</v>
      </c>
    </row>
    <row r="46" spans="1:14" s="38" customFormat="1" ht="15" customHeight="1" x14ac:dyDescent="0.2">
      <c r="A46" s="209" t="s">
        <v>45</v>
      </c>
      <c r="B46" s="30" t="s">
        <v>394</v>
      </c>
      <c r="C46" s="30" t="s">
        <v>394</v>
      </c>
      <c r="D46" s="36" t="s">
        <v>394</v>
      </c>
      <c r="E46" s="30" t="s">
        <v>394</v>
      </c>
      <c r="F46" s="36" t="s">
        <v>394</v>
      </c>
      <c r="G46" s="30" t="s">
        <v>394</v>
      </c>
      <c r="H46" s="36" t="s">
        <v>394</v>
      </c>
      <c r="I46" s="432" t="s">
        <v>394</v>
      </c>
      <c r="J46" s="432" t="s">
        <v>394</v>
      </c>
      <c r="K46" s="432" t="s">
        <v>394</v>
      </c>
      <c r="L46" s="432" t="s">
        <v>394</v>
      </c>
      <c r="M46" s="432" t="s">
        <v>394</v>
      </c>
      <c r="N46" s="432" t="s">
        <v>394</v>
      </c>
    </row>
    <row r="47" spans="1:14" s="38" customFormat="1" ht="15" customHeight="1" x14ac:dyDescent="0.2">
      <c r="A47" s="196" t="s">
        <v>46</v>
      </c>
      <c r="B47" s="30">
        <v>2497</v>
      </c>
      <c r="C47" s="30">
        <v>935</v>
      </c>
      <c r="D47" s="36">
        <v>37.444933920704798</v>
      </c>
      <c r="E47" s="30">
        <v>696</v>
      </c>
      <c r="F47" s="36">
        <v>27.873448137765301</v>
      </c>
      <c r="G47" s="30">
        <v>866</v>
      </c>
      <c r="H47" s="36">
        <v>34.681617941529801</v>
      </c>
      <c r="I47" s="432">
        <v>172210.63546176199</v>
      </c>
      <c r="J47" s="432">
        <v>151575.81937229499</v>
      </c>
      <c r="K47" s="432">
        <v>6773.9166666669998</v>
      </c>
      <c r="L47" s="432">
        <v>3884.4452380958001</v>
      </c>
      <c r="M47" s="432">
        <v>2889.4714285711998</v>
      </c>
      <c r="N47" s="432">
        <v>563.46969696949998</v>
      </c>
    </row>
    <row r="48" spans="1:14" s="38" customFormat="1" ht="15" customHeight="1" x14ac:dyDescent="0.2">
      <c r="A48" s="209" t="s">
        <v>47</v>
      </c>
      <c r="B48" s="30">
        <v>625</v>
      </c>
      <c r="C48" s="30">
        <v>247</v>
      </c>
      <c r="D48" s="36">
        <v>39.520000000000003</v>
      </c>
      <c r="E48" s="30">
        <v>188</v>
      </c>
      <c r="F48" s="36">
        <v>30.08</v>
      </c>
      <c r="G48" s="30">
        <v>190</v>
      </c>
      <c r="H48" s="36">
        <v>30.4</v>
      </c>
      <c r="I48" s="432">
        <v>49072.341666667402</v>
      </c>
      <c r="J48" s="432">
        <v>44483.675000000097</v>
      </c>
      <c r="K48" s="432">
        <v>2023.1666666669</v>
      </c>
      <c r="L48" s="432">
        <v>1283.0833333337</v>
      </c>
      <c r="M48" s="432">
        <v>740.08333333320002</v>
      </c>
      <c r="N48" s="432">
        <v>161.7499999998</v>
      </c>
    </row>
    <row r="49" spans="1:14" s="38" customFormat="1" ht="15" customHeight="1" x14ac:dyDescent="0.2">
      <c r="A49" s="209" t="s">
        <v>48</v>
      </c>
      <c r="B49" s="30">
        <v>290</v>
      </c>
      <c r="C49" s="30">
        <v>111</v>
      </c>
      <c r="D49" s="36">
        <v>38.275862068965502</v>
      </c>
      <c r="E49" s="30">
        <v>117</v>
      </c>
      <c r="F49" s="36">
        <v>40.344827586206897</v>
      </c>
      <c r="G49" s="30">
        <v>62</v>
      </c>
      <c r="H49" s="36">
        <v>21.379310344827601</v>
      </c>
      <c r="I49" s="432">
        <v>27769.500000000298</v>
      </c>
      <c r="J49" s="432">
        <v>25585.583333333801</v>
      </c>
      <c r="K49" s="432">
        <v>1190.8333333331</v>
      </c>
      <c r="L49" s="432">
        <v>744.74999999980002</v>
      </c>
      <c r="M49" s="432">
        <v>446.0833333333</v>
      </c>
      <c r="N49" s="432">
        <v>88.166666666500006</v>
      </c>
    </row>
    <row r="50" spans="1:14" s="38" customFormat="1" ht="15" customHeight="1" x14ac:dyDescent="0.2">
      <c r="A50" s="209" t="s">
        <v>49</v>
      </c>
      <c r="B50" s="30">
        <v>1582</v>
      </c>
      <c r="C50" s="30">
        <v>577</v>
      </c>
      <c r="D50" s="36">
        <v>36.472819216182103</v>
      </c>
      <c r="E50" s="30">
        <v>391</v>
      </c>
      <c r="F50" s="36">
        <v>24.7155499367889</v>
      </c>
      <c r="G50" s="30">
        <v>614</v>
      </c>
      <c r="H50" s="36">
        <v>38.8116308470291</v>
      </c>
      <c r="I50" s="432">
        <v>95368.793795093894</v>
      </c>
      <c r="J50" s="432">
        <v>81506.561038960906</v>
      </c>
      <c r="K50" s="432">
        <v>3559.9166666669998</v>
      </c>
      <c r="L50" s="432">
        <v>1856.6119047622999</v>
      </c>
      <c r="M50" s="432">
        <v>1703.3047619046999</v>
      </c>
      <c r="N50" s="432">
        <v>313.55303030319999</v>
      </c>
    </row>
    <row r="51" spans="1:14" s="38" customFormat="1" ht="15" customHeight="1" x14ac:dyDescent="0.2">
      <c r="A51" s="196" t="s">
        <v>50</v>
      </c>
      <c r="B51" s="30">
        <v>4693</v>
      </c>
      <c r="C51" s="30">
        <v>1749</v>
      </c>
      <c r="D51" s="36">
        <v>37.268271894310701</v>
      </c>
      <c r="E51" s="30">
        <v>1648</v>
      </c>
      <c r="F51" s="36">
        <v>35.1161304069891</v>
      </c>
      <c r="G51" s="30">
        <v>1296</v>
      </c>
      <c r="H51" s="36">
        <v>27.615597698700199</v>
      </c>
      <c r="I51" s="432">
        <v>523301.85119047802</v>
      </c>
      <c r="J51" s="432">
        <v>423459.17979798198</v>
      </c>
      <c r="K51" s="432">
        <v>19777.604004327699</v>
      </c>
      <c r="L51" s="432">
        <v>12446.4834415565</v>
      </c>
      <c r="M51" s="432">
        <v>7331.1205627711997</v>
      </c>
      <c r="N51" s="432">
        <v>1937.8659090908</v>
      </c>
    </row>
    <row r="52" spans="1:14" s="38" customFormat="1" ht="15" customHeight="1" x14ac:dyDescent="0.2">
      <c r="A52" s="209" t="s">
        <v>51</v>
      </c>
      <c r="B52" s="30">
        <v>741</v>
      </c>
      <c r="C52" s="30">
        <v>293</v>
      </c>
      <c r="D52" s="36">
        <v>39.541160593792199</v>
      </c>
      <c r="E52" s="30">
        <v>256</v>
      </c>
      <c r="F52" s="36">
        <v>34.5479082321188</v>
      </c>
      <c r="G52" s="30">
        <v>192</v>
      </c>
      <c r="H52" s="36">
        <v>25.9109311740891</v>
      </c>
      <c r="I52" s="432">
        <v>77607.157575758698</v>
      </c>
      <c r="J52" s="432">
        <v>60681.803030302501</v>
      </c>
      <c r="K52" s="432">
        <v>2809.2500000003001</v>
      </c>
      <c r="L52" s="432">
        <v>1877.3833333329001</v>
      </c>
      <c r="M52" s="432">
        <v>931.86666666739995</v>
      </c>
      <c r="N52" s="432">
        <v>226.66666666660001</v>
      </c>
    </row>
    <row r="53" spans="1:14" s="38" customFormat="1" ht="15" customHeight="1" x14ac:dyDescent="0.2">
      <c r="A53" s="209" t="s">
        <v>52</v>
      </c>
      <c r="B53" s="30">
        <v>1955</v>
      </c>
      <c r="C53" s="30">
        <v>667</v>
      </c>
      <c r="D53" s="36">
        <v>34.117647058823501</v>
      </c>
      <c r="E53" s="30">
        <v>743</v>
      </c>
      <c r="F53" s="36">
        <v>38.005115089514099</v>
      </c>
      <c r="G53" s="30">
        <v>545</v>
      </c>
      <c r="H53" s="36">
        <v>27.8772378516624</v>
      </c>
      <c r="I53" s="432">
        <v>210673.53813131299</v>
      </c>
      <c r="J53" s="432">
        <v>185074.505880232</v>
      </c>
      <c r="K53" s="432">
        <v>8699.7023809516995</v>
      </c>
      <c r="L53" s="432">
        <v>5324.7809523806</v>
      </c>
      <c r="M53" s="432">
        <v>3374.9214285711</v>
      </c>
      <c r="N53" s="432">
        <v>726.60833333309995</v>
      </c>
    </row>
    <row r="54" spans="1:14" s="38" customFormat="1" ht="15" customHeight="1" x14ac:dyDescent="0.2">
      <c r="A54" s="209" t="s">
        <v>53</v>
      </c>
      <c r="B54" s="30">
        <v>1997</v>
      </c>
      <c r="C54" s="30">
        <v>789</v>
      </c>
      <c r="D54" s="36">
        <v>39.509263895843802</v>
      </c>
      <c r="E54" s="30">
        <v>649</v>
      </c>
      <c r="F54" s="36">
        <v>32.498748122183301</v>
      </c>
      <c r="G54" s="30">
        <v>559</v>
      </c>
      <c r="H54" s="36">
        <v>27.991987981973001</v>
      </c>
      <c r="I54" s="432">
        <v>235021.15548340601</v>
      </c>
      <c r="J54" s="432">
        <v>177702.870887447</v>
      </c>
      <c r="K54" s="432">
        <v>8268.6516233756993</v>
      </c>
      <c r="L54" s="432">
        <v>5244.3191558429999</v>
      </c>
      <c r="M54" s="432">
        <v>3024.3324675326999</v>
      </c>
      <c r="N54" s="432">
        <v>984.59090909109898</v>
      </c>
    </row>
    <row r="55" spans="1:14" s="38" customFormat="1" ht="15" customHeight="1" x14ac:dyDescent="0.2">
      <c r="A55" s="196" t="s">
        <v>54</v>
      </c>
      <c r="B55" s="30">
        <v>1596</v>
      </c>
      <c r="C55" s="30">
        <v>624</v>
      </c>
      <c r="D55" s="36">
        <v>39.097744360902297</v>
      </c>
      <c r="E55" s="30">
        <v>481</v>
      </c>
      <c r="F55" s="36">
        <v>30.137844611528799</v>
      </c>
      <c r="G55" s="30">
        <v>491</v>
      </c>
      <c r="H55" s="36">
        <v>30.764411027568901</v>
      </c>
      <c r="I55" s="432">
        <v>181460.29141414099</v>
      </c>
      <c r="J55" s="432">
        <v>145460.18369408301</v>
      </c>
      <c r="K55" s="432">
        <v>6797.5325396824001</v>
      </c>
      <c r="L55" s="432">
        <v>4143.3963924967002</v>
      </c>
      <c r="M55" s="432">
        <v>2654.1361471856999</v>
      </c>
      <c r="N55" s="432">
        <v>1246.8841991342999</v>
      </c>
    </row>
    <row r="56" spans="1:14" s="38" customFormat="1" ht="15" customHeight="1" x14ac:dyDescent="0.2">
      <c r="A56" s="209" t="s">
        <v>55</v>
      </c>
      <c r="B56" s="30">
        <v>799</v>
      </c>
      <c r="C56" s="30">
        <v>363</v>
      </c>
      <c r="D56" s="36">
        <v>45.431789737171499</v>
      </c>
      <c r="E56" s="30">
        <v>189</v>
      </c>
      <c r="F56" s="36">
        <v>23.654568210262799</v>
      </c>
      <c r="G56" s="30">
        <v>247</v>
      </c>
      <c r="H56" s="36">
        <v>30.913642052565699</v>
      </c>
      <c r="I56" s="432">
        <v>63615.133549782797</v>
      </c>
      <c r="J56" s="432">
        <v>53261.947113996997</v>
      </c>
      <c r="K56" s="432">
        <v>2410.5732323236002</v>
      </c>
      <c r="L56" s="432">
        <v>1461.4671717172</v>
      </c>
      <c r="M56" s="432">
        <v>949.10606060639998</v>
      </c>
      <c r="N56" s="432">
        <v>563.01515151490003</v>
      </c>
    </row>
    <row r="57" spans="1:14" s="38" customFormat="1" ht="15" customHeight="1" x14ac:dyDescent="0.2">
      <c r="A57" s="209" t="s">
        <v>56</v>
      </c>
      <c r="B57" s="30">
        <v>7</v>
      </c>
      <c r="C57" s="30" t="s">
        <v>394</v>
      </c>
      <c r="D57" s="36" t="s">
        <v>394</v>
      </c>
      <c r="E57" s="30" t="s">
        <v>394</v>
      </c>
      <c r="F57" s="36" t="s">
        <v>394</v>
      </c>
      <c r="G57" s="30" t="s">
        <v>394</v>
      </c>
      <c r="H57" s="36" t="s">
        <v>394</v>
      </c>
      <c r="I57" s="432" t="s">
        <v>394</v>
      </c>
      <c r="J57" s="432" t="s">
        <v>394</v>
      </c>
      <c r="K57" s="432" t="s">
        <v>394</v>
      </c>
      <c r="L57" s="432" t="s">
        <v>394</v>
      </c>
      <c r="M57" s="432" t="s">
        <v>394</v>
      </c>
      <c r="N57" s="432" t="s">
        <v>394</v>
      </c>
    </row>
    <row r="58" spans="1:14" s="38" customFormat="1" ht="15" customHeight="1" x14ac:dyDescent="0.2">
      <c r="A58" s="209" t="s">
        <v>57</v>
      </c>
      <c r="B58" s="30">
        <v>8</v>
      </c>
      <c r="C58" s="30" t="s">
        <v>394</v>
      </c>
      <c r="D58" s="36" t="s">
        <v>394</v>
      </c>
      <c r="E58" s="30" t="s">
        <v>394</v>
      </c>
      <c r="F58" s="36" t="s">
        <v>394</v>
      </c>
      <c r="G58" s="30" t="s">
        <v>394</v>
      </c>
      <c r="H58" s="36" t="s">
        <v>394</v>
      </c>
      <c r="I58" s="432" t="s">
        <v>394</v>
      </c>
      <c r="J58" s="432" t="s">
        <v>394</v>
      </c>
      <c r="K58" s="432" t="s">
        <v>394</v>
      </c>
      <c r="L58" s="432" t="s">
        <v>394</v>
      </c>
      <c r="M58" s="432" t="s">
        <v>394</v>
      </c>
      <c r="N58" s="432" t="s">
        <v>394</v>
      </c>
    </row>
    <row r="59" spans="1:14" s="38" customFormat="1" ht="15" customHeight="1" x14ac:dyDescent="0.2">
      <c r="A59" s="209" t="s">
        <v>58</v>
      </c>
      <c r="B59" s="30">
        <v>655</v>
      </c>
      <c r="C59" s="30">
        <v>224</v>
      </c>
      <c r="D59" s="36">
        <v>34.198473282442698</v>
      </c>
      <c r="E59" s="30">
        <v>262</v>
      </c>
      <c r="F59" s="36">
        <v>40</v>
      </c>
      <c r="G59" s="30">
        <v>169</v>
      </c>
      <c r="H59" s="36">
        <v>25.801526717557199</v>
      </c>
      <c r="I59" s="432">
        <v>94220.062626262603</v>
      </c>
      <c r="J59" s="432">
        <v>80428.248484847703</v>
      </c>
      <c r="K59" s="432">
        <v>3842.9712121207999</v>
      </c>
      <c r="L59" s="432">
        <v>2463.2863636366001</v>
      </c>
      <c r="M59" s="432">
        <v>1379.6848484842001</v>
      </c>
      <c r="N59" s="432">
        <v>622.50000000019998</v>
      </c>
    </row>
    <row r="60" spans="1:14" s="38" customFormat="1" ht="15" customHeight="1" x14ac:dyDescent="0.2">
      <c r="A60" s="209" t="s">
        <v>59</v>
      </c>
      <c r="B60" s="30">
        <v>127</v>
      </c>
      <c r="C60" s="30">
        <v>34</v>
      </c>
      <c r="D60" s="36">
        <v>26.771653543307099</v>
      </c>
      <c r="E60" s="30">
        <v>26</v>
      </c>
      <c r="F60" s="36">
        <v>20.4724409448819</v>
      </c>
      <c r="G60" s="30">
        <v>67</v>
      </c>
      <c r="H60" s="36">
        <v>52.755905511811001</v>
      </c>
      <c r="I60" s="432">
        <v>20445.011904761799</v>
      </c>
      <c r="J60" s="432">
        <v>8860.3214285717004</v>
      </c>
      <c r="K60" s="432">
        <v>401.73809523800003</v>
      </c>
      <c r="L60" s="432">
        <v>169.7261904762</v>
      </c>
      <c r="M60" s="432">
        <v>232.0119047618</v>
      </c>
      <c r="N60" s="432">
        <v>60.369047619200003</v>
      </c>
    </row>
    <row r="61" spans="1:14" s="38" customFormat="1" ht="15" customHeight="1" x14ac:dyDescent="0.2">
      <c r="A61" s="196" t="s">
        <v>60</v>
      </c>
      <c r="B61" s="30">
        <v>1143</v>
      </c>
      <c r="C61" s="30">
        <v>322</v>
      </c>
      <c r="D61" s="36">
        <v>28.171478565179399</v>
      </c>
      <c r="E61" s="30">
        <v>283</v>
      </c>
      <c r="F61" s="36">
        <v>24.759405074365699</v>
      </c>
      <c r="G61" s="30">
        <v>538</v>
      </c>
      <c r="H61" s="36">
        <v>47.069116360454899</v>
      </c>
      <c r="I61" s="432">
        <v>78515.990079364201</v>
      </c>
      <c r="J61" s="432">
        <v>58203.913780662602</v>
      </c>
      <c r="K61" s="432">
        <v>2542.5555555555002</v>
      </c>
      <c r="L61" s="432">
        <v>1148.2424242426</v>
      </c>
      <c r="M61" s="432">
        <v>1394.3131313128999</v>
      </c>
      <c r="N61" s="432">
        <v>286.41666666679998</v>
      </c>
    </row>
    <row r="62" spans="1:14" s="38" customFormat="1" ht="15" customHeight="1" x14ac:dyDescent="0.2">
      <c r="A62" s="209" t="s">
        <v>61</v>
      </c>
      <c r="B62" s="30">
        <v>588</v>
      </c>
      <c r="C62" s="30">
        <v>163</v>
      </c>
      <c r="D62" s="36">
        <v>27.721088435374099</v>
      </c>
      <c r="E62" s="30">
        <v>161</v>
      </c>
      <c r="F62" s="36">
        <v>27.380952380952401</v>
      </c>
      <c r="G62" s="30">
        <v>264</v>
      </c>
      <c r="H62" s="36">
        <v>44.8979591836735</v>
      </c>
      <c r="I62" s="432">
        <v>40148.112734486902</v>
      </c>
      <c r="J62" s="432">
        <v>30153.776334775699</v>
      </c>
      <c r="K62" s="432">
        <v>1313.3888888892</v>
      </c>
      <c r="L62" s="432">
        <v>570.99242424240003</v>
      </c>
      <c r="M62" s="432">
        <v>742.39646464680004</v>
      </c>
      <c r="N62" s="432">
        <v>117.2500000001</v>
      </c>
    </row>
    <row r="63" spans="1:14" s="38" customFormat="1" ht="15" customHeight="1" x14ac:dyDescent="0.2">
      <c r="A63" s="209" t="s">
        <v>62</v>
      </c>
      <c r="B63" s="30">
        <v>555</v>
      </c>
      <c r="C63" s="30">
        <v>159</v>
      </c>
      <c r="D63" s="36">
        <v>28.648648648648599</v>
      </c>
      <c r="E63" s="30">
        <v>122</v>
      </c>
      <c r="F63" s="36">
        <v>21.981981981981999</v>
      </c>
      <c r="G63" s="30">
        <v>274</v>
      </c>
      <c r="H63" s="36">
        <v>49.369369369369402</v>
      </c>
      <c r="I63" s="432">
        <v>38367.877344877299</v>
      </c>
      <c r="J63" s="432">
        <v>28050.1374458869</v>
      </c>
      <c r="K63" s="432">
        <v>1229.1666666663</v>
      </c>
      <c r="L63" s="432">
        <v>577.25000000019998</v>
      </c>
      <c r="M63" s="432">
        <v>651.91666666610001</v>
      </c>
      <c r="N63" s="432">
        <v>169.1666666667</v>
      </c>
    </row>
    <row r="64" spans="1:14" s="38" customFormat="1" ht="15" customHeight="1" x14ac:dyDescent="0.2">
      <c r="A64" s="197" t="s">
        <v>63</v>
      </c>
      <c r="B64" s="30">
        <v>1662</v>
      </c>
      <c r="C64" s="30">
        <v>337</v>
      </c>
      <c r="D64" s="36">
        <v>20.276774969915799</v>
      </c>
      <c r="E64" s="30">
        <v>698</v>
      </c>
      <c r="F64" s="36">
        <v>41.9975932611312</v>
      </c>
      <c r="G64" s="30">
        <v>627</v>
      </c>
      <c r="H64" s="36">
        <v>37.7256317689531</v>
      </c>
      <c r="I64" s="432">
        <v>207840.62063492101</v>
      </c>
      <c r="J64" s="432">
        <v>190982.85992063399</v>
      </c>
      <c r="K64" s="432">
        <v>9099.5793650780997</v>
      </c>
      <c r="L64" s="432">
        <v>4445.0714285708</v>
      </c>
      <c r="M64" s="432">
        <v>4654.5079365072997</v>
      </c>
      <c r="N64" s="432">
        <v>718.87500000010004</v>
      </c>
    </row>
    <row r="65" spans="1:14" s="38" customFormat="1" ht="15" customHeight="1" x14ac:dyDescent="0.2">
      <c r="A65" s="209" t="s">
        <v>64</v>
      </c>
      <c r="B65" s="30">
        <v>234</v>
      </c>
      <c r="C65" s="30">
        <v>64</v>
      </c>
      <c r="D65" s="36">
        <v>27.350427350427399</v>
      </c>
      <c r="E65" s="30">
        <v>100</v>
      </c>
      <c r="F65" s="36">
        <v>42.735042735042697</v>
      </c>
      <c r="G65" s="30">
        <v>70</v>
      </c>
      <c r="H65" s="36">
        <v>29.914529914529901</v>
      </c>
      <c r="I65" s="432">
        <v>27178.666666666501</v>
      </c>
      <c r="J65" s="432">
        <v>23351.261904761799</v>
      </c>
      <c r="K65" s="432">
        <v>1107.4999999995</v>
      </c>
      <c r="L65" s="432">
        <v>620.74999999939996</v>
      </c>
      <c r="M65" s="432">
        <v>486.75000000009999</v>
      </c>
      <c r="N65" s="432">
        <v>105.9166666667</v>
      </c>
    </row>
    <row r="66" spans="1:14" s="38" customFormat="1" ht="15" customHeight="1" x14ac:dyDescent="0.2">
      <c r="A66" s="209" t="s">
        <v>65</v>
      </c>
      <c r="B66" s="30">
        <v>91</v>
      </c>
      <c r="C66" s="30">
        <v>15</v>
      </c>
      <c r="D66" s="36">
        <v>16.4835164835165</v>
      </c>
      <c r="E66" s="30">
        <v>35</v>
      </c>
      <c r="F66" s="36">
        <v>38.461538461538503</v>
      </c>
      <c r="G66" s="30">
        <v>41</v>
      </c>
      <c r="H66" s="36">
        <v>45.054945054945101</v>
      </c>
      <c r="I66" s="432">
        <v>7983.5083333336997</v>
      </c>
      <c r="J66" s="432">
        <v>6292.3749999999</v>
      </c>
      <c r="K66" s="432">
        <v>290.2083333333</v>
      </c>
      <c r="L66" s="432">
        <v>78.500000000100002</v>
      </c>
      <c r="M66" s="432">
        <v>211.70833333319999</v>
      </c>
      <c r="N66" s="432">
        <v>8.1250000001</v>
      </c>
    </row>
    <row r="67" spans="1:14" s="48" customFormat="1" ht="15" customHeight="1" x14ac:dyDescent="0.2">
      <c r="A67" s="209" t="s">
        <v>66</v>
      </c>
      <c r="B67" s="30">
        <v>44</v>
      </c>
      <c r="C67" s="30">
        <v>7</v>
      </c>
      <c r="D67" s="36">
        <v>15.909090909090899</v>
      </c>
      <c r="E67" s="30">
        <v>21</v>
      </c>
      <c r="F67" s="36">
        <v>47.727272727272698</v>
      </c>
      <c r="G67" s="30">
        <v>16</v>
      </c>
      <c r="H67" s="36">
        <v>36.363636363636402</v>
      </c>
      <c r="I67" s="432">
        <v>11141.583333333399</v>
      </c>
      <c r="J67" s="432">
        <v>10320.3333333336</v>
      </c>
      <c r="K67" s="432">
        <v>504.77777777760002</v>
      </c>
      <c r="L67" s="432">
        <v>271.99999999990001</v>
      </c>
      <c r="M67" s="432">
        <v>232.77777777770001</v>
      </c>
      <c r="N67" s="432">
        <v>46.166666666700003</v>
      </c>
    </row>
    <row r="68" spans="1:14" s="38" customFormat="1" ht="15" customHeight="1" x14ac:dyDescent="0.2">
      <c r="A68" s="209" t="s">
        <v>67</v>
      </c>
      <c r="B68" s="30">
        <v>39</v>
      </c>
      <c r="C68" s="30">
        <v>6</v>
      </c>
      <c r="D68" s="36">
        <v>15.384615384615399</v>
      </c>
      <c r="E68" s="30">
        <v>19</v>
      </c>
      <c r="F68" s="36">
        <v>48.717948717948701</v>
      </c>
      <c r="G68" s="30">
        <v>14</v>
      </c>
      <c r="H68" s="36">
        <v>35.897435897435898</v>
      </c>
      <c r="I68" s="432">
        <v>7000.5119047618</v>
      </c>
      <c r="J68" s="432">
        <v>6564.9999999999</v>
      </c>
      <c r="K68" s="432">
        <v>321.11904761900001</v>
      </c>
      <c r="L68" s="432">
        <v>198.41666666660001</v>
      </c>
      <c r="M68" s="432">
        <v>122.70238095240001</v>
      </c>
      <c r="N68" s="432">
        <v>15.7500000001</v>
      </c>
    </row>
    <row r="69" spans="1:14" s="38" customFormat="1" ht="15" customHeight="1" x14ac:dyDescent="0.2">
      <c r="A69" s="209" t="s">
        <v>68</v>
      </c>
      <c r="B69" s="30">
        <v>1139</v>
      </c>
      <c r="C69" s="30">
        <v>227</v>
      </c>
      <c r="D69" s="36">
        <v>19.9297629499561</v>
      </c>
      <c r="E69" s="30">
        <v>479</v>
      </c>
      <c r="F69" s="36">
        <v>42.054433713784</v>
      </c>
      <c r="G69" s="30">
        <v>433</v>
      </c>
      <c r="H69" s="36">
        <v>38.0158033362599</v>
      </c>
      <c r="I69" s="432">
        <v>143621.98928571501</v>
      </c>
      <c r="J69" s="432">
        <v>134757.403571428</v>
      </c>
      <c r="K69" s="432">
        <v>6425.2380952374997</v>
      </c>
      <c r="L69" s="432">
        <v>3127.6547619047001</v>
      </c>
      <c r="M69" s="432">
        <v>3297.5833333328001</v>
      </c>
      <c r="N69" s="432">
        <v>530.91666666649996</v>
      </c>
    </row>
    <row r="70" spans="1:14" s="38" customFormat="1" ht="15" customHeight="1" x14ac:dyDescent="0.2">
      <c r="A70" s="209" t="s">
        <v>69</v>
      </c>
      <c r="B70" s="30">
        <v>115</v>
      </c>
      <c r="C70" s="30">
        <v>18</v>
      </c>
      <c r="D70" s="36">
        <v>15.6521739130435</v>
      </c>
      <c r="E70" s="30">
        <v>44</v>
      </c>
      <c r="F70" s="36">
        <v>38.260869565217398</v>
      </c>
      <c r="G70" s="30">
        <v>53</v>
      </c>
      <c r="H70" s="36">
        <v>46.086956521739097</v>
      </c>
      <c r="I70" s="432">
        <v>10914.3611111111</v>
      </c>
      <c r="J70" s="432">
        <v>9696.4861111113005</v>
      </c>
      <c r="K70" s="432">
        <v>450.73611111119999</v>
      </c>
      <c r="L70" s="432">
        <v>147.75000000009999</v>
      </c>
      <c r="M70" s="432">
        <v>302.9861111111</v>
      </c>
      <c r="N70" s="432">
        <v>12</v>
      </c>
    </row>
    <row r="71" spans="1:14" s="38" customFormat="1" ht="15" customHeight="1" x14ac:dyDescent="0.2">
      <c r="A71" s="196" t="s">
        <v>70</v>
      </c>
      <c r="B71" s="30">
        <v>592</v>
      </c>
      <c r="C71" s="30">
        <v>188</v>
      </c>
      <c r="D71" s="36">
        <v>31.756756756756801</v>
      </c>
      <c r="E71" s="30">
        <v>279</v>
      </c>
      <c r="F71" s="36">
        <v>47.1283783783784</v>
      </c>
      <c r="G71" s="30">
        <v>125</v>
      </c>
      <c r="H71" s="36">
        <v>21.114864864864899</v>
      </c>
      <c r="I71" s="432">
        <v>177514.069444444</v>
      </c>
      <c r="J71" s="432">
        <v>156679.37222222201</v>
      </c>
      <c r="K71" s="432">
        <v>7729.0555555562996</v>
      </c>
      <c r="L71" s="432">
        <v>6114.8083333339</v>
      </c>
      <c r="M71" s="432">
        <v>1614.2472222224001</v>
      </c>
      <c r="N71" s="432">
        <v>890.87500000039995</v>
      </c>
    </row>
    <row r="72" spans="1:14" s="38" customFormat="1" ht="15" customHeight="1" x14ac:dyDescent="0.2">
      <c r="A72" s="209" t="s">
        <v>71</v>
      </c>
      <c r="B72" s="30">
        <v>411</v>
      </c>
      <c r="C72" s="30">
        <v>147</v>
      </c>
      <c r="D72" s="36">
        <v>35.766423357664202</v>
      </c>
      <c r="E72" s="30">
        <v>192</v>
      </c>
      <c r="F72" s="36">
        <v>46.715328467153299</v>
      </c>
      <c r="G72" s="30">
        <v>72</v>
      </c>
      <c r="H72" s="36">
        <v>17.518248175182499</v>
      </c>
      <c r="I72" s="432">
        <v>106173.377777777</v>
      </c>
      <c r="J72" s="432">
        <v>90227.7388888891</v>
      </c>
      <c r="K72" s="432">
        <v>4442.4305555560004</v>
      </c>
      <c r="L72" s="432">
        <v>3481.3083333336999</v>
      </c>
      <c r="M72" s="432">
        <v>961.12222222230002</v>
      </c>
      <c r="N72" s="432">
        <v>420.45833333349998</v>
      </c>
    </row>
    <row r="73" spans="1:14" s="38" customFormat="1" ht="15" customHeight="1" x14ac:dyDescent="0.2">
      <c r="A73" s="209" t="s">
        <v>72</v>
      </c>
      <c r="B73" s="30">
        <v>46</v>
      </c>
      <c r="C73" s="30">
        <v>13</v>
      </c>
      <c r="D73" s="36">
        <v>28.260869565217401</v>
      </c>
      <c r="E73" s="30">
        <v>26</v>
      </c>
      <c r="F73" s="36">
        <v>56.521739130434803</v>
      </c>
      <c r="G73" s="30">
        <v>7</v>
      </c>
      <c r="H73" s="36">
        <v>15.2173913043478</v>
      </c>
      <c r="I73" s="432">
        <v>35568.375000000196</v>
      </c>
      <c r="J73" s="432">
        <v>33203.666666666802</v>
      </c>
      <c r="K73" s="432">
        <v>1655.1249999999</v>
      </c>
      <c r="L73" s="432">
        <v>1398.2499999997999</v>
      </c>
      <c r="M73" s="432">
        <v>256.87500000009999</v>
      </c>
      <c r="N73" s="432">
        <v>243.4166666667</v>
      </c>
    </row>
    <row r="74" spans="1:14" s="38" customFormat="1" ht="15" customHeight="1" x14ac:dyDescent="0.2">
      <c r="A74" s="209" t="s">
        <v>73</v>
      </c>
      <c r="B74" s="30">
        <v>135</v>
      </c>
      <c r="C74" s="30">
        <v>28</v>
      </c>
      <c r="D74" s="36">
        <v>20.740740740740701</v>
      </c>
      <c r="E74" s="30">
        <v>61</v>
      </c>
      <c r="F74" s="36">
        <v>45.185185185185198</v>
      </c>
      <c r="G74" s="30">
        <v>46</v>
      </c>
      <c r="H74" s="36">
        <v>34.074074074074097</v>
      </c>
      <c r="I74" s="432">
        <v>35772.316666666797</v>
      </c>
      <c r="J74" s="432">
        <v>33247.966666666201</v>
      </c>
      <c r="K74" s="432">
        <v>1631.5000000004</v>
      </c>
      <c r="L74" s="432">
        <v>1235.2500000004</v>
      </c>
      <c r="M74" s="432">
        <v>396.25</v>
      </c>
      <c r="N74" s="432">
        <v>227.0000000002</v>
      </c>
    </row>
    <row r="75" spans="1:14" s="38" customFormat="1" ht="15" customHeight="1" x14ac:dyDescent="0.2">
      <c r="A75" s="196" t="s">
        <v>74</v>
      </c>
      <c r="B75" s="30">
        <v>198</v>
      </c>
      <c r="C75" s="30">
        <v>73</v>
      </c>
      <c r="D75" s="36">
        <v>36.8686868686869</v>
      </c>
      <c r="E75" s="30">
        <v>66</v>
      </c>
      <c r="F75" s="36">
        <v>33.3333333333333</v>
      </c>
      <c r="G75" s="30">
        <v>59</v>
      </c>
      <c r="H75" s="36">
        <v>29.797979797979799</v>
      </c>
      <c r="I75" s="432">
        <v>15095.4000000005</v>
      </c>
      <c r="J75" s="432">
        <v>12777.7500000008</v>
      </c>
      <c r="K75" s="432">
        <v>587.03333333310002</v>
      </c>
      <c r="L75" s="432">
        <v>376.5833333333</v>
      </c>
      <c r="M75" s="432">
        <v>210.44999999980001</v>
      </c>
      <c r="N75" s="432">
        <v>94.416666666599994</v>
      </c>
    </row>
    <row r="76" spans="1:14" s="38" customFormat="1" ht="15" customHeight="1" x14ac:dyDescent="0.2">
      <c r="A76" s="209" t="s">
        <v>75</v>
      </c>
      <c r="B76" s="30">
        <v>198</v>
      </c>
      <c r="C76" s="30">
        <v>73</v>
      </c>
      <c r="D76" s="36">
        <v>36.8686868686869</v>
      </c>
      <c r="E76" s="30">
        <v>66</v>
      </c>
      <c r="F76" s="36">
        <v>33.3333333333333</v>
      </c>
      <c r="G76" s="30">
        <v>59</v>
      </c>
      <c r="H76" s="36">
        <v>29.797979797979799</v>
      </c>
      <c r="I76" s="432">
        <v>15095.4000000005</v>
      </c>
      <c r="J76" s="432">
        <v>12777.7500000008</v>
      </c>
      <c r="K76" s="432">
        <v>587.03333333310002</v>
      </c>
      <c r="L76" s="432">
        <v>376.5833333333</v>
      </c>
      <c r="M76" s="432">
        <v>210.44999999980001</v>
      </c>
      <c r="N76" s="432">
        <v>94.416666666599994</v>
      </c>
    </row>
    <row r="77" spans="1:14" s="38" customFormat="1" ht="15" customHeight="1" x14ac:dyDescent="0.2">
      <c r="A77" s="196" t="s">
        <v>76</v>
      </c>
      <c r="B77" s="30">
        <v>2647</v>
      </c>
      <c r="C77" s="30">
        <v>706</v>
      </c>
      <c r="D77" s="36">
        <v>26.671703815640299</v>
      </c>
      <c r="E77" s="30">
        <v>953</v>
      </c>
      <c r="F77" s="36">
        <v>36.003022289384198</v>
      </c>
      <c r="G77" s="30">
        <v>988</v>
      </c>
      <c r="H77" s="36">
        <v>37.325273894975403</v>
      </c>
      <c r="I77" s="432">
        <v>665094.15032467502</v>
      </c>
      <c r="J77" s="432">
        <v>549529.33506493398</v>
      </c>
      <c r="K77" s="432">
        <v>26782.424206348202</v>
      </c>
      <c r="L77" s="432">
        <v>17359.195238094999</v>
      </c>
      <c r="M77" s="432">
        <v>9423.2289682531991</v>
      </c>
      <c r="N77" s="432">
        <v>2355.6011904763</v>
      </c>
    </row>
    <row r="78" spans="1:14" s="38" customFormat="1" ht="15" customHeight="1" x14ac:dyDescent="0.2">
      <c r="A78" s="209" t="s">
        <v>77</v>
      </c>
      <c r="B78" s="30">
        <v>478</v>
      </c>
      <c r="C78" s="30">
        <v>163</v>
      </c>
      <c r="D78" s="36">
        <v>34.100418410041797</v>
      </c>
      <c r="E78" s="30">
        <v>129</v>
      </c>
      <c r="F78" s="36">
        <v>26.987447698744798</v>
      </c>
      <c r="G78" s="30">
        <v>186</v>
      </c>
      <c r="H78" s="36">
        <v>38.912133891213401</v>
      </c>
      <c r="I78" s="432">
        <v>42406.4999999996</v>
      </c>
      <c r="J78" s="432">
        <v>33962.958333333998</v>
      </c>
      <c r="K78" s="432">
        <v>1549.6666666665001</v>
      </c>
      <c r="L78" s="432">
        <v>558.08333333329995</v>
      </c>
      <c r="M78" s="432">
        <v>991.58333333320002</v>
      </c>
      <c r="N78" s="432">
        <v>64.833333333400006</v>
      </c>
    </row>
    <row r="79" spans="1:14" s="38" customFormat="1" ht="15" customHeight="1" x14ac:dyDescent="0.2">
      <c r="A79" s="209" t="s">
        <v>78</v>
      </c>
      <c r="B79" s="30">
        <v>874</v>
      </c>
      <c r="C79" s="30">
        <v>230</v>
      </c>
      <c r="D79" s="36">
        <v>26.315789473684202</v>
      </c>
      <c r="E79" s="30">
        <v>368</v>
      </c>
      <c r="F79" s="36">
        <v>42.105263157894697</v>
      </c>
      <c r="G79" s="30">
        <v>276</v>
      </c>
      <c r="H79" s="36">
        <v>31.578947368421101</v>
      </c>
      <c r="I79" s="432">
        <v>449628.95158730098</v>
      </c>
      <c r="J79" s="432">
        <v>372831.97142856999</v>
      </c>
      <c r="K79" s="432">
        <v>18453.915873014899</v>
      </c>
      <c r="L79" s="432">
        <v>13518.1285714277</v>
      </c>
      <c r="M79" s="432">
        <v>4935.7873015872001</v>
      </c>
      <c r="N79" s="432">
        <v>2070.8511904763</v>
      </c>
    </row>
    <row r="80" spans="1:14" s="38" customFormat="1" ht="15" customHeight="1" x14ac:dyDescent="0.2">
      <c r="A80" s="209" t="s">
        <v>79</v>
      </c>
      <c r="B80" s="30">
        <v>788</v>
      </c>
      <c r="C80" s="30">
        <v>196</v>
      </c>
      <c r="D80" s="36">
        <v>24.873096446700501</v>
      </c>
      <c r="E80" s="30">
        <v>279</v>
      </c>
      <c r="F80" s="36">
        <v>35.4060913705584</v>
      </c>
      <c r="G80" s="30">
        <v>313</v>
      </c>
      <c r="H80" s="36">
        <v>39.720812182741099</v>
      </c>
      <c r="I80" s="432">
        <v>84483.033333333398</v>
      </c>
      <c r="J80" s="432">
        <v>77095.499999999607</v>
      </c>
      <c r="K80" s="432">
        <v>3633.4666666664998</v>
      </c>
      <c r="L80" s="432">
        <v>1746.0666666664999</v>
      </c>
      <c r="M80" s="432">
        <v>1887.4</v>
      </c>
      <c r="N80" s="432">
        <v>133.41666666680001</v>
      </c>
    </row>
    <row r="81" spans="1:14" s="38" customFormat="1" ht="15" customHeight="1" x14ac:dyDescent="0.2">
      <c r="A81" s="209" t="s">
        <v>80</v>
      </c>
      <c r="B81" s="30">
        <v>168</v>
      </c>
      <c r="C81" s="30">
        <v>32</v>
      </c>
      <c r="D81" s="36">
        <v>19.047619047619001</v>
      </c>
      <c r="E81" s="30">
        <v>71</v>
      </c>
      <c r="F81" s="36">
        <v>42.261904761904802</v>
      </c>
      <c r="G81" s="30">
        <v>65</v>
      </c>
      <c r="H81" s="36">
        <v>38.690476190476197</v>
      </c>
      <c r="I81" s="432">
        <v>52206.333333333198</v>
      </c>
      <c r="J81" s="432">
        <v>42301.083333333598</v>
      </c>
      <c r="K81" s="432">
        <v>2077.5000000002001</v>
      </c>
      <c r="L81" s="432">
        <v>1080.5833333339999</v>
      </c>
      <c r="M81" s="432">
        <v>996.91666666619994</v>
      </c>
      <c r="N81" s="432">
        <v>24.833333333300001</v>
      </c>
    </row>
    <row r="82" spans="1:14" s="38" customFormat="1" ht="15" customHeight="1" x14ac:dyDescent="0.2">
      <c r="A82" s="209" t="s">
        <v>81</v>
      </c>
      <c r="B82" s="30">
        <v>214</v>
      </c>
      <c r="C82" s="30">
        <v>51</v>
      </c>
      <c r="D82" s="36">
        <v>23.8317757009346</v>
      </c>
      <c r="E82" s="30">
        <v>72</v>
      </c>
      <c r="F82" s="36">
        <v>33.644859813084103</v>
      </c>
      <c r="G82" s="30">
        <v>91</v>
      </c>
      <c r="H82" s="36">
        <v>42.523364485981297</v>
      </c>
      <c r="I82" s="432">
        <v>27744.180555555798</v>
      </c>
      <c r="J82" s="432">
        <v>16541.625000000098</v>
      </c>
      <c r="K82" s="432">
        <v>764.04166666679998</v>
      </c>
      <c r="L82" s="432">
        <v>341.08333333349998</v>
      </c>
      <c r="M82" s="432">
        <v>422.9583333333</v>
      </c>
      <c r="N82" s="432">
        <v>35.333333333299997</v>
      </c>
    </row>
    <row r="83" spans="1:14" s="38" customFormat="1" ht="15" customHeight="1" x14ac:dyDescent="0.2">
      <c r="A83" s="210" t="s">
        <v>82</v>
      </c>
      <c r="B83" s="30">
        <v>98</v>
      </c>
      <c r="C83" s="30">
        <v>28</v>
      </c>
      <c r="D83" s="36">
        <v>28.571428571428601</v>
      </c>
      <c r="E83" s="30">
        <v>26</v>
      </c>
      <c r="F83" s="36">
        <v>26.530612244897998</v>
      </c>
      <c r="G83" s="30">
        <v>44</v>
      </c>
      <c r="H83" s="36">
        <v>44.8979591836735</v>
      </c>
      <c r="I83" s="432">
        <v>6939.5833333333003</v>
      </c>
      <c r="J83" s="432">
        <v>5670.4166666666997</v>
      </c>
      <c r="K83" s="432">
        <v>256.5833333333</v>
      </c>
      <c r="L83" s="432">
        <v>96.166666666599994</v>
      </c>
      <c r="M83" s="432">
        <v>160.4166666667</v>
      </c>
      <c r="N83" s="432">
        <v>25.333333333199999</v>
      </c>
    </row>
    <row r="84" spans="1:14" s="38" customFormat="1" ht="15" customHeight="1" x14ac:dyDescent="0.2">
      <c r="A84" s="211" t="s">
        <v>83</v>
      </c>
      <c r="B84" s="30">
        <v>27</v>
      </c>
      <c r="C84" s="30">
        <v>6</v>
      </c>
      <c r="D84" s="36">
        <v>22.2222222222222</v>
      </c>
      <c r="E84" s="30">
        <v>8</v>
      </c>
      <c r="F84" s="36">
        <v>29.629629629629601</v>
      </c>
      <c r="G84" s="30">
        <v>13</v>
      </c>
      <c r="H84" s="36">
        <v>48.148148148148103</v>
      </c>
      <c r="I84" s="432">
        <v>1685.5681818183</v>
      </c>
      <c r="J84" s="432">
        <v>1125.7803030301</v>
      </c>
      <c r="K84" s="432">
        <v>47.25</v>
      </c>
      <c r="L84" s="432">
        <v>19.083333333399999</v>
      </c>
      <c r="M84" s="432">
        <v>28.166666666600001</v>
      </c>
      <c r="N84" s="432">
        <v>1</v>
      </c>
    </row>
    <row r="85" spans="1:14" s="38" customFormat="1" ht="15" customHeight="1" x14ac:dyDescent="0.2">
      <c r="A85" s="196" t="s">
        <v>84</v>
      </c>
      <c r="B85" s="30">
        <v>1778</v>
      </c>
      <c r="C85" s="30">
        <v>519</v>
      </c>
      <c r="D85" s="36">
        <v>29.190101237345299</v>
      </c>
      <c r="E85" s="30">
        <v>744</v>
      </c>
      <c r="F85" s="36">
        <v>41.8447694038245</v>
      </c>
      <c r="G85" s="30">
        <v>515</v>
      </c>
      <c r="H85" s="36">
        <v>28.965129358830101</v>
      </c>
      <c r="I85" s="432">
        <v>287288.107323231</v>
      </c>
      <c r="J85" s="432">
        <v>213381.05137085199</v>
      </c>
      <c r="K85" s="432">
        <v>10182.4416666665</v>
      </c>
      <c r="L85" s="432">
        <v>5223.4250000004004</v>
      </c>
      <c r="M85" s="432">
        <v>4959.0166666660998</v>
      </c>
      <c r="N85" s="432">
        <v>962.33888888850004</v>
      </c>
    </row>
    <row r="86" spans="1:14" s="38" customFormat="1" ht="15" customHeight="1" x14ac:dyDescent="0.2">
      <c r="A86" s="209" t="s">
        <v>85</v>
      </c>
      <c r="B86" s="30">
        <v>109</v>
      </c>
      <c r="C86" s="30">
        <v>33</v>
      </c>
      <c r="D86" s="36">
        <v>30.275229357798199</v>
      </c>
      <c r="E86" s="30">
        <v>36</v>
      </c>
      <c r="F86" s="36">
        <v>33.0275229357798</v>
      </c>
      <c r="G86" s="30">
        <v>40</v>
      </c>
      <c r="H86" s="36">
        <v>36.697247706421997</v>
      </c>
      <c r="I86" s="432">
        <v>11461.699999999901</v>
      </c>
      <c r="J86" s="432">
        <v>10360.916666666601</v>
      </c>
      <c r="K86" s="432">
        <v>487.43333333340001</v>
      </c>
      <c r="L86" s="432">
        <v>184.10000000030001</v>
      </c>
      <c r="M86" s="432">
        <v>303.33333333309997</v>
      </c>
      <c r="N86" s="432">
        <v>20.416666666600001</v>
      </c>
    </row>
    <row r="87" spans="1:14" s="38" customFormat="1" ht="15" customHeight="1" x14ac:dyDescent="0.2">
      <c r="A87" s="209" t="s">
        <v>86</v>
      </c>
      <c r="B87" s="30">
        <v>569</v>
      </c>
      <c r="C87" s="30">
        <v>69</v>
      </c>
      <c r="D87" s="36">
        <v>12.1265377855888</v>
      </c>
      <c r="E87" s="30">
        <v>321</v>
      </c>
      <c r="F87" s="36">
        <v>56.414762741651998</v>
      </c>
      <c r="G87" s="30">
        <v>179</v>
      </c>
      <c r="H87" s="36">
        <v>31.4586994727592</v>
      </c>
      <c r="I87" s="432">
        <v>91057.763275612699</v>
      </c>
      <c r="J87" s="432">
        <v>82635.504942280604</v>
      </c>
      <c r="K87" s="432">
        <v>3985.3750000001</v>
      </c>
      <c r="L87" s="432">
        <v>1047.2083333339999</v>
      </c>
      <c r="M87" s="432">
        <v>2938.1666666660999</v>
      </c>
      <c r="N87" s="432">
        <v>44.855555555599999</v>
      </c>
    </row>
    <row r="88" spans="1:14" s="38" customFormat="1" ht="15" customHeight="1" x14ac:dyDescent="0.2">
      <c r="A88" s="242" t="s">
        <v>221</v>
      </c>
      <c r="B88" s="30">
        <v>548</v>
      </c>
      <c r="C88" s="30">
        <v>66</v>
      </c>
      <c r="D88" s="36">
        <v>12.043795620438001</v>
      </c>
      <c r="E88" s="30">
        <v>312</v>
      </c>
      <c r="F88" s="36">
        <v>56.9343065693431</v>
      </c>
      <c r="G88" s="30">
        <v>170</v>
      </c>
      <c r="H88" s="36">
        <v>31.021897810218999</v>
      </c>
      <c r="I88" s="432">
        <v>88964.346608945998</v>
      </c>
      <c r="J88" s="432">
        <v>80659.2549422804</v>
      </c>
      <c r="K88" s="432">
        <v>3893.0416666668002</v>
      </c>
      <c r="L88" s="432">
        <v>1035.3750000006</v>
      </c>
      <c r="M88" s="432">
        <v>2857.6666666661999</v>
      </c>
      <c r="N88" s="432">
        <v>42.522222222300002</v>
      </c>
    </row>
    <row r="89" spans="1:14" s="38" customFormat="1" ht="15" customHeight="1" x14ac:dyDescent="0.2">
      <c r="A89" s="209" t="s">
        <v>87</v>
      </c>
      <c r="B89" s="30">
        <v>64</v>
      </c>
      <c r="C89" s="30">
        <v>19</v>
      </c>
      <c r="D89" s="36">
        <v>29.6875</v>
      </c>
      <c r="E89" s="30">
        <v>24</v>
      </c>
      <c r="F89" s="36">
        <v>37.5</v>
      </c>
      <c r="G89" s="30">
        <v>21</v>
      </c>
      <c r="H89" s="36">
        <v>32.8125</v>
      </c>
      <c r="I89" s="432">
        <v>5646.2499999997999</v>
      </c>
      <c r="J89" s="432">
        <v>4772.7500000003001</v>
      </c>
      <c r="K89" s="432">
        <v>221.16666666680001</v>
      </c>
      <c r="L89" s="432">
        <v>108.3333333331</v>
      </c>
      <c r="M89" s="432">
        <v>112.8333333337</v>
      </c>
      <c r="N89" s="432">
        <v>16.833333333300001</v>
      </c>
    </row>
    <row r="90" spans="1:14" s="38" customFormat="1" ht="15" customHeight="1" x14ac:dyDescent="0.2">
      <c r="A90" s="209" t="s">
        <v>88</v>
      </c>
      <c r="B90" s="30">
        <v>145</v>
      </c>
      <c r="C90" s="30">
        <v>92</v>
      </c>
      <c r="D90" s="36">
        <v>63.448275862069003</v>
      </c>
      <c r="E90" s="30">
        <v>39</v>
      </c>
      <c r="F90" s="36">
        <v>26.8965517241379</v>
      </c>
      <c r="G90" s="30">
        <v>14</v>
      </c>
      <c r="H90" s="36">
        <v>9.6551724137930997</v>
      </c>
      <c r="I90" s="432">
        <v>28418.199999999601</v>
      </c>
      <c r="J90" s="432">
        <v>22452.816666666298</v>
      </c>
      <c r="K90" s="432">
        <v>1081.4666666665</v>
      </c>
      <c r="L90" s="432">
        <v>971.63333333330002</v>
      </c>
      <c r="M90" s="432">
        <v>109.8333333332</v>
      </c>
      <c r="N90" s="432">
        <v>216.0000000002</v>
      </c>
    </row>
    <row r="91" spans="1:14" s="38" customFormat="1" ht="15" customHeight="1" x14ac:dyDescent="0.2">
      <c r="A91" s="209" t="s">
        <v>89</v>
      </c>
      <c r="B91" s="30">
        <v>605</v>
      </c>
      <c r="C91" s="30">
        <v>189</v>
      </c>
      <c r="D91" s="36">
        <v>31.239669421487601</v>
      </c>
      <c r="E91" s="30">
        <v>234</v>
      </c>
      <c r="F91" s="36">
        <v>38.677685950413199</v>
      </c>
      <c r="G91" s="30">
        <v>182</v>
      </c>
      <c r="H91" s="36">
        <v>30.082644628099199</v>
      </c>
      <c r="I91" s="432">
        <v>116687.419047619</v>
      </c>
      <c r="J91" s="432">
        <v>63488.121428570703</v>
      </c>
      <c r="K91" s="432">
        <v>3002.6666666666001</v>
      </c>
      <c r="L91" s="432">
        <v>1953.483333333</v>
      </c>
      <c r="M91" s="432">
        <v>1049.1833333336001</v>
      </c>
      <c r="N91" s="432">
        <v>385.83333333320002</v>
      </c>
    </row>
    <row r="92" spans="1:14" s="38" customFormat="1" ht="15" customHeight="1" x14ac:dyDescent="0.2">
      <c r="A92" s="209" t="s">
        <v>90</v>
      </c>
      <c r="B92" s="30">
        <v>286</v>
      </c>
      <c r="C92" s="30">
        <v>117</v>
      </c>
      <c r="D92" s="36">
        <v>40.909090909090899</v>
      </c>
      <c r="E92" s="30">
        <v>90</v>
      </c>
      <c r="F92" s="36">
        <v>31.468531468531499</v>
      </c>
      <c r="G92" s="30">
        <v>79</v>
      </c>
      <c r="H92" s="36">
        <v>27.622377622377599</v>
      </c>
      <c r="I92" s="432">
        <v>34016.775000000001</v>
      </c>
      <c r="J92" s="432">
        <v>29670.941666667099</v>
      </c>
      <c r="K92" s="432">
        <v>1404.3333333331</v>
      </c>
      <c r="L92" s="432">
        <v>958.66666666670005</v>
      </c>
      <c r="M92" s="432">
        <v>445.66666666639998</v>
      </c>
      <c r="N92" s="432">
        <v>278.39999999960003</v>
      </c>
    </row>
    <row r="93" spans="1:14" s="38" customFormat="1" ht="15" customHeight="1" x14ac:dyDescent="0.2">
      <c r="A93" s="196" t="s">
        <v>91</v>
      </c>
      <c r="B93" s="30">
        <v>1258</v>
      </c>
      <c r="C93" s="30">
        <v>866</v>
      </c>
      <c r="D93" s="36">
        <v>68.839427662957107</v>
      </c>
      <c r="E93" s="30">
        <v>261</v>
      </c>
      <c r="F93" s="36">
        <v>20.747217806041299</v>
      </c>
      <c r="G93" s="30">
        <v>131</v>
      </c>
      <c r="H93" s="36">
        <v>10.4133545310016</v>
      </c>
      <c r="I93" s="432">
        <v>781570.99999999895</v>
      </c>
      <c r="J93" s="432">
        <v>660820.74999999802</v>
      </c>
      <c r="K93" s="432">
        <v>33925.583333332703</v>
      </c>
      <c r="L93" s="432">
        <v>32023.2499999994</v>
      </c>
      <c r="M93" s="432">
        <v>1902.3333333333001</v>
      </c>
      <c r="N93" s="432">
        <v>15664.3333333343</v>
      </c>
    </row>
    <row r="94" spans="1:14" s="38" customFormat="1" ht="15" customHeight="1" x14ac:dyDescent="0.2">
      <c r="A94" s="209" t="s">
        <v>92</v>
      </c>
      <c r="B94" s="30">
        <v>1258</v>
      </c>
      <c r="C94" s="30">
        <v>866</v>
      </c>
      <c r="D94" s="36">
        <v>68.839427662957107</v>
      </c>
      <c r="E94" s="30">
        <v>261</v>
      </c>
      <c r="F94" s="36">
        <v>20.747217806041299</v>
      </c>
      <c r="G94" s="30">
        <v>131</v>
      </c>
      <c r="H94" s="36">
        <v>10.4133545310016</v>
      </c>
      <c r="I94" s="432">
        <v>781570.99999999895</v>
      </c>
      <c r="J94" s="432">
        <v>660820.74999999802</v>
      </c>
      <c r="K94" s="432">
        <v>33925.583333332703</v>
      </c>
      <c r="L94" s="432">
        <v>32023.2499999994</v>
      </c>
      <c r="M94" s="432">
        <v>1902.3333333333001</v>
      </c>
      <c r="N94" s="432">
        <v>15664.3333333343</v>
      </c>
    </row>
    <row r="95" spans="1:14" s="38" customFormat="1" ht="15" customHeight="1" x14ac:dyDescent="0.2">
      <c r="A95" s="196" t="s">
        <v>93</v>
      </c>
      <c r="B95" s="30">
        <v>562</v>
      </c>
      <c r="C95" s="30">
        <v>232</v>
      </c>
      <c r="D95" s="36">
        <v>41.281138790035598</v>
      </c>
      <c r="E95" s="30">
        <v>166</v>
      </c>
      <c r="F95" s="36">
        <v>29.537366548042701</v>
      </c>
      <c r="G95" s="30">
        <v>164</v>
      </c>
      <c r="H95" s="36">
        <v>29.1814946619217</v>
      </c>
      <c r="I95" s="432">
        <v>51425.078282828297</v>
      </c>
      <c r="J95" s="432">
        <v>39392.025252523898</v>
      </c>
      <c r="K95" s="432">
        <v>1795.5833333329999</v>
      </c>
      <c r="L95" s="432">
        <v>1187.5833333331</v>
      </c>
      <c r="M95" s="432">
        <v>607.99999999989996</v>
      </c>
      <c r="N95" s="432">
        <v>273.39393939429999</v>
      </c>
    </row>
    <row r="96" spans="1:14" s="38" customFormat="1" ht="15" customHeight="1" x14ac:dyDescent="0.2">
      <c r="A96" s="209" t="s">
        <v>94</v>
      </c>
      <c r="B96" s="30">
        <v>562</v>
      </c>
      <c r="C96" s="30">
        <v>232</v>
      </c>
      <c r="D96" s="36">
        <v>41.281138790035598</v>
      </c>
      <c r="E96" s="30">
        <v>166</v>
      </c>
      <c r="F96" s="36">
        <v>29.537366548042701</v>
      </c>
      <c r="G96" s="30">
        <v>164</v>
      </c>
      <c r="H96" s="36">
        <v>29.1814946619217</v>
      </c>
      <c r="I96" s="432">
        <v>51425.078282828297</v>
      </c>
      <c r="J96" s="432">
        <v>39392.025252523898</v>
      </c>
      <c r="K96" s="432">
        <v>1795.5833333329999</v>
      </c>
      <c r="L96" s="432">
        <v>1187.5833333331</v>
      </c>
      <c r="M96" s="432">
        <v>607.99999999989996</v>
      </c>
      <c r="N96" s="432">
        <v>273.39393939429999</v>
      </c>
    </row>
    <row r="97" spans="1:14" s="38" customFormat="1" ht="15" customHeight="1" x14ac:dyDescent="0.2">
      <c r="A97" s="196" t="s">
        <v>95</v>
      </c>
      <c r="B97" s="30">
        <v>2715</v>
      </c>
      <c r="C97" s="30">
        <v>1346</v>
      </c>
      <c r="D97" s="36">
        <v>49.576427255985301</v>
      </c>
      <c r="E97" s="30">
        <v>918</v>
      </c>
      <c r="F97" s="36">
        <v>33.812154696132602</v>
      </c>
      <c r="G97" s="30">
        <v>451</v>
      </c>
      <c r="H97" s="36">
        <v>16.611418047882101</v>
      </c>
      <c r="I97" s="432">
        <v>600662.84632034705</v>
      </c>
      <c r="J97" s="432">
        <v>463674.01940836699</v>
      </c>
      <c r="K97" s="432">
        <v>22507.0889610386</v>
      </c>
      <c r="L97" s="432">
        <v>19358.857215007902</v>
      </c>
      <c r="M97" s="432">
        <v>3148.2317460306999</v>
      </c>
      <c r="N97" s="432">
        <v>4979.3422077918003</v>
      </c>
    </row>
    <row r="98" spans="1:14" s="38" customFormat="1" ht="15" customHeight="1" x14ac:dyDescent="0.2">
      <c r="A98" s="209" t="s">
        <v>96</v>
      </c>
      <c r="B98" s="30">
        <v>1063</v>
      </c>
      <c r="C98" s="30">
        <v>471</v>
      </c>
      <c r="D98" s="36">
        <v>44.308560677328302</v>
      </c>
      <c r="E98" s="30">
        <v>348</v>
      </c>
      <c r="F98" s="36">
        <v>32.7375352775165</v>
      </c>
      <c r="G98" s="30">
        <v>244</v>
      </c>
      <c r="H98" s="36">
        <v>22.953904045155198</v>
      </c>
      <c r="I98" s="432">
        <v>285253.03809523903</v>
      </c>
      <c r="J98" s="432">
        <v>228609.05238095199</v>
      </c>
      <c r="K98" s="432">
        <v>11163.5000000001</v>
      </c>
      <c r="L98" s="432">
        <v>9701.6944444446999</v>
      </c>
      <c r="M98" s="432">
        <v>1461.8055555553999</v>
      </c>
      <c r="N98" s="432">
        <v>2449.5833333328001</v>
      </c>
    </row>
    <row r="99" spans="1:14" s="38" customFormat="1" ht="15" customHeight="1" x14ac:dyDescent="0.2">
      <c r="A99" s="209" t="s">
        <v>97</v>
      </c>
      <c r="B99" s="30">
        <v>687</v>
      </c>
      <c r="C99" s="30">
        <v>386</v>
      </c>
      <c r="D99" s="36">
        <v>56.186317321688499</v>
      </c>
      <c r="E99" s="30">
        <v>255</v>
      </c>
      <c r="F99" s="36">
        <v>37.117903930131</v>
      </c>
      <c r="G99" s="30">
        <v>46</v>
      </c>
      <c r="H99" s="36">
        <v>6.6957787481804996</v>
      </c>
      <c r="I99" s="432">
        <v>107849.692857142</v>
      </c>
      <c r="J99" s="432">
        <v>86323.249999998196</v>
      </c>
      <c r="K99" s="432">
        <v>4174.3476190471001</v>
      </c>
      <c r="L99" s="432">
        <v>3560.3809523805999</v>
      </c>
      <c r="M99" s="432">
        <v>613.96666666650003</v>
      </c>
      <c r="N99" s="432">
        <v>985.82857142859996</v>
      </c>
    </row>
    <row r="100" spans="1:14" s="38" customFormat="1" ht="15" customHeight="1" x14ac:dyDescent="0.2">
      <c r="A100" s="209" t="s">
        <v>98</v>
      </c>
      <c r="B100" s="30">
        <v>965</v>
      </c>
      <c r="C100" s="30">
        <v>489</v>
      </c>
      <c r="D100" s="36">
        <v>50.673575129533702</v>
      </c>
      <c r="E100" s="30">
        <v>315</v>
      </c>
      <c r="F100" s="36">
        <v>32.642487046632098</v>
      </c>
      <c r="G100" s="30">
        <v>161</v>
      </c>
      <c r="H100" s="36">
        <v>16.683937823834199</v>
      </c>
      <c r="I100" s="432">
        <v>207560.11536796601</v>
      </c>
      <c r="J100" s="432">
        <v>148741.71702741701</v>
      </c>
      <c r="K100" s="432">
        <v>7169.2413419914001</v>
      </c>
      <c r="L100" s="432">
        <v>6096.7818181825996</v>
      </c>
      <c r="M100" s="432">
        <v>1072.4595238088</v>
      </c>
      <c r="N100" s="432">
        <v>1543.9303030304</v>
      </c>
    </row>
    <row r="101" spans="1:14" s="38" customFormat="1" ht="15" customHeight="1" x14ac:dyDescent="0.2">
      <c r="A101" s="196" t="s">
        <v>99</v>
      </c>
      <c r="B101" s="30">
        <v>193</v>
      </c>
      <c r="C101" s="30">
        <v>82</v>
      </c>
      <c r="D101" s="36">
        <v>42.487046632124397</v>
      </c>
      <c r="E101" s="30">
        <v>47</v>
      </c>
      <c r="F101" s="36">
        <v>24.3523316062176</v>
      </c>
      <c r="G101" s="30">
        <v>64</v>
      </c>
      <c r="H101" s="36">
        <v>33.160621761658</v>
      </c>
      <c r="I101" s="432">
        <v>17179.6666666663</v>
      </c>
      <c r="J101" s="432">
        <v>12017.833333333299</v>
      </c>
      <c r="K101" s="432">
        <v>545.24999999969998</v>
      </c>
      <c r="L101" s="432">
        <v>331.24999999980002</v>
      </c>
      <c r="M101" s="432">
        <v>213.99999999990001</v>
      </c>
      <c r="N101" s="432">
        <v>76.250000000100002</v>
      </c>
    </row>
    <row r="102" spans="1:14" s="38" customFormat="1" ht="15" customHeight="1" x14ac:dyDescent="0.2">
      <c r="A102" s="209" t="s">
        <v>100</v>
      </c>
      <c r="B102" s="30">
        <v>43</v>
      </c>
      <c r="C102" s="30">
        <v>17</v>
      </c>
      <c r="D102" s="36">
        <v>39.534883720930203</v>
      </c>
      <c r="E102" s="30">
        <v>16</v>
      </c>
      <c r="F102" s="36">
        <v>37.209302325581397</v>
      </c>
      <c r="G102" s="30">
        <v>10</v>
      </c>
      <c r="H102" s="36">
        <v>23.255813953488399</v>
      </c>
      <c r="I102" s="432">
        <v>4377.6666666665997</v>
      </c>
      <c r="J102" s="432">
        <v>3769.8333333330002</v>
      </c>
      <c r="K102" s="432">
        <v>178.0833333333</v>
      </c>
      <c r="L102" s="432">
        <v>118.1666666667</v>
      </c>
      <c r="M102" s="432">
        <v>59.916666666600001</v>
      </c>
      <c r="N102" s="432">
        <v>20.999999999900002</v>
      </c>
    </row>
    <row r="103" spans="1:14" s="38" customFormat="1" ht="15" customHeight="1" x14ac:dyDescent="0.2">
      <c r="A103" s="209" t="s">
        <v>101</v>
      </c>
      <c r="B103" s="30">
        <v>12</v>
      </c>
      <c r="C103" s="30">
        <v>6</v>
      </c>
      <c r="D103" s="36">
        <v>50</v>
      </c>
      <c r="E103" s="30">
        <v>3</v>
      </c>
      <c r="F103" s="36">
        <v>25</v>
      </c>
      <c r="G103" s="30">
        <v>3</v>
      </c>
      <c r="H103" s="36">
        <v>25</v>
      </c>
      <c r="I103" s="432">
        <v>1515.4999999999</v>
      </c>
      <c r="J103" s="432">
        <v>1292.5833333334001</v>
      </c>
      <c r="K103" s="432">
        <v>62.333333333299997</v>
      </c>
      <c r="L103" s="432">
        <v>50.916666666600001</v>
      </c>
      <c r="M103" s="432">
        <v>11.416666666699999</v>
      </c>
      <c r="N103" s="432">
        <v>9.0833333334000006</v>
      </c>
    </row>
    <row r="104" spans="1:14" s="38" customFormat="1" ht="15" customHeight="1" x14ac:dyDescent="0.2">
      <c r="A104" s="210" t="s">
        <v>102</v>
      </c>
      <c r="B104" s="30">
        <v>37</v>
      </c>
      <c r="C104" s="30">
        <v>19</v>
      </c>
      <c r="D104" s="36">
        <v>51.351351351351298</v>
      </c>
      <c r="E104" s="30">
        <v>5</v>
      </c>
      <c r="F104" s="36">
        <v>13.5135135135135</v>
      </c>
      <c r="G104" s="30">
        <v>13</v>
      </c>
      <c r="H104" s="36">
        <v>35.135135135135101</v>
      </c>
      <c r="I104" s="432">
        <v>1813.6666666668</v>
      </c>
      <c r="J104" s="432">
        <v>1453.0833333333001</v>
      </c>
      <c r="K104" s="432">
        <v>61.583333333299997</v>
      </c>
      <c r="L104" s="432">
        <v>33.999999999899998</v>
      </c>
      <c r="M104" s="432">
        <v>27.583333333399999</v>
      </c>
      <c r="N104" s="432">
        <v>14.5</v>
      </c>
    </row>
    <row r="105" spans="1:14" s="38" customFormat="1" ht="15" customHeight="1" x14ac:dyDescent="0.2">
      <c r="A105" s="211" t="s">
        <v>103</v>
      </c>
      <c r="B105" s="30">
        <v>101</v>
      </c>
      <c r="C105" s="30">
        <v>40</v>
      </c>
      <c r="D105" s="36">
        <v>39.603960396039597</v>
      </c>
      <c r="E105" s="30">
        <v>23</v>
      </c>
      <c r="F105" s="36">
        <v>22.7722772277228</v>
      </c>
      <c r="G105" s="30">
        <v>38</v>
      </c>
      <c r="H105" s="36">
        <v>37.6237623762376</v>
      </c>
      <c r="I105" s="432">
        <v>9472.8333333329992</v>
      </c>
      <c r="J105" s="432">
        <v>5502.3333333336004</v>
      </c>
      <c r="K105" s="432">
        <v>243.2499999998</v>
      </c>
      <c r="L105" s="432">
        <v>128.16666666660001</v>
      </c>
      <c r="M105" s="432">
        <v>115.0833333332</v>
      </c>
      <c r="N105" s="432">
        <v>31.666666666800001</v>
      </c>
    </row>
    <row r="106" spans="1:14" s="38" customFormat="1" ht="15" customHeight="1" x14ac:dyDescent="0.2">
      <c r="A106" s="196" t="s">
        <v>104</v>
      </c>
      <c r="B106" s="30">
        <v>864</v>
      </c>
      <c r="C106" s="30">
        <v>406</v>
      </c>
      <c r="D106" s="36">
        <v>46.990740740740698</v>
      </c>
      <c r="E106" s="30">
        <v>243</v>
      </c>
      <c r="F106" s="36">
        <v>28.125</v>
      </c>
      <c r="G106" s="30">
        <v>215</v>
      </c>
      <c r="H106" s="36">
        <v>24.884259259259299</v>
      </c>
      <c r="I106" s="432">
        <v>131492.28914141399</v>
      </c>
      <c r="J106" s="432">
        <v>99725.914141412606</v>
      </c>
      <c r="K106" s="432">
        <v>4721.6944444436003</v>
      </c>
      <c r="L106" s="432">
        <v>3499.7499999994002</v>
      </c>
      <c r="M106" s="432">
        <v>1221.9444444441999</v>
      </c>
      <c r="N106" s="432">
        <v>888.41666666629999</v>
      </c>
    </row>
    <row r="107" spans="1:14" s="38" customFormat="1" ht="15" customHeight="1" x14ac:dyDescent="0.2">
      <c r="A107" s="209" t="s">
        <v>105</v>
      </c>
      <c r="B107" s="30">
        <v>684</v>
      </c>
      <c r="C107" s="30">
        <v>334</v>
      </c>
      <c r="D107" s="36">
        <v>48.830409356725099</v>
      </c>
      <c r="E107" s="30">
        <v>189</v>
      </c>
      <c r="F107" s="36">
        <v>27.6315789473684</v>
      </c>
      <c r="G107" s="30">
        <v>161</v>
      </c>
      <c r="H107" s="36">
        <v>23.538011695906398</v>
      </c>
      <c r="I107" s="432">
        <v>110111.33333333299</v>
      </c>
      <c r="J107" s="432">
        <v>85642.333333332004</v>
      </c>
      <c r="K107" s="432">
        <v>4069.4999999994998</v>
      </c>
      <c r="L107" s="432">
        <v>3128.9999999996999</v>
      </c>
      <c r="M107" s="432">
        <v>940.49999999980002</v>
      </c>
      <c r="N107" s="432">
        <v>743.33333333300004</v>
      </c>
    </row>
    <row r="108" spans="1:14" s="38" customFormat="1" ht="15" customHeight="1" x14ac:dyDescent="0.2">
      <c r="A108" s="209" t="s">
        <v>106</v>
      </c>
      <c r="B108" s="30">
        <v>25</v>
      </c>
      <c r="C108" s="30">
        <v>9</v>
      </c>
      <c r="D108" s="36">
        <v>36</v>
      </c>
      <c r="E108" s="30">
        <v>11</v>
      </c>
      <c r="F108" s="36">
        <v>44</v>
      </c>
      <c r="G108" s="30">
        <v>5</v>
      </c>
      <c r="H108" s="36">
        <v>20</v>
      </c>
      <c r="I108" s="432">
        <v>2760.6666666666001</v>
      </c>
      <c r="J108" s="432">
        <v>2530.8333333331998</v>
      </c>
      <c r="K108" s="432">
        <v>120.0833333333</v>
      </c>
      <c r="L108" s="432">
        <v>71.833333333300004</v>
      </c>
      <c r="M108" s="432">
        <v>48.25</v>
      </c>
      <c r="N108" s="432">
        <v>5.2499999999</v>
      </c>
    </row>
    <row r="109" spans="1:14" s="38" customFormat="1" ht="15" customHeight="1" x14ac:dyDescent="0.2">
      <c r="A109" s="209" t="s">
        <v>107</v>
      </c>
      <c r="B109" s="30">
        <v>155</v>
      </c>
      <c r="C109" s="30">
        <v>63</v>
      </c>
      <c r="D109" s="36">
        <v>40.645161290322598</v>
      </c>
      <c r="E109" s="30">
        <v>43</v>
      </c>
      <c r="F109" s="36">
        <v>27.741935483871</v>
      </c>
      <c r="G109" s="30">
        <v>49</v>
      </c>
      <c r="H109" s="36">
        <v>31.612903225806399</v>
      </c>
      <c r="I109" s="432">
        <v>18620.2891414144</v>
      </c>
      <c r="J109" s="432">
        <v>11552.747474747401</v>
      </c>
      <c r="K109" s="432">
        <v>532.11111111080004</v>
      </c>
      <c r="L109" s="432">
        <v>298.91666666639998</v>
      </c>
      <c r="M109" s="432">
        <v>233.19444444440001</v>
      </c>
      <c r="N109" s="432">
        <v>139.83333333339999</v>
      </c>
    </row>
    <row r="110" spans="1:14" s="38" customFormat="1" ht="15" customHeight="1" x14ac:dyDescent="0.2">
      <c r="A110" s="212" t="s">
        <v>108</v>
      </c>
      <c r="B110" s="31" t="s">
        <v>394</v>
      </c>
      <c r="C110" s="31" t="s">
        <v>394</v>
      </c>
      <c r="D110" s="41" t="s">
        <v>394</v>
      </c>
      <c r="E110" s="31" t="s">
        <v>394</v>
      </c>
      <c r="F110" s="41" t="s">
        <v>394</v>
      </c>
      <c r="G110" s="31" t="s">
        <v>394</v>
      </c>
      <c r="H110" s="41" t="s">
        <v>394</v>
      </c>
      <c r="I110" s="313" t="s">
        <v>394</v>
      </c>
      <c r="J110" s="313" t="s">
        <v>394</v>
      </c>
      <c r="K110" s="313" t="s">
        <v>394</v>
      </c>
      <c r="L110" s="313" t="s">
        <v>394</v>
      </c>
      <c r="M110" s="313" t="s">
        <v>394</v>
      </c>
      <c r="N110" s="313" t="s">
        <v>394</v>
      </c>
    </row>
    <row r="111" spans="1:14" s="38" customFormat="1" ht="15" customHeight="1" x14ac:dyDescent="0.2">
      <c r="A111" s="474"/>
      <c r="B111" s="475"/>
      <c r="C111" s="475"/>
      <c r="D111" s="476"/>
      <c r="E111" s="475"/>
      <c r="F111" s="476"/>
      <c r="G111" s="475"/>
      <c r="H111" s="476"/>
      <c r="I111" s="477"/>
      <c r="J111" s="477"/>
      <c r="K111" s="477"/>
      <c r="L111" s="477"/>
      <c r="M111" s="477"/>
      <c r="N111" s="478" t="s">
        <v>8</v>
      </c>
    </row>
    <row r="112" spans="1:14" ht="15" customHeight="1" x14ac:dyDescent="0.2">
      <c r="A112" s="289" t="s">
        <v>375</v>
      </c>
    </row>
    <row r="113" spans="1:14" s="281" customFormat="1" ht="15" customHeight="1" x14ac:dyDescent="0.2">
      <c r="A113" s="289" t="s">
        <v>238</v>
      </c>
      <c r="B113" s="277"/>
      <c r="C113" s="277"/>
      <c r="D113" s="277"/>
      <c r="E113" s="277"/>
      <c r="F113" s="277"/>
      <c r="G113" s="285"/>
      <c r="H113" s="285"/>
      <c r="I113" s="285"/>
      <c r="J113" s="285"/>
      <c r="K113" s="285"/>
      <c r="L113" s="285"/>
      <c r="M113" s="285"/>
      <c r="N113" s="285"/>
    </row>
    <row r="114" spans="1:14" s="315" customFormat="1" ht="15" customHeight="1" x14ac:dyDescent="0.2">
      <c r="A114" s="286" t="s">
        <v>265</v>
      </c>
      <c r="B114" s="277"/>
      <c r="C114" s="277"/>
      <c r="D114" s="277"/>
      <c r="E114" s="277"/>
      <c r="F114" s="277"/>
      <c r="G114" s="285"/>
      <c r="H114" s="285"/>
      <c r="I114" s="285"/>
      <c r="J114" s="285"/>
      <c r="K114" s="285"/>
      <c r="L114" s="285"/>
      <c r="M114" s="285"/>
      <c r="N114" s="285"/>
    </row>
    <row r="115" spans="1:14" ht="11.25" customHeight="1" x14ac:dyDescent="0.2">
      <c r="A115" s="286" t="s">
        <v>282</v>
      </c>
      <c r="B115" s="283"/>
      <c r="C115" s="283"/>
      <c r="D115" s="283"/>
      <c r="E115" s="283"/>
      <c r="F115" s="283"/>
      <c r="G115" s="282"/>
      <c r="H115" s="282"/>
      <c r="I115" s="46"/>
      <c r="J115" s="285"/>
      <c r="K115" s="285"/>
      <c r="L115" s="285"/>
      <c r="M115" s="285"/>
      <c r="N115" s="287"/>
    </row>
    <row r="116" spans="1:14" s="233" customFormat="1" ht="30" customHeight="1" x14ac:dyDescent="0.2">
      <c r="A116" s="516" t="s">
        <v>9</v>
      </c>
      <c r="B116" s="516"/>
      <c r="C116" s="516"/>
      <c r="D116" s="516"/>
      <c r="E116" s="516"/>
      <c r="F116" s="516"/>
      <c r="G116" s="516"/>
      <c r="H116" s="516"/>
      <c r="I116" s="516"/>
      <c r="J116" s="516"/>
      <c r="K116" s="516"/>
      <c r="L116" s="516"/>
      <c r="M116" s="516"/>
      <c r="N116" s="516"/>
    </row>
    <row r="117" spans="1:14" ht="41.45" customHeight="1" x14ac:dyDescent="0.2">
      <c r="A117" s="516" t="s">
        <v>9</v>
      </c>
      <c r="B117" s="516"/>
      <c r="C117" s="516"/>
      <c r="D117" s="516"/>
      <c r="E117" s="516"/>
      <c r="F117" s="516"/>
      <c r="G117" s="516"/>
      <c r="H117" s="516"/>
      <c r="I117" s="516"/>
      <c r="J117" s="516"/>
      <c r="K117" s="516"/>
      <c r="L117" s="516"/>
      <c r="M117" s="516"/>
      <c r="N117" s="516"/>
    </row>
    <row r="118" spans="1:14" ht="11.25" customHeight="1" x14ac:dyDescent="0.2"/>
    <row r="119" spans="1:14" ht="22.5" customHeight="1" x14ac:dyDescent="0.2"/>
    <row r="120" spans="1:14" ht="11.25" customHeight="1" x14ac:dyDescent="0.2"/>
    <row r="121" spans="1:14" ht="11.25" customHeight="1" x14ac:dyDescent="0.2"/>
    <row r="122" spans="1:14" ht="11.25" customHeight="1" x14ac:dyDescent="0.2"/>
    <row r="123" spans="1:14" ht="11.25" customHeight="1" x14ac:dyDescent="0.2"/>
    <row r="124" spans="1:14" ht="11.25" customHeight="1" x14ac:dyDescent="0.2"/>
    <row r="125" spans="1:14" ht="11.25" customHeight="1" x14ac:dyDescent="0.2"/>
    <row r="126" spans="1:14" ht="11.25" customHeight="1" x14ac:dyDescent="0.2"/>
    <row r="127" spans="1:14" ht="11.25" customHeight="1" x14ac:dyDescent="0.2"/>
    <row r="128" spans="1:14" ht="11.25" customHeight="1" x14ac:dyDescent="0.2"/>
    <row r="129" ht="11.25" customHeight="1" x14ac:dyDescent="0.2"/>
    <row r="131" ht="40.5" customHeight="1" x14ac:dyDescent="0.2"/>
  </sheetData>
  <mergeCells count="26">
    <mergeCell ref="A117:N117"/>
    <mergeCell ref="L9:L11"/>
    <mergeCell ref="A3:N3"/>
    <mergeCell ref="A4:N4"/>
    <mergeCell ref="A6:N6"/>
    <mergeCell ref="H7:K7"/>
    <mergeCell ref="A5:N5"/>
    <mergeCell ref="J9:J11"/>
    <mergeCell ref="M9:M11"/>
    <mergeCell ref="A116:N116"/>
    <mergeCell ref="A8:A12"/>
    <mergeCell ref="I8:J8"/>
    <mergeCell ref="B9:B11"/>
    <mergeCell ref="H10:H11"/>
    <mergeCell ref="G10:G11"/>
    <mergeCell ref="M2:N2"/>
    <mergeCell ref="N8:N11"/>
    <mergeCell ref="K8:M8"/>
    <mergeCell ref="K9:K11"/>
    <mergeCell ref="B8:H8"/>
    <mergeCell ref="C9:H9"/>
    <mergeCell ref="I9:I11"/>
    <mergeCell ref="C10:C11"/>
    <mergeCell ref="D10:D11"/>
    <mergeCell ref="E10:E11"/>
    <mergeCell ref="F10:F11"/>
  </mergeCells>
  <printOptions horizontalCentered="1"/>
  <pageMargins left="0.19685039370078741" right="0.19685039370078741" top="0.19685039370078741" bottom="0.19685039370078741" header="0" footer="0"/>
  <pageSetup paperSize="9" scale="90"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A06ED-A45E-4C71-AF6A-7D97E46E6CEA}">
  <sheetPr codeName="Tabelle18"/>
  <dimension ref="A1:Q89"/>
  <sheetViews>
    <sheetView showGridLines="0" zoomScaleNormal="100" workbookViewId="0"/>
  </sheetViews>
  <sheetFormatPr baseColWidth="10" defaultColWidth="11" defaultRowHeight="14.25" x14ac:dyDescent="0.2"/>
  <cols>
    <col min="1" max="1" width="3.75" style="330" customWidth="1"/>
    <col min="2" max="2" width="3.875" style="330" customWidth="1"/>
    <col min="3" max="3" width="27.875" style="330" customWidth="1"/>
    <col min="4" max="14" width="7.625" style="330" customWidth="1"/>
    <col min="15" max="16384" width="11" style="330"/>
  </cols>
  <sheetData>
    <row r="1" spans="1:16" s="4" customFormat="1" ht="39.75" customHeight="1" x14ac:dyDescent="0.2">
      <c r="A1" s="1"/>
      <c r="B1" s="1"/>
      <c r="C1" s="159"/>
      <c r="D1" s="2"/>
      <c r="E1" s="159"/>
      <c r="F1" s="2"/>
      <c r="G1" s="2"/>
      <c r="H1" s="337"/>
      <c r="I1" s="371"/>
      <c r="J1" s="371"/>
      <c r="K1" s="372"/>
      <c r="L1" s="337"/>
      <c r="M1" s="337"/>
      <c r="N1" s="371" t="s">
        <v>0</v>
      </c>
    </row>
    <row r="2" spans="1:16" s="373" customFormat="1" x14ac:dyDescent="0.2">
      <c r="C2" s="374"/>
      <c r="D2" s="374"/>
      <c r="E2" s="375"/>
      <c r="J2" s="374"/>
      <c r="K2" s="375"/>
      <c r="M2" s="549" t="str">
        <f ca="1">HYPERLINK(CELL("adresse",Inhaltsverzeichnis!A1),"zurück zum Inhalt")</f>
        <v>zurück zum Inhalt</v>
      </c>
      <c r="N2" s="550"/>
      <c r="P2" s="374"/>
    </row>
    <row r="3" spans="1:16" s="373" customFormat="1" ht="12.75" x14ac:dyDescent="0.2">
      <c r="C3" s="374"/>
      <c r="D3" s="374"/>
      <c r="F3" s="375"/>
      <c r="G3" s="375"/>
      <c r="H3" s="375"/>
      <c r="I3" s="375"/>
      <c r="J3" s="374"/>
      <c r="L3" s="375"/>
      <c r="M3" s="375"/>
      <c r="N3" s="374"/>
    </row>
    <row r="4" spans="1:16" s="285" customFormat="1" ht="12.75" customHeight="1" x14ac:dyDescent="0.2">
      <c r="A4" s="102" t="s">
        <v>295</v>
      </c>
      <c r="B4" s="102"/>
      <c r="C4" s="341"/>
      <c r="D4" s="341"/>
      <c r="E4" s="341"/>
      <c r="F4" s="341"/>
      <c r="G4" s="341"/>
      <c r="H4" s="341"/>
      <c r="I4" s="341"/>
      <c r="J4" s="341"/>
      <c r="K4" s="341"/>
      <c r="L4" s="341"/>
      <c r="M4" s="341"/>
      <c r="N4" s="341"/>
    </row>
    <row r="5" spans="1:16" s="285" customFormat="1" ht="12.75" customHeight="1" x14ac:dyDescent="0.2">
      <c r="A5" s="495" t="s">
        <v>239</v>
      </c>
      <c r="B5" s="495"/>
      <c r="C5" s="495"/>
      <c r="D5" s="495"/>
      <c r="E5" s="495"/>
      <c r="F5" s="495"/>
      <c r="G5" s="495"/>
      <c r="H5" s="495"/>
      <c r="I5" s="495"/>
      <c r="J5" s="495"/>
      <c r="K5" s="495"/>
      <c r="L5" s="495"/>
      <c r="M5" s="495"/>
      <c r="N5" s="495"/>
    </row>
    <row r="6" spans="1:16" s="285" customFormat="1" ht="12.75" customHeight="1" x14ac:dyDescent="0.2">
      <c r="A6" s="551" t="str">
        <f>CONCATENATE(LEFT(Impressum!C10,SEARCH("(",Impressum!C10)-1),"(Hauptsitz des Arbeitgebers",TEXT(0,"#¹⁾"),", Gebietsstand ",TEXT(Impressum!C14,"MMMM")," ",TEXT(Impressum!C14,"JJJJ"),")")</f>
        <v>Land Bayern (Hauptsitz des Arbeitgebers¹⁾, Gebietsstand Mai 2023)</v>
      </c>
      <c r="B6" s="551"/>
      <c r="C6" s="551"/>
      <c r="D6" s="551"/>
      <c r="E6" s="551"/>
      <c r="F6" s="551"/>
      <c r="G6" s="551"/>
      <c r="H6" s="551"/>
      <c r="I6" s="551"/>
      <c r="J6" s="551"/>
      <c r="K6" s="551"/>
      <c r="L6" s="551"/>
      <c r="M6" s="551"/>
      <c r="N6" s="551"/>
    </row>
    <row r="7" spans="1:16" s="285" customFormat="1" ht="12.75" customHeight="1" x14ac:dyDescent="0.2">
      <c r="A7" s="341" t="s">
        <v>383</v>
      </c>
      <c r="B7" s="341"/>
      <c r="C7" s="341"/>
      <c r="D7" s="341"/>
      <c r="E7" s="341"/>
      <c r="F7" s="341"/>
      <c r="G7" s="341"/>
      <c r="H7" s="341"/>
      <c r="I7" s="341"/>
      <c r="J7" s="341"/>
      <c r="K7" s="341"/>
      <c r="L7" s="341"/>
      <c r="M7" s="341"/>
      <c r="N7" s="341"/>
    </row>
    <row r="8" spans="1:16" s="285" customFormat="1" x14ac:dyDescent="0.2">
      <c r="A8" s="341"/>
      <c r="B8" s="341"/>
      <c r="C8" s="341"/>
      <c r="D8" s="341"/>
      <c r="E8" s="341"/>
      <c r="F8" s="341"/>
      <c r="G8" s="341"/>
      <c r="H8" s="341"/>
      <c r="I8" s="341"/>
      <c r="J8" s="341"/>
      <c r="K8" s="341"/>
      <c r="L8" s="341"/>
      <c r="M8" s="341"/>
      <c r="N8" s="341"/>
    </row>
    <row r="9" spans="1:16" ht="14.25" customHeight="1" x14ac:dyDescent="0.2">
      <c r="A9" s="552" t="s">
        <v>384</v>
      </c>
      <c r="B9" s="553"/>
      <c r="C9" s="553"/>
      <c r="D9" s="556" t="s">
        <v>296</v>
      </c>
      <c r="E9" s="557"/>
      <c r="F9" s="557"/>
      <c r="G9" s="557"/>
      <c r="H9" s="557"/>
      <c r="I9" s="557"/>
      <c r="J9" s="557"/>
      <c r="K9" s="557"/>
      <c r="L9" s="557"/>
      <c r="M9" s="557"/>
      <c r="N9" s="558"/>
    </row>
    <row r="10" spans="1:16" x14ac:dyDescent="0.2">
      <c r="A10" s="554"/>
      <c r="B10" s="555"/>
      <c r="C10" s="555"/>
      <c r="D10" s="376">
        <f>Impressum!C12</f>
        <v>2021</v>
      </c>
      <c r="E10" s="422">
        <f>D10-1</f>
        <v>2020</v>
      </c>
      <c r="F10" s="422">
        <f>D10-2</f>
        <v>2019</v>
      </c>
      <c r="G10" s="422">
        <f>D10-3</f>
        <v>2018</v>
      </c>
      <c r="H10" s="422">
        <f>D10-4</f>
        <v>2017</v>
      </c>
      <c r="I10" s="422">
        <f>D10-5</f>
        <v>2016</v>
      </c>
      <c r="J10" s="422">
        <f>D10-6</f>
        <v>2015</v>
      </c>
      <c r="K10" s="422">
        <f>D10-7</f>
        <v>2014</v>
      </c>
      <c r="L10" s="422">
        <f>D10-8</f>
        <v>2013</v>
      </c>
      <c r="M10" s="422">
        <f>D10-9</f>
        <v>2012</v>
      </c>
      <c r="N10" s="423">
        <f>D10-10</f>
        <v>2011</v>
      </c>
    </row>
    <row r="11" spans="1:16" ht="12" customHeight="1" x14ac:dyDescent="0.2">
      <c r="A11" s="554"/>
      <c r="B11" s="555"/>
      <c r="C11" s="555"/>
      <c r="D11" s="377">
        <v>1</v>
      </c>
      <c r="E11" s="377">
        <v>2</v>
      </c>
      <c r="F11" s="377">
        <v>3</v>
      </c>
      <c r="G11" s="377">
        <v>4</v>
      </c>
      <c r="H11" s="377">
        <v>5</v>
      </c>
      <c r="I11" s="377">
        <v>6</v>
      </c>
      <c r="J11" s="377">
        <v>7</v>
      </c>
      <c r="K11" s="377">
        <v>8</v>
      </c>
      <c r="L11" s="377">
        <v>9</v>
      </c>
      <c r="M11" s="377">
        <v>10</v>
      </c>
      <c r="N11" s="377">
        <v>11</v>
      </c>
    </row>
    <row r="12" spans="1:16" ht="12" customHeight="1" x14ac:dyDescent="0.2">
      <c r="A12" s="559" t="s">
        <v>1</v>
      </c>
      <c r="B12" s="560"/>
      <c r="C12" s="560"/>
      <c r="D12" s="560"/>
      <c r="E12" s="560"/>
      <c r="F12" s="560"/>
      <c r="G12" s="560"/>
      <c r="H12" s="560"/>
      <c r="I12" s="560"/>
      <c r="J12" s="560"/>
      <c r="K12" s="560"/>
      <c r="L12" s="560"/>
      <c r="M12" s="560"/>
      <c r="N12" s="561"/>
    </row>
    <row r="13" spans="1:16" x14ac:dyDescent="0.2">
      <c r="A13" s="562"/>
      <c r="B13" s="563"/>
      <c r="C13" s="564"/>
      <c r="D13" s="565" t="s">
        <v>1</v>
      </c>
      <c r="E13" s="565"/>
      <c r="F13" s="565"/>
      <c r="G13" s="565"/>
      <c r="H13" s="565"/>
      <c r="I13" s="565"/>
      <c r="J13" s="565"/>
      <c r="K13" s="565"/>
      <c r="L13" s="565"/>
      <c r="M13" s="565"/>
      <c r="N13" s="566"/>
    </row>
    <row r="14" spans="1:16" s="380" customFormat="1" ht="22.5" customHeight="1" x14ac:dyDescent="0.2">
      <c r="A14" s="544" t="s">
        <v>1</v>
      </c>
      <c r="B14" s="545"/>
      <c r="C14" s="546"/>
      <c r="D14" s="378">
        <v>29258</v>
      </c>
      <c r="E14" s="379">
        <v>28851</v>
      </c>
      <c r="F14" s="379">
        <v>28471</v>
      </c>
      <c r="G14" s="379">
        <v>27826</v>
      </c>
      <c r="H14" s="379">
        <v>26956</v>
      </c>
      <c r="I14" s="379">
        <v>26146</v>
      </c>
      <c r="J14" s="379">
        <v>25302</v>
      </c>
      <c r="K14" s="379">
        <v>24523</v>
      </c>
      <c r="L14" s="379">
        <v>23936</v>
      </c>
      <c r="M14" s="379">
        <v>23041</v>
      </c>
      <c r="N14" s="379">
        <v>22406</v>
      </c>
    </row>
    <row r="15" spans="1:16" x14ac:dyDescent="0.2">
      <c r="A15" s="525" t="s">
        <v>297</v>
      </c>
      <c r="B15" s="526"/>
      <c r="C15" s="527"/>
      <c r="D15" s="381">
        <v>11389</v>
      </c>
      <c r="E15" s="255">
        <v>11495</v>
      </c>
      <c r="F15" s="255">
        <v>11198</v>
      </c>
      <c r="G15" s="255">
        <v>10944</v>
      </c>
      <c r="H15" s="255">
        <v>10615</v>
      </c>
      <c r="I15" s="255">
        <v>10283</v>
      </c>
      <c r="J15" s="255">
        <v>9914</v>
      </c>
      <c r="K15" s="255">
        <v>9665</v>
      </c>
      <c r="L15" s="255">
        <v>9300</v>
      </c>
      <c r="M15" s="255">
        <v>8888</v>
      </c>
      <c r="N15" s="255">
        <v>8535</v>
      </c>
    </row>
    <row r="16" spans="1:16" x14ac:dyDescent="0.2">
      <c r="A16" s="525" t="s">
        <v>298</v>
      </c>
      <c r="B16" s="526"/>
      <c r="C16" s="527"/>
      <c r="D16" s="382">
        <v>38.926105680497599</v>
      </c>
      <c r="E16" s="263">
        <v>39.842639769851999</v>
      </c>
      <c r="F16" s="263">
        <v>39.331249341435097</v>
      </c>
      <c r="G16" s="263">
        <v>39.330122906634102</v>
      </c>
      <c r="H16" s="263">
        <v>39.378987980412496</v>
      </c>
      <c r="I16" s="263">
        <v>39.329151686682501</v>
      </c>
      <c r="J16" s="263">
        <v>39.182673306458</v>
      </c>
      <c r="K16" s="263">
        <v>39.411980589650497</v>
      </c>
      <c r="L16" s="263">
        <v>38.853609625668398</v>
      </c>
      <c r="M16" s="263">
        <v>38.574714639121602</v>
      </c>
      <c r="N16" s="263">
        <v>38.0924752298491</v>
      </c>
    </row>
    <row r="17" spans="1:15" s="383" customFormat="1" ht="24" customHeight="1" x14ac:dyDescent="0.2">
      <c r="A17" s="534" t="s">
        <v>273</v>
      </c>
      <c r="B17" s="535"/>
      <c r="C17" s="536"/>
      <c r="D17" s="381">
        <v>10023</v>
      </c>
      <c r="E17" s="255">
        <v>9687</v>
      </c>
      <c r="F17" s="255">
        <v>9773</v>
      </c>
      <c r="G17" s="255">
        <v>9465</v>
      </c>
      <c r="H17" s="255">
        <v>9014</v>
      </c>
      <c r="I17" s="255">
        <v>8775</v>
      </c>
      <c r="J17" s="255">
        <v>8612</v>
      </c>
      <c r="K17" s="255">
        <v>8282</v>
      </c>
      <c r="L17" s="255">
        <v>8229</v>
      </c>
      <c r="M17" s="255">
        <v>8041</v>
      </c>
      <c r="N17" s="255">
        <v>7907</v>
      </c>
    </row>
    <row r="18" spans="1:15" x14ac:dyDescent="0.2">
      <c r="A18" s="525" t="s">
        <v>299</v>
      </c>
      <c r="B18" s="526"/>
      <c r="C18" s="527"/>
      <c r="D18" s="382">
        <v>34.257297149497603</v>
      </c>
      <c r="E18" s="263">
        <v>33.575959238847901</v>
      </c>
      <c r="F18" s="263">
        <v>34.326156439886198</v>
      </c>
      <c r="G18" s="263">
        <v>34.014950046718901</v>
      </c>
      <c r="H18" s="263">
        <v>33.439679477667298</v>
      </c>
      <c r="I18" s="263">
        <v>33.561539049950298</v>
      </c>
      <c r="J18" s="263">
        <v>34.036835032803701</v>
      </c>
      <c r="K18" s="263">
        <v>33.772376952248898</v>
      </c>
      <c r="L18" s="263">
        <v>34.379177807486599</v>
      </c>
      <c r="M18" s="263">
        <v>34.898658912373598</v>
      </c>
      <c r="N18" s="263">
        <v>35.289654556815101</v>
      </c>
    </row>
    <row r="19" spans="1:15" s="383" customFormat="1" ht="24" customHeight="1" x14ac:dyDescent="0.2">
      <c r="A19" s="534" t="s">
        <v>272</v>
      </c>
      <c r="B19" s="535"/>
      <c r="C19" s="536"/>
      <c r="D19" s="381">
        <v>7846</v>
      </c>
      <c r="E19" s="255">
        <v>7669</v>
      </c>
      <c r="F19" s="255">
        <v>7500</v>
      </c>
      <c r="G19" s="255">
        <v>7417</v>
      </c>
      <c r="H19" s="255">
        <v>7327</v>
      </c>
      <c r="I19" s="255">
        <v>7088</v>
      </c>
      <c r="J19" s="255">
        <v>6776</v>
      </c>
      <c r="K19" s="255">
        <v>6576</v>
      </c>
      <c r="L19" s="255">
        <v>6407</v>
      </c>
      <c r="M19" s="255">
        <v>6112</v>
      </c>
      <c r="N19" s="255">
        <v>5964</v>
      </c>
    </row>
    <row r="20" spans="1:15" x14ac:dyDescent="0.2">
      <c r="A20" s="525" t="s">
        <v>299</v>
      </c>
      <c r="B20" s="526"/>
      <c r="C20" s="527"/>
      <c r="D20" s="382">
        <v>26.816597170004801</v>
      </c>
      <c r="E20" s="263">
        <v>26.5814009913001</v>
      </c>
      <c r="F20" s="263">
        <v>26.342594218678698</v>
      </c>
      <c r="G20" s="263">
        <v>26.654927046647</v>
      </c>
      <c r="H20" s="263">
        <v>27.181332541920199</v>
      </c>
      <c r="I20" s="263">
        <v>27.109309263367201</v>
      </c>
      <c r="J20" s="263">
        <v>26.780491660738299</v>
      </c>
      <c r="K20" s="263">
        <v>26.815642458100601</v>
      </c>
      <c r="L20" s="263">
        <v>26.767212566844901</v>
      </c>
      <c r="M20" s="263">
        <v>26.5266264485048</v>
      </c>
      <c r="N20" s="263">
        <v>26.617870213335699</v>
      </c>
    </row>
    <row r="21" spans="1:15" x14ac:dyDescent="0.2">
      <c r="A21" s="384" t="s">
        <v>300</v>
      </c>
      <c r="B21" s="385"/>
      <c r="C21" s="386"/>
      <c r="D21" s="547" t="s">
        <v>10</v>
      </c>
      <c r="E21" s="547"/>
      <c r="F21" s="547"/>
      <c r="G21" s="547"/>
      <c r="H21" s="547"/>
      <c r="I21" s="547"/>
      <c r="J21" s="547"/>
      <c r="K21" s="547"/>
      <c r="L21" s="547"/>
      <c r="M21" s="547"/>
      <c r="N21" s="548"/>
    </row>
    <row r="22" spans="1:15" s="383" customFormat="1" ht="22.5" customHeight="1" x14ac:dyDescent="0.2">
      <c r="A22" s="387"/>
      <c r="B22" s="388"/>
      <c r="C22" s="389" t="s">
        <v>178</v>
      </c>
      <c r="D22" s="378">
        <v>27031</v>
      </c>
      <c r="E22" s="379">
        <v>26648</v>
      </c>
      <c r="F22" s="379">
        <v>26401</v>
      </c>
      <c r="G22" s="379">
        <v>25687</v>
      </c>
      <c r="H22" s="379">
        <v>24880</v>
      </c>
      <c r="I22" s="379">
        <v>24047</v>
      </c>
      <c r="J22" s="379">
        <v>23261</v>
      </c>
      <c r="K22" s="379">
        <v>22489</v>
      </c>
      <c r="L22" s="379">
        <v>21966</v>
      </c>
      <c r="M22" s="379">
        <v>21232</v>
      </c>
      <c r="N22" s="379">
        <v>20597</v>
      </c>
    </row>
    <row r="23" spans="1:15" x14ac:dyDescent="0.2">
      <c r="A23" s="387"/>
      <c r="B23" s="388"/>
      <c r="C23" s="390" t="s">
        <v>297</v>
      </c>
      <c r="D23" s="381">
        <v>9968</v>
      </c>
      <c r="E23" s="255">
        <v>10076</v>
      </c>
      <c r="F23" s="255">
        <v>9837</v>
      </c>
      <c r="G23" s="255">
        <v>9535</v>
      </c>
      <c r="H23" s="255">
        <v>9244</v>
      </c>
      <c r="I23" s="255">
        <v>8883</v>
      </c>
      <c r="J23" s="255">
        <v>8525</v>
      </c>
      <c r="K23" s="255">
        <v>8274</v>
      </c>
      <c r="L23" s="255">
        <v>7966</v>
      </c>
      <c r="M23" s="255">
        <v>7647</v>
      </c>
      <c r="N23" s="255">
        <v>7305</v>
      </c>
    </row>
    <row r="24" spans="1:15" x14ac:dyDescent="0.2">
      <c r="A24" s="387"/>
      <c r="B24" s="388"/>
      <c r="C24" s="390" t="s">
        <v>301</v>
      </c>
      <c r="D24" s="382">
        <v>36.876179201657401</v>
      </c>
      <c r="E24" s="263">
        <v>37.811468027619298</v>
      </c>
      <c r="F24" s="263">
        <v>37.259952274535102</v>
      </c>
      <c r="G24" s="263">
        <v>37.119943940514702</v>
      </c>
      <c r="H24" s="263">
        <v>37.154340836012899</v>
      </c>
      <c r="I24" s="263">
        <v>36.940158855574502</v>
      </c>
      <c r="J24" s="263">
        <v>36.649327200034399</v>
      </c>
      <c r="K24" s="263">
        <v>36.791320200987201</v>
      </c>
      <c r="L24" s="263">
        <v>36.265137029955397</v>
      </c>
      <c r="M24" s="263">
        <v>36.016390354182398</v>
      </c>
      <c r="N24" s="263">
        <v>35.466330048065302</v>
      </c>
    </row>
    <row r="25" spans="1:15" ht="14.25" customHeight="1" x14ac:dyDescent="0.2">
      <c r="A25" s="384"/>
      <c r="B25" s="391"/>
      <c r="C25" s="392"/>
      <c r="D25" s="547" t="s">
        <v>2</v>
      </c>
      <c r="E25" s="547"/>
      <c r="F25" s="547"/>
      <c r="G25" s="547"/>
      <c r="H25" s="547"/>
      <c r="I25" s="547"/>
      <c r="J25" s="547"/>
      <c r="K25" s="547"/>
      <c r="L25" s="547"/>
      <c r="M25" s="547"/>
      <c r="N25" s="548"/>
      <c r="O25" s="265"/>
    </row>
    <row r="26" spans="1:15" s="383" customFormat="1" ht="22.5" customHeight="1" x14ac:dyDescent="0.2">
      <c r="A26" s="387"/>
      <c r="B26" s="388"/>
      <c r="C26" s="389" t="s">
        <v>178</v>
      </c>
      <c r="D26" s="378">
        <v>2227</v>
      </c>
      <c r="E26" s="379">
        <v>2203</v>
      </c>
      <c r="F26" s="379">
        <v>2070</v>
      </c>
      <c r="G26" s="379">
        <v>2139</v>
      </c>
      <c r="H26" s="379">
        <v>2076</v>
      </c>
      <c r="I26" s="379">
        <v>2099</v>
      </c>
      <c r="J26" s="379">
        <v>2041</v>
      </c>
      <c r="K26" s="379">
        <v>2034</v>
      </c>
      <c r="L26" s="379">
        <v>1970</v>
      </c>
      <c r="M26" s="379">
        <v>1809</v>
      </c>
      <c r="N26" s="379">
        <v>1809</v>
      </c>
    </row>
    <row r="27" spans="1:15" x14ac:dyDescent="0.2">
      <c r="A27" s="387"/>
      <c r="B27" s="388"/>
      <c r="C27" s="390" t="s">
        <v>297</v>
      </c>
      <c r="D27" s="381">
        <v>1421</v>
      </c>
      <c r="E27" s="255">
        <v>1419</v>
      </c>
      <c r="F27" s="255">
        <v>1361</v>
      </c>
      <c r="G27" s="255">
        <v>1409</v>
      </c>
      <c r="H27" s="255">
        <v>1371</v>
      </c>
      <c r="I27" s="255">
        <v>1400</v>
      </c>
      <c r="J27" s="255">
        <v>1389</v>
      </c>
      <c r="K27" s="255">
        <v>1391</v>
      </c>
      <c r="L27" s="255">
        <v>1334</v>
      </c>
      <c r="M27" s="255">
        <v>1241</v>
      </c>
      <c r="N27" s="255">
        <v>1230</v>
      </c>
    </row>
    <row r="28" spans="1:15" s="43" customFormat="1" ht="14.25" customHeight="1" x14ac:dyDescent="0.2">
      <c r="A28" s="393"/>
      <c r="B28" s="394"/>
      <c r="C28" s="395" t="s">
        <v>301</v>
      </c>
      <c r="D28" s="396">
        <v>63.807813201616497</v>
      </c>
      <c r="E28" s="397">
        <v>64.412165229232897</v>
      </c>
      <c r="F28" s="397">
        <v>65.748792270531396</v>
      </c>
      <c r="G28" s="397">
        <v>65.871902758298305</v>
      </c>
      <c r="H28" s="397">
        <v>66.040462427745695</v>
      </c>
      <c r="I28" s="397">
        <v>66.6984278227727</v>
      </c>
      <c r="J28" s="397">
        <v>68.054875061244502</v>
      </c>
      <c r="K28" s="397">
        <v>68.387413962635193</v>
      </c>
      <c r="L28" s="397">
        <v>67.715736040609102</v>
      </c>
      <c r="M28" s="397">
        <v>68.601437258153695</v>
      </c>
      <c r="N28" s="397">
        <v>67.993366500829197</v>
      </c>
    </row>
    <row r="29" spans="1:15" ht="12" customHeight="1" x14ac:dyDescent="0.2">
      <c r="A29" s="537" t="s">
        <v>302</v>
      </c>
      <c r="B29" s="538"/>
      <c r="C29" s="538"/>
      <c r="D29" s="538"/>
      <c r="E29" s="538"/>
      <c r="F29" s="538"/>
      <c r="G29" s="538"/>
      <c r="H29" s="538"/>
      <c r="I29" s="538"/>
      <c r="J29" s="538"/>
      <c r="K29" s="538"/>
      <c r="L29" s="538"/>
      <c r="M29" s="538"/>
      <c r="N29" s="539"/>
    </row>
    <row r="30" spans="1:15" x14ac:dyDescent="0.2">
      <c r="A30" s="398"/>
      <c r="B30" s="399"/>
      <c r="C30" s="400"/>
      <c r="D30" s="528" t="s">
        <v>1</v>
      </c>
      <c r="E30" s="528"/>
      <c r="F30" s="528"/>
      <c r="G30" s="528"/>
      <c r="H30" s="528"/>
      <c r="I30" s="528"/>
      <c r="J30" s="528"/>
      <c r="K30" s="528"/>
      <c r="L30" s="528"/>
      <c r="M30" s="528"/>
      <c r="N30" s="529"/>
    </row>
    <row r="31" spans="1:15" s="380" customFormat="1" ht="22.5" customHeight="1" x14ac:dyDescent="0.2">
      <c r="A31" s="544" t="s">
        <v>1</v>
      </c>
      <c r="B31" s="545"/>
      <c r="C31" s="546"/>
      <c r="D31" s="378">
        <v>13730</v>
      </c>
      <c r="E31" s="379">
        <v>13507</v>
      </c>
      <c r="F31" s="379">
        <v>13170</v>
      </c>
      <c r="G31" s="379">
        <v>12895</v>
      </c>
      <c r="H31" s="379">
        <v>12490</v>
      </c>
      <c r="I31" s="379">
        <v>12127</v>
      </c>
      <c r="J31" s="379">
        <v>11663</v>
      </c>
      <c r="K31" s="379">
        <v>11261</v>
      </c>
      <c r="L31" s="379">
        <v>11024</v>
      </c>
      <c r="M31" s="379">
        <v>10478</v>
      </c>
      <c r="N31" s="379">
        <v>10170</v>
      </c>
    </row>
    <row r="32" spans="1:15" ht="14.25" customHeight="1" x14ac:dyDescent="0.2">
      <c r="A32" s="525" t="s">
        <v>297</v>
      </c>
      <c r="B32" s="526"/>
      <c r="C32" s="527"/>
      <c r="D32" s="381">
        <v>6435</v>
      </c>
      <c r="E32" s="255">
        <v>6435</v>
      </c>
      <c r="F32" s="255">
        <v>6230</v>
      </c>
      <c r="G32" s="255">
        <v>6056</v>
      </c>
      <c r="H32" s="255">
        <v>5830</v>
      </c>
      <c r="I32" s="255">
        <v>5651</v>
      </c>
      <c r="J32" s="255">
        <v>5435</v>
      </c>
      <c r="K32" s="255">
        <v>5272</v>
      </c>
      <c r="L32" s="255">
        <v>5138</v>
      </c>
      <c r="M32" s="255">
        <v>4888</v>
      </c>
      <c r="N32" s="255">
        <v>4733</v>
      </c>
    </row>
    <row r="33" spans="1:14" ht="14.25" customHeight="1" x14ac:dyDescent="0.2">
      <c r="A33" s="525" t="s">
        <v>298</v>
      </c>
      <c r="B33" s="526"/>
      <c r="C33" s="527"/>
      <c r="D33" s="382">
        <v>46.868171886380203</v>
      </c>
      <c r="E33" s="263">
        <v>47.641963426371497</v>
      </c>
      <c r="F33" s="263">
        <v>47.304479878511799</v>
      </c>
      <c r="G33" s="263">
        <v>46.963939511438497</v>
      </c>
      <c r="H33" s="263">
        <v>46.677341873498797</v>
      </c>
      <c r="I33" s="263">
        <v>46.598499216624099</v>
      </c>
      <c r="J33" s="263">
        <v>46.600360113178397</v>
      </c>
      <c r="K33" s="263">
        <v>46.8164461415505</v>
      </c>
      <c r="L33" s="263">
        <v>46.607402031930299</v>
      </c>
      <c r="M33" s="263">
        <v>46.650124069478899</v>
      </c>
      <c r="N33" s="263">
        <v>46.5388397246804</v>
      </c>
    </row>
    <row r="34" spans="1:14" s="383" customFormat="1" ht="24" customHeight="1" x14ac:dyDescent="0.2">
      <c r="A34" s="534" t="s">
        <v>273</v>
      </c>
      <c r="B34" s="535"/>
      <c r="C34" s="536"/>
      <c r="D34" s="381">
        <v>1346</v>
      </c>
      <c r="E34" s="255">
        <v>1304</v>
      </c>
      <c r="F34" s="255">
        <v>1321</v>
      </c>
      <c r="G34" s="255">
        <v>1299</v>
      </c>
      <c r="H34" s="255">
        <v>1200</v>
      </c>
      <c r="I34" s="255">
        <v>1159</v>
      </c>
      <c r="J34" s="255">
        <v>1119</v>
      </c>
      <c r="K34" s="255">
        <v>1018</v>
      </c>
      <c r="L34" s="255">
        <v>1022</v>
      </c>
      <c r="M34" s="255">
        <v>960</v>
      </c>
      <c r="N34" s="255">
        <v>979</v>
      </c>
    </row>
    <row r="35" spans="1:14" ht="14.25" customHeight="1" x14ac:dyDescent="0.2">
      <c r="A35" s="525" t="s">
        <v>299</v>
      </c>
      <c r="B35" s="526"/>
      <c r="C35" s="527"/>
      <c r="D35" s="382">
        <v>9.8033503277494507</v>
      </c>
      <c r="E35" s="263">
        <v>9.6542533501147592</v>
      </c>
      <c r="F35" s="263">
        <v>10.0303720577069</v>
      </c>
      <c r="G35" s="263">
        <v>10.0736719658782</v>
      </c>
      <c r="H35" s="263">
        <v>9.6076861489191394</v>
      </c>
      <c r="I35" s="263">
        <v>9.5571864434732401</v>
      </c>
      <c r="J35" s="263">
        <v>9.5944439681042599</v>
      </c>
      <c r="K35" s="263">
        <v>9.0400497291537203</v>
      </c>
      <c r="L35" s="263">
        <v>9.2706821480406401</v>
      </c>
      <c r="M35" s="263">
        <v>9.1620538270662308</v>
      </c>
      <c r="N35" s="263">
        <v>9.6263520157325502</v>
      </c>
    </row>
    <row r="36" spans="1:14" s="383" customFormat="1" ht="24" customHeight="1" x14ac:dyDescent="0.2">
      <c r="A36" s="534" t="s">
        <v>272</v>
      </c>
      <c r="B36" s="535"/>
      <c r="C36" s="536"/>
      <c r="D36" s="381">
        <v>5949</v>
      </c>
      <c r="E36" s="255">
        <v>5768</v>
      </c>
      <c r="F36" s="255">
        <v>5619</v>
      </c>
      <c r="G36" s="255">
        <v>5540</v>
      </c>
      <c r="H36" s="255">
        <v>5460</v>
      </c>
      <c r="I36" s="255">
        <v>5317</v>
      </c>
      <c r="J36" s="255">
        <v>5109</v>
      </c>
      <c r="K36" s="255">
        <v>4971</v>
      </c>
      <c r="L36" s="255">
        <v>4864</v>
      </c>
      <c r="M36" s="255">
        <v>4630</v>
      </c>
      <c r="N36" s="255">
        <v>4458</v>
      </c>
    </row>
    <row r="37" spans="1:14" ht="14.25" customHeight="1" x14ac:dyDescent="0.2">
      <c r="A37" s="525" t="s">
        <v>299</v>
      </c>
      <c r="B37" s="526"/>
      <c r="C37" s="527"/>
      <c r="D37" s="382">
        <v>43.328477785870398</v>
      </c>
      <c r="E37" s="263">
        <v>42.703783223513703</v>
      </c>
      <c r="F37" s="263">
        <v>42.665148063781302</v>
      </c>
      <c r="G37" s="263">
        <v>42.962388522683199</v>
      </c>
      <c r="H37" s="263">
        <v>43.714971977582103</v>
      </c>
      <c r="I37" s="263">
        <v>43.844314339902702</v>
      </c>
      <c r="J37" s="263">
        <v>43.805195918717303</v>
      </c>
      <c r="K37" s="263">
        <v>44.143504129295799</v>
      </c>
      <c r="L37" s="263">
        <v>44.121915820029002</v>
      </c>
      <c r="M37" s="263">
        <v>44.187822103454899</v>
      </c>
      <c r="N37" s="263">
        <v>43.834808259587</v>
      </c>
    </row>
    <row r="38" spans="1:14" x14ac:dyDescent="0.2">
      <c r="A38" s="401" t="s">
        <v>300</v>
      </c>
      <c r="B38" s="385"/>
      <c r="C38" s="402"/>
      <c r="D38" s="528" t="s">
        <v>10</v>
      </c>
      <c r="E38" s="528"/>
      <c r="F38" s="528"/>
      <c r="G38" s="528"/>
      <c r="H38" s="528"/>
      <c r="I38" s="528"/>
      <c r="J38" s="528"/>
      <c r="K38" s="528"/>
      <c r="L38" s="528"/>
      <c r="M38" s="528"/>
      <c r="N38" s="529"/>
    </row>
    <row r="39" spans="1:14" s="380" customFormat="1" ht="22.5" customHeight="1" x14ac:dyDescent="0.2">
      <c r="A39" s="403"/>
      <c r="B39" s="388"/>
      <c r="C39" s="389" t="s">
        <v>178</v>
      </c>
      <c r="D39" s="378">
        <v>12832</v>
      </c>
      <c r="E39" s="379">
        <v>12604</v>
      </c>
      <c r="F39" s="379">
        <v>12351</v>
      </c>
      <c r="G39" s="379">
        <v>12023</v>
      </c>
      <c r="H39" s="379">
        <v>11652</v>
      </c>
      <c r="I39" s="379">
        <v>11258</v>
      </c>
      <c r="J39" s="379">
        <v>10822</v>
      </c>
      <c r="K39" s="379">
        <v>10441</v>
      </c>
      <c r="L39" s="379">
        <v>10244</v>
      </c>
      <c r="M39" s="379">
        <v>9759</v>
      </c>
      <c r="N39" s="379">
        <v>9444</v>
      </c>
    </row>
    <row r="40" spans="1:14" s="285" customFormat="1" x14ac:dyDescent="0.2">
      <c r="A40" s="404"/>
      <c r="B40" s="388"/>
      <c r="C40" s="390" t="s">
        <v>297</v>
      </c>
      <c r="D40" s="381">
        <v>5841</v>
      </c>
      <c r="E40" s="255">
        <v>5838</v>
      </c>
      <c r="F40" s="255">
        <v>5675</v>
      </c>
      <c r="G40" s="255">
        <v>5477</v>
      </c>
      <c r="H40" s="255">
        <v>5273</v>
      </c>
      <c r="I40" s="255">
        <v>5066</v>
      </c>
      <c r="J40" s="255">
        <v>4858</v>
      </c>
      <c r="K40" s="255">
        <v>4705</v>
      </c>
      <c r="L40" s="255">
        <v>4588</v>
      </c>
      <c r="M40" s="255">
        <v>4385</v>
      </c>
      <c r="N40" s="255">
        <v>4229</v>
      </c>
    </row>
    <row r="41" spans="1:14" s="285" customFormat="1" x14ac:dyDescent="0.2">
      <c r="A41" s="404"/>
      <c r="B41" s="388"/>
      <c r="C41" s="390" t="s">
        <v>301</v>
      </c>
      <c r="D41" s="382">
        <v>45.519014962593502</v>
      </c>
      <c r="E41" s="263">
        <v>46.318629006664601</v>
      </c>
      <c r="F41" s="263">
        <v>45.947696542790098</v>
      </c>
      <c r="G41" s="263">
        <v>45.554354154537101</v>
      </c>
      <c r="H41" s="263">
        <v>45.254033642293201</v>
      </c>
      <c r="I41" s="263">
        <v>44.999111742760697</v>
      </c>
      <c r="J41" s="263">
        <v>44.8900388098318</v>
      </c>
      <c r="K41" s="263">
        <v>45.062733454649901</v>
      </c>
      <c r="L41" s="263">
        <v>44.787192502928498</v>
      </c>
      <c r="M41" s="263">
        <v>44.932882467465902</v>
      </c>
      <c r="N41" s="263">
        <v>44.779754341380801</v>
      </c>
    </row>
    <row r="42" spans="1:14" x14ac:dyDescent="0.2">
      <c r="A42" s="401"/>
      <c r="B42" s="405"/>
      <c r="C42" s="406"/>
      <c r="D42" s="531" t="s">
        <v>2</v>
      </c>
      <c r="E42" s="531"/>
      <c r="F42" s="531"/>
      <c r="G42" s="531"/>
      <c r="H42" s="531"/>
      <c r="I42" s="531"/>
      <c r="J42" s="531"/>
      <c r="K42" s="531"/>
      <c r="L42" s="531"/>
      <c r="M42" s="531"/>
      <c r="N42" s="532"/>
    </row>
    <row r="43" spans="1:14" s="380" customFormat="1" ht="22.5" customHeight="1" x14ac:dyDescent="0.2">
      <c r="A43" s="403"/>
      <c r="B43" s="388"/>
      <c r="C43" s="389" t="s">
        <v>178</v>
      </c>
      <c r="D43" s="378">
        <v>898</v>
      </c>
      <c r="E43" s="379">
        <v>903</v>
      </c>
      <c r="F43" s="379">
        <v>819</v>
      </c>
      <c r="G43" s="379">
        <v>872</v>
      </c>
      <c r="H43" s="379">
        <v>838</v>
      </c>
      <c r="I43" s="379">
        <v>869</v>
      </c>
      <c r="J43" s="379">
        <v>841</v>
      </c>
      <c r="K43" s="379">
        <v>820</v>
      </c>
      <c r="L43" s="379">
        <v>780</v>
      </c>
      <c r="M43" s="379">
        <v>719</v>
      </c>
      <c r="N43" s="379">
        <v>726</v>
      </c>
    </row>
    <row r="44" spans="1:14" s="285" customFormat="1" x14ac:dyDescent="0.2">
      <c r="A44" s="404"/>
      <c r="B44" s="388"/>
      <c r="C44" s="390" t="s">
        <v>297</v>
      </c>
      <c r="D44" s="381">
        <v>594</v>
      </c>
      <c r="E44" s="255">
        <v>597</v>
      </c>
      <c r="F44" s="255">
        <v>555</v>
      </c>
      <c r="G44" s="255">
        <v>579</v>
      </c>
      <c r="H44" s="255">
        <v>557</v>
      </c>
      <c r="I44" s="255">
        <v>585</v>
      </c>
      <c r="J44" s="255">
        <v>577</v>
      </c>
      <c r="K44" s="255">
        <v>567</v>
      </c>
      <c r="L44" s="255">
        <v>550</v>
      </c>
      <c r="M44" s="255">
        <v>503</v>
      </c>
      <c r="N44" s="255">
        <v>504</v>
      </c>
    </row>
    <row r="45" spans="1:14" s="285" customFormat="1" x14ac:dyDescent="0.2">
      <c r="A45" s="407"/>
      <c r="B45" s="394"/>
      <c r="C45" s="395" t="s">
        <v>301</v>
      </c>
      <c r="D45" s="408">
        <v>66.146993318485499</v>
      </c>
      <c r="E45" s="264">
        <v>66.112956810631204</v>
      </c>
      <c r="F45" s="264">
        <v>67.765567765567795</v>
      </c>
      <c r="G45" s="264">
        <v>66.399082568807302</v>
      </c>
      <c r="H45" s="264">
        <v>66.467780429594299</v>
      </c>
      <c r="I45" s="264">
        <v>67.3187571921749</v>
      </c>
      <c r="J45" s="264">
        <v>68.608799048751493</v>
      </c>
      <c r="K45" s="264">
        <v>69.146341463414601</v>
      </c>
      <c r="L45" s="264">
        <v>70.512820512820497</v>
      </c>
      <c r="M45" s="264">
        <v>69.958275382475705</v>
      </c>
      <c r="N45" s="264">
        <v>69.421487603305806</v>
      </c>
    </row>
    <row r="46" spans="1:14" x14ac:dyDescent="0.2">
      <c r="A46" s="537" t="s">
        <v>303</v>
      </c>
      <c r="B46" s="538"/>
      <c r="C46" s="538"/>
      <c r="D46" s="538"/>
      <c r="E46" s="538"/>
      <c r="F46" s="538"/>
      <c r="G46" s="538"/>
      <c r="H46" s="538"/>
      <c r="I46" s="538"/>
      <c r="J46" s="538"/>
      <c r="K46" s="538"/>
      <c r="L46" s="538"/>
      <c r="M46" s="538"/>
      <c r="N46" s="539"/>
    </row>
    <row r="47" spans="1:14" x14ac:dyDescent="0.2">
      <c r="A47" s="401"/>
      <c r="B47" s="540"/>
      <c r="C47" s="541"/>
      <c r="D47" s="528" t="s">
        <v>1</v>
      </c>
      <c r="E47" s="528"/>
      <c r="F47" s="528"/>
      <c r="G47" s="528"/>
      <c r="H47" s="528"/>
      <c r="I47" s="528"/>
      <c r="J47" s="528"/>
      <c r="K47" s="528"/>
      <c r="L47" s="528"/>
      <c r="M47" s="528"/>
      <c r="N47" s="529"/>
    </row>
    <row r="48" spans="1:14" s="380" customFormat="1" ht="22.5" customHeight="1" x14ac:dyDescent="0.2">
      <c r="A48" s="544" t="s">
        <v>1</v>
      </c>
      <c r="B48" s="545"/>
      <c r="C48" s="546"/>
      <c r="D48" s="378">
        <v>5124</v>
      </c>
      <c r="E48" s="379">
        <v>5065</v>
      </c>
      <c r="F48" s="379">
        <v>5030</v>
      </c>
      <c r="G48" s="379">
        <v>4881</v>
      </c>
      <c r="H48" s="379">
        <v>4717</v>
      </c>
      <c r="I48" s="379">
        <v>4548</v>
      </c>
      <c r="J48" s="379">
        <v>4409</v>
      </c>
      <c r="K48" s="379">
        <v>4286</v>
      </c>
      <c r="L48" s="379">
        <v>4163</v>
      </c>
      <c r="M48" s="379">
        <v>3983</v>
      </c>
      <c r="N48" s="379">
        <v>3903</v>
      </c>
    </row>
    <row r="49" spans="1:14" ht="14.25" customHeight="1" x14ac:dyDescent="0.2">
      <c r="A49" s="525" t="s">
        <v>297</v>
      </c>
      <c r="B49" s="526"/>
      <c r="C49" s="527"/>
      <c r="D49" s="381">
        <v>1921</v>
      </c>
      <c r="E49" s="255">
        <v>1928</v>
      </c>
      <c r="F49" s="255">
        <v>1943</v>
      </c>
      <c r="G49" s="255">
        <v>1875</v>
      </c>
      <c r="H49" s="255">
        <v>1816</v>
      </c>
      <c r="I49" s="255">
        <v>1743</v>
      </c>
      <c r="J49" s="255">
        <v>1690</v>
      </c>
      <c r="K49" s="255">
        <v>1648</v>
      </c>
      <c r="L49" s="255">
        <v>1550</v>
      </c>
      <c r="M49" s="255">
        <v>1504</v>
      </c>
      <c r="N49" s="255">
        <v>1437</v>
      </c>
    </row>
    <row r="50" spans="1:14" ht="14.25" customHeight="1" x14ac:dyDescent="0.2">
      <c r="A50" s="525" t="s">
        <v>298</v>
      </c>
      <c r="B50" s="526"/>
      <c r="C50" s="527"/>
      <c r="D50" s="382">
        <v>37.490241998438698</v>
      </c>
      <c r="E50" s="263">
        <v>38.065153010858801</v>
      </c>
      <c r="F50" s="263">
        <v>38.628230616302197</v>
      </c>
      <c r="G50" s="263">
        <v>38.414259373079297</v>
      </c>
      <c r="H50" s="263">
        <v>38.499046003815998</v>
      </c>
      <c r="I50" s="263">
        <v>38.324538258575203</v>
      </c>
      <c r="J50" s="263">
        <v>38.330687230664601</v>
      </c>
      <c r="K50" s="263">
        <v>38.4507699486701</v>
      </c>
      <c r="L50" s="263">
        <v>37.232764833053103</v>
      </c>
      <c r="M50" s="263">
        <v>37.760482048706997</v>
      </c>
      <c r="N50" s="263">
        <v>36.817832436587203</v>
      </c>
    </row>
    <row r="51" spans="1:14" s="383" customFormat="1" ht="24" customHeight="1" x14ac:dyDescent="0.2">
      <c r="A51" s="534" t="s">
        <v>273</v>
      </c>
      <c r="B51" s="535"/>
      <c r="C51" s="536"/>
      <c r="D51" s="381">
        <v>1995</v>
      </c>
      <c r="E51" s="255">
        <v>1872</v>
      </c>
      <c r="F51" s="255">
        <v>1858</v>
      </c>
      <c r="G51" s="255">
        <v>1784</v>
      </c>
      <c r="H51" s="255">
        <v>1710</v>
      </c>
      <c r="I51" s="255">
        <v>1663</v>
      </c>
      <c r="J51" s="255">
        <v>1636</v>
      </c>
      <c r="K51" s="255">
        <v>1578</v>
      </c>
      <c r="L51" s="255">
        <v>1595</v>
      </c>
      <c r="M51" s="255">
        <v>1539</v>
      </c>
      <c r="N51" s="255">
        <v>1506</v>
      </c>
    </row>
    <row r="52" spans="1:14" ht="14.25" customHeight="1" x14ac:dyDescent="0.2">
      <c r="A52" s="525" t="s">
        <v>304</v>
      </c>
      <c r="B52" s="526"/>
      <c r="C52" s="527"/>
      <c r="D52" s="382">
        <v>38.934426229508198</v>
      </c>
      <c r="E52" s="263">
        <v>36.959526159920998</v>
      </c>
      <c r="F52" s="263">
        <v>36.938369781312097</v>
      </c>
      <c r="G52" s="263">
        <v>36.549887318172502</v>
      </c>
      <c r="H52" s="263">
        <v>36.25185499258</v>
      </c>
      <c r="I52" s="263">
        <v>36.565523306948101</v>
      </c>
      <c r="J52" s="263">
        <v>37.105919709684699</v>
      </c>
      <c r="K52" s="263">
        <v>36.8175454969669</v>
      </c>
      <c r="L52" s="263">
        <v>38.313716070141702</v>
      </c>
      <c r="M52" s="263">
        <v>38.639216670851098</v>
      </c>
      <c r="N52" s="263">
        <v>38.585703305149899</v>
      </c>
    </row>
    <row r="53" spans="1:14" s="383" customFormat="1" ht="24" customHeight="1" x14ac:dyDescent="0.2">
      <c r="A53" s="534" t="s">
        <v>272</v>
      </c>
      <c r="B53" s="535"/>
      <c r="C53" s="536"/>
      <c r="D53" s="381">
        <v>1208</v>
      </c>
      <c r="E53" s="255">
        <v>1265</v>
      </c>
      <c r="F53" s="255">
        <v>1229</v>
      </c>
      <c r="G53" s="255">
        <v>1222</v>
      </c>
      <c r="H53" s="255">
        <v>1191</v>
      </c>
      <c r="I53" s="255">
        <v>1142</v>
      </c>
      <c r="J53" s="255">
        <v>1083</v>
      </c>
      <c r="K53" s="255">
        <v>1060</v>
      </c>
      <c r="L53" s="255">
        <v>1018</v>
      </c>
      <c r="M53" s="255">
        <v>940</v>
      </c>
      <c r="N53" s="255">
        <v>960</v>
      </c>
    </row>
    <row r="54" spans="1:14" ht="14.25" customHeight="1" x14ac:dyDescent="0.2">
      <c r="A54" s="525" t="s">
        <v>299</v>
      </c>
      <c r="B54" s="526"/>
      <c r="C54" s="527"/>
      <c r="D54" s="382">
        <v>23.575331772053101</v>
      </c>
      <c r="E54" s="263">
        <v>24.975320829220099</v>
      </c>
      <c r="F54" s="263">
        <v>24.433399602385698</v>
      </c>
      <c r="G54" s="263">
        <v>25.035853308748202</v>
      </c>
      <c r="H54" s="263">
        <v>25.249099003604002</v>
      </c>
      <c r="I54" s="263">
        <v>25.1099384344767</v>
      </c>
      <c r="J54" s="263">
        <v>24.5633930596507</v>
      </c>
      <c r="K54" s="263">
        <v>24.731684554363</v>
      </c>
      <c r="L54" s="263">
        <v>24.453519096805199</v>
      </c>
      <c r="M54" s="263">
        <v>23.600301280441901</v>
      </c>
      <c r="N54" s="263">
        <v>24.596464258262898</v>
      </c>
    </row>
    <row r="55" spans="1:14" x14ac:dyDescent="0.2">
      <c r="A55" s="401" t="s">
        <v>300</v>
      </c>
      <c r="B55" s="385"/>
      <c r="C55" s="402"/>
      <c r="D55" s="528" t="s">
        <v>10</v>
      </c>
      <c r="E55" s="528"/>
      <c r="F55" s="528"/>
      <c r="G55" s="528"/>
      <c r="H55" s="528"/>
      <c r="I55" s="528"/>
      <c r="J55" s="528"/>
      <c r="K55" s="528"/>
      <c r="L55" s="528"/>
      <c r="M55" s="528"/>
      <c r="N55" s="529"/>
    </row>
    <row r="56" spans="1:14" s="380" customFormat="1" ht="22.5" customHeight="1" x14ac:dyDescent="0.2">
      <c r="A56" s="403"/>
      <c r="B56" s="409"/>
      <c r="C56" s="389" t="s">
        <v>178</v>
      </c>
      <c r="D56" s="378">
        <v>4761</v>
      </c>
      <c r="E56" s="379">
        <v>4700</v>
      </c>
      <c r="F56" s="379">
        <v>4688</v>
      </c>
      <c r="G56" s="379">
        <v>4531</v>
      </c>
      <c r="H56" s="379">
        <v>4390</v>
      </c>
      <c r="I56" s="379">
        <v>4235</v>
      </c>
      <c r="J56" s="379">
        <v>4109</v>
      </c>
      <c r="K56" s="379">
        <v>3975</v>
      </c>
      <c r="L56" s="379">
        <v>3861</v>
      </c>
      <c r="M56" s="379">
        <v>3714</v>
      </c>
      <c r="N56" s="379">
        <v>3647</v>
      </c>
    </row>
    <row r="57" spans="1:14" s="285" customFormat="1" x14ac:dyDescent="0.2">
      <c r="A57" s="404"/>
      <c r="B57" s="409"/>
      <c r="C57" s="390" t="s">
        <v>297</v>
      </c>
      <c r="D57" s="381">
        <v>1696</v>
      </c>
      <c r="E57" s="255">
        <v>1701</v>
      </c>
      <c r="F57" s="255">
        <v>1723</v>
      </c>
      <c r="G57" s="255">
        <v>1651</v>
      </c>
      <c r="H57" s="255">
        <v>1595</v>
      </c>
      <c r="I57" s="255">
        <v>1533</v>
      </c>
      <c r="J57" s="255">
        <v>1479</v>
      </c>
      <c r="K57" s="255">
        <v>1437</v>
      </c>
      <c r="L57" s="255">
        <v>1347</v>
      </c>
      <c r="M57" s="255">
        <v>1323</v>
      </c>
      <c r="N57" s="255">
        <v>1259</v>
      </c>
    </row>
    <row r="58" spans="1:14" s="285" customFormat="1" x14ac:dyDescent="0.2">
      <c r="A58" s="404"/>
      <c r="B58" s="409"/>
      <c r="C58" s="390" t="s">
        <v>301</v>
      </c>
      <c r="D58" s="382">
        <v>35.622768325981902</v>
      </c>
      <c r="E58" s="263">
        <v>36.191489361702097</v>
      </c>
      <c r="F58" s="263">
        <v>36.753412969283303</v>
      </c>
      <c r="G58" s="263">
        <v>36.437872434341202</v>
      </c>
      <c r="H58" s="263">
        <v>36.332574031890701</v>
      </c>
      <c r="I58" s="263">
        <v>36.198347107438003</v>
      </c>
      <c r="J58" s="263">
        <v>35.994159162813297</v>
      </c>
      <c r="K58" s="263">
        <v>36.150943396226403</v>
      </c>
      <c r="L58" s="263">
        <v>34.887334887334902</v>
      </c>
      <c r="M58" s="263">
        <v>35.621970920840099</v>
      </c>
      <c r="N58" s="263">
        <v>34.521524540718403</v>
      </c>
    </row>
    <row r="59" spans="1:14" x14ac:dyDescent="0.2">
      <c r="A59" s="401"/>
      <c r="B59" s="385"/>
      <c r="C59" s="406"/>
      <c r="D59" s="531" t="s">
        <v>2</v>
      </c>
      <c r="E59" s="531"/>
      <c r="F59" s="531"/>
      <c r="G59" s="531"/>
      <c r="H59" s="531"/>
      <c r="I59" s="531"/>
      <c r="J59" s="531"/>
      <c r="K59" s="531"/>
      <c r="L59" s="531"/>
      <c r="M59" s="531"/>
      <c r="N59" s="532"/>
    </row>
    <row r="60" spans="1:14" s="380" customFormat="1" ht="22.5" customHeight="1" x14ac:dyDescent="0.2">
      <c r="A60" s="403"/>
      <c r="B60" s="409"/>
      <c r="C60" s="389" t="s">
        <v>178</v>
      </c>
      <c r="D60" s="378">
        <v>363</v>
      </c>
      <c r="E60" s="379">
        <v>365</v>
      </c>
      <c r="F60" s="379">
        <v>342</v>
      </c>
      <c r="G60" s="379">
        <v>350</v>
      </c>
      <c r="H60" s="379">
        <v>327</v>
      </c>
      <c r="I60" s="379">
        <v>313</v>
      </c>
      <c r="J60" s="379">
        <v>300</v>
      </c>
      <c r="K60" s="379">
        <v>311</v>
      </c>
      <c r="L60" s="379">
        <v>302</v>
      </c>
      <c r="M60" s="379">
        <v>269</v>
      </c>
      <c r="N60" s="379">
        <v>256</v>
      </c>
    </row>
    <row r="61" spans="1:14" s="285" customFormat="1" x14ac:dyDescent="0.2">
      <c r="A61" s="404"/>
      <c r="B61" s="409"/>
      <c r="C61" s="390" t="s">
        <v>297</v>
      </c>
      <c r="D61" s="381">
        <v>225</v>
      </c>
      <c r="E61" s="255">
        <v>227</v>
      </c>
      <c r="F61" s="255">
        <v>220</v>
      </c>
      <c r="G61" s="255">
        <v>224</v>
      </c>
      <c r="H61" s="255">
        <v>221</v>
      </c>
      <c r="I61" s="255">
        <v>210</v>
      </c>
      <c r="J61" s="255">
        <v>211</v>
      </c>
      <c r="K61" s="255">
        <v>211</v>
      </c>
      <c r="L61" s="255">
        <v>203</v>
      </c>
      <c r="M61" s="255">
        <v>181</v>
      </c>
      <c r="N61" s="255">
        <v>178</v>
      </c>
    </row>
    <row r="62" spans="1:14" s="285" customFormat="1" x14ac:dyDescent="0.2">
      <c r="A62" s="407"/>
      <c r="B62" s="410"/>
      <c r="C62" s="395" t="s">
        <v>301</v>
      </c>
      <c r="D62" s="408">
        <v>61.983471074380198</v>
      </c>
      <c r="E62" s="264">
        <v>62.191780821917803</v>
      </c>
      <c r="F62" s="264">
        <v>64.327485380116997</v>
      </c>
      <c r="G62" s="264">
        <v>64</v>
      </c>
      <c r="H62" s="264">
        <v>67.584097859327201</v>
      </c>
      <c r="I62" s="264">
        <v>67.092651757188506</v>
      </c>
      <c r="J62" s="264">
        <v>70.3333333333333</v>
      </c>
      <c r="K62" s="264">
        <v>67.845659163987094</v>
      </c>
      <c r="L62" s="264">
        <v>67.218543046357595</v>
      </c>
      <c r="M62" s="264">
        <v>67.286245353159799</v>
      </c>
      <c r="N62" s="264">
        <v>69.53125</v>
      </c>
    </row>
    <row r="63" spans="1:14" x14ac:dyDescent="0.2">
      <c r="A63" s="537" t="s">
        <v>305</v>
      </c>
      <c r="B63" s="538"/>
      <c r="C63" s="538"/>
      <c r="D63" s="538"/>
      <c r="E63" s="538"/>
      <c r="F63" s="538"/>
      <c r="G63" s="538"/>
      <c r="H63" s="538"/>
      <c r="I63" s="538"/>
      <c r="J63" s="538"/>
      <c r="K63" s="538"/>
      <c r="L63" s="538"/>
      <c r="M63" s="538"/>
      <c r="N63" s="539"/>
    </row>
    <row r="64" spans="1:14" x14ac:dyDescent="0.2">
      <c r="A64" s="401"/>
      <c r="B64" s="540"/>
      <c r="C64" s="541"/>
      <c r="D64" s="542" t="s">
        <v>1</v>
      </c>
      <c r="E64" s="542"/>
      <c r="F64" s="542"/>
      <c r="G64" s="542"/>
      <c r="H64" s="542"/>
      <c r="I64" s="542"/>
      <c r="J64" s="542"/>
      <c r="K64" s="542"/>
      <c r="L64" s="542"/>
      <c r="M64" s="542"/>
      <c r="N64" s="543"/>
    </row>
    <row r="65" spans="1:14" s="383" customFormat="1" ht="22.5" customHeight="1" x14ac:dyDescent="0.2">
      <c r="A65" s="544" t="s">
        <v>1</v>
      </c>
      <c r="B65" s="545"/>
      <c r="C65" s="546"/>
      <c r="D65" s="378">
        <v>10404</v>
      </c>
      <c r="E65" s="379">
        <v>10279</v>
      </c>
      <c r="F65" s="379">
        <v>10271</v>
      </c>
      <c r="G65" s="379">
        <v>10050</v>
      </c>
      <c r="H65" s="379">
        <v>9749</v>
      </c>
      <c r="I65" s="379">
        <v>9471</v>
      </c>
      <c r="J65" s="379">
        <v>9230</v>
      </c>
      <c r="K65" s="379">
        <v>8976</v>
      </c>
      <c r="L65" s="379">
        <v>8749</v>
      </c>
      <c r="M65" s="379">
        <v>8580</v>
      </c>
      <c r="N65" s="379">
        <v>8333</v>
      </c>
    </row>
    <row r="66" spans="1:14" ht="14.25" customHeight="1" x14ac:dyDescent="0.2">
      <c r="A66" s="525" t="s">
        <v>297</v>
      </c>
      <c r="B66" s="526"/>
      <c r="C66" s="527"/>
      <c r="D66" s="381">
        <v>3033</v>
      </c>
      <c r="E66" s="255">
        <v>3132</v>
      </c>
      <c r="F66" s="255">
        <v>3025</v>
      </c>
      <c r="G66" s="255">
        <v>3013</v>
      </c>
      <c r="H66" s="255">
        <v>2969</v>
      </c>
      <c r="I66" s="255">
        <v>2889</v>
      </c>
      <c r="J66" s="255">
        <v>2789</v>
      </c>
      <c r="K66" s="255">
        <v>2745</v>
      </c>
      <c r="L66" s="255">
        <v>2612</v>
      </c>
      <c r="M66" s="255">
        <v>2496</v>
      </c>
      <c r="N66" s="255">
        <v>2365</v>
      </c>
    </row>
    <row r="67" spans="1:14" ht="14.25" customHeight="1" x14ac:dyDescent="0.2">
      <c r="A67" s="525" t="s">
        <v>298</v>
      </c>
      <c r="B67" s="526"/>
      <c r="C67" s="527"/>
      <c r="D67" s="382">
        <v>29.1522491349481</v>
      </c>
      <c r="E67" s="263">
        <v>30.469890067127199</v>
      </c>
      <c r="F67" s="263">
        <v>29.451854736637099</v>
      </c>
      <c r="G67" s="263">
        <v>29.980099502487601</v>
      </c>
      <c r="H67" s="263">
        <v>30.4544055800595</v>
      </c>
      <c r="I67" s="263">
        <v>30.5036426987647</v>
      </c>
      <c r="J67" s="263">
        <v>30.216684723726999</v>
      </c>
      <c r="K67" s="263">
        <v>30.581550802138999</v>
      </c>
      <c r="L67" s="263">
        <v>29.854840553206099</v>
      </c>
      <c r="M67" s="263">
        <v>29.090909090909101</v>
      </c>
      <c r="N67" s="263">
        <v>28.381135245409801</v>
      </c>
    </row>
    <row r="68" spans="1:14" ht="24" customHeight="1" x14ac:dyDescent="0.2">
      <c r="A68" s="534" t="s">
        <v>273</v>
      </c>
      <c r="B68" s="535"/>
      <c r="C68" s="536"/>
      <c r="D68" s="381">
        <v>6682</v>
      </c>
      <c r="E68" s="255">
        <v>6511</v>
      </c>
      <c r="F68" s="255">
        <v>6594</v>
      </c>
      <c r="G68" s="255">
        <v>6382</v>
      </c>
      <c r="H68" s="255">
        <v>6104</v>
      </c>
      <c r="I68" s="255">
        <v>5953</v>
      </c>
      <c r="J68" s="255">
        <v>5857</v>
      </c>
      <c r="K68" s="255">
        <v>5686</v>
      </c>
      <c r="L68" s="255">
        <v>5612</v>
      </c>
      <c r="M68" s="255">
        <v>5542</v>
      </c>
      <c r="N68" s="255">
        <v>5422</v>
      </c>
    </row>
    <row r="69" spans="1:14" ht="14.25" customHeight="1" x14ac:dyDescent="0.2">
      <c r="A69" s="525" t="s">
        <v>299</v>
      </c>
      <c r="B69" s="526"/>
      <c r="C69" s="527"/>
      <c r="D69" s="382">
        <v>64.225297962322202</v>
      </c>
      <c r="E69" s="263">
        <v>63.342737620391098</v>
      </c>
      <c r="F69" s="263">
        <v>64.200175250705897</v>
      </c>
      <c r="G69" s="263">
        <v>63.502487562189103</v>
      </c>
      <c r="H69" s="263">
        <v>62.611549902554103</v>
      </c>
      <c r="I69" s="263">
        <v>62.855031147714101</v>
      </c>
      <c r="J69" s="263">
        <v>63.456121343445297</v>
      </c>
      <c r="K69" s="263">
        <v>63.3467023172905</v>
      </c>
      <c r="L69" s="263">
        <v>64.1444736541319</v>
      </c>
      <c r="M69" s="263">
        <v>64.592074592074596</v>
      </c>
      <c r="N69" s="263">
        <v>65.066602664106597</v>
      </c>
    </row>
    <row r="70" spans="1:14" s="285" customFormat="1" ht="24" customHeight="1" x14ac:dyDescent="0.2">
      <c r="A70" s="534" t="s">
        <v>272</v>
      </c>
      <c r="B70" s="535"/>
      <c r="C70" s="536"/>
      <c r="D70" s="381">
        <v>689</v>
      </c>
      <c r="E70" s="255">
        <v>636</v>
      </c>
      <c r="F70" s="255">
        <v>652</v>
      </c>
      <c r="G70" s="255">
        <v>655</v>
      </c>
      <c r="H70" s="255">
        <v>676</v>
      </c>
      <c r="I70" s="255">
        <v>629</v>
      </c>
      <c r="J70" s="255">
        <v>584</v>
      </c>
      <c r="K70" s="255">
        <v>545</v>
      </c>
      <c r="L70" s="255">
        <v>525</v>
      </c>
      <c r="M70" s="255">
        <v>542</v>
      </c>
      <c r="N70" s="255">
        <v>546</v>
      </c>
    </row>
    <row r="71" spans="1:14" s="285" customFormat="1" x14ac:dyDescent="0.2">
      <c r="A71" s="525" t="s">
        <v>299</v>
      </c>
      <c r="B71" s="526"/>
      <c r="C71" s="527"/>
      <c r="D71" s="382">
        <v>6.6224529027297203</v>
      </c>
      <c r="E71" s="263">
        <v>6.1873723124817603</v>
      </c>
      <c r="F71" s="263">
        <v>6.3479700126569902</v>
      </c>
      <c r="G71" s="263">
        <v>6.5174129353233798</v>
      </c>
      <c r="H71" s="263">
        <v>6.9340445173863996</v>
      </c>
      <c r="I71" s="263">
        <v>6.6413261535212804</v>
      </c>
      <c r="J71" s="263">
        <v>6.3271939328277398</v>
      </c>
      <c r="K71" s="263">
        <v>6.0717468805704096</v>
      </c>
      <c r="L71" s="263">
        <v>6.0006857926620203</v>
      </c>
      <c r="M71" s="263">
        <v>6.3170163170163196</v>
      </c>
      <c r="N71" s="263">
        <v>6.5522620904836204</v>
      </c>
    </row>
    <row r="72" spans="1:14" s="380" customFormat="1" ht="21" customHeight="1" x14ac:dyDescent="0.2">
      <c r="A72" s="411" t="s">
        <v>306</v>
      </c>
      <c r="B72" s="412"/>
      <c r="C72" s="413"/>
      <c r="D72" s="414">
        <v>4.8932563776540698</v>
      </c>
      <c r="E72" s="172">
        <v>4.9726527107873704</v>
      </c>
      <c r="F72" s="172">
        <v>4.9243764284468599</v>
      </c>
      <c r="G72" s="172">
        <v>4.8719177271095804</v>
      </c>
      <c r="H72" s="172">
        <v>4.8510881191083</v>
      </c>
      <c r="I72" s="172">
        <v>4.8654553670135199</v>
      </c>
      <c r="J72" s="172">
        <v>4.8544191461352604</v>
      </c>
      <c r="K72" s="172">
        <v>4.7935351116659701</v>
      </c>
      <c r="L72" s="172">
        <v>4.7464214430735501</v>
      </c>
      <c r="M72" s="172">
        <v>4.6986367239815596</v>
      </c>
      <c r="N72" s="172">
        <v>4.5938761820207601</v>
      </c>
    </row>
    <row r="73" spans="1:14" x14ac:dyDescent="0.2">
      <c r="A73" s="404" t="s">
        <v>300</v>
      </c>
      <c r="B73" s="385"/>
      <c r="C73" s="402"/>
      <c r="D73" s="528" t="s">
        <v>10</v>
      </c>
      <c r="E73" s="528"/>
      <c r="F73" s="528"/>
      <c r="G73" s="528"/>
      <c r="H73" s="528"/>
      <c r="I73" s="528"/>
      <c r="J73" s="528"/>
      <c r="K73" s="528"/>
      <c r="L73" s="528"/>
      <c r="M73" s="528"/>
      <c r="N73" s="529"/>
    </row>
    <row r="74" spans="1:14" s="380" customFormat="1" ht="22.5" customHeight="1" x14ac:dyDescent="0.2">
      <c r="A74" s="403"/>
      <c r="B74" s="526"/>
      <c r="C74" s="389" t="s">
        <v>178</v>
      </c>
      <c r="D74" s="378">
        <v>9438</v>
      </c>
      <c r="E74" s="379">
        <v>9344</v>
      </c>
      <c r="F74" s="379">
        <v>9362</v>
      </c>
      <c r="G74" s="379">
        <v>9133</v>
      </c>
      <c r="H74" s="379">
        <v>8838</v>
      </c>
      <c r="I74" s="379">
        <v>8554</v>
      </c>
      <c r="J74" s="379">
        <v>8330</v>
      </c>
      <c r="K74" s="379">
        <v>8073</v>
      </c>
      <c r="L74" s="379">
        <v>7861</v>
      </c>
      <c r="M74" s="379">
        <v>7759</v>
      </c>
      <c r="N74" s="379">
        <v>7506</v>
      </c>
    </row>
    <row r="75" spans="1:14" s="285" customFormat="1" x14ac:dyDescent="0.2">
      <c r="A75" s="404"/>
      <c r="B75" s="526"/>
      <c r="C75" s="390" t="s">
        <v>297</v>
      </c>
      <c r="D75" s="381">
        <v>2431</v>
      </c>
      <c r="E75" s="255">
        <v>2537</v>
      </c>
      <c r="F75" s="255">
        <v>2439</v>
      </c>
      <c r="G75" s="255">
        <v>2407</v>
      </c>
      <c r="H75" s="255">
        <v>2376</v>
      </c>
      <c r="I75" s="255">
        <v>2284</v>
      </c>
      <c r="J75" s="255">
        <v>2188</v>
      </c>
      <c r="K75" s="255">
        <v>2132</v>
      </c>
      <c r="L75" s="255">
        <v>2031</v>
      </c>
      <c r="M75" s="255">
        <v>1939</v>
      </c>
      <c r="N75" s="255">
        <v>1817</v>
      </c>
    </row>
    <row r="76" spans="1:14" s="285" customFormat="1" x14ac:dyDescent="0.2">
      <c r="A76" s="404"/>
      <c r="B76" s="526"/>
      <c r="C76" s="390" t="s">
        <v>301</v>
      </c>
      <c r="D76" s="382">
        <v>25.7575757575758</v>
      </c>
      <c r="E76" s="263">
        <v>27.151113013698598</v>
      </c>
      <c r="F76" s="263">
        <v>26.052125614185002</v>
      </c>
      <c r="G76" s="263">
        <v>26.354976458994901</v>
      </c>
      <c r="H76" s="263">
        <v>26.8839103869654</v>
      </c>
      <c r="I76" s="263">
        <v>26.700958615852201</v>
      </c>
      <c r="J76" s="263">
        <v>26.266506602641101</v>
      </c>
      <c r="K76" s="263">
        <v>26.4090177133655</v>
      </c>
      <c r="L76" s="263">
        <v>25.836407581732601</v>
      </c>
      <c r="M76" s="263">
        <v>24.9903338059028</v>
      </c>
      <c r="N76" s="263">
        <v>24.207300826005898</v>
      </c>
    </row>
    <row r="77" spans="1:14" s="380" customFormat="1" ht="21" customHeight="1" x14ac:dyDescent="0.2">
      <c r="A77" s="411"/>
      <c r="B77" s="530"/>
      <c r="C77" s="415" t="s">
        <v>307</v>
      </c>
      <c r="D77" s="414">
        <v>4.3097723810838504</v>
      </c>
      <c r="E77" s="172">
        <v>4.4096751923309299</v>
      </c>
      <c r="F77" s="172">
        <v>4.3782080320535197</v>
      </c>
      <c r="G77" s="172">
        <v>4.3049458128781</v>
      </c>
      <c r="H77" s="172">
        <v>4.2847464661750001</v>
      </c>
      <c r="I77" s="172">
        <v>4.2692537277321199</v>
      </c>
      <c r="J77" s="172">
        <v>4.2658597777508698</v>
      </c>
      <c r="K77" s="172">
        <v>4.1851783085883696</v>
      </c>
      <c r="L77" s="172">
        <v>4.1296059088897401</v>
      </c>
      <c r="M77" s="172">
        <v>4.0635639963523396</v>
      </c>
      <c r="N77" s="172">
        <v>3.95850350888362</v>
      </c>
    </row>
    <row r="78" spans="1:14" x14ac:dyDescent="0.2">
      <c r="A78" s="404"/>
      <c r="B78" s="409"/>
      <c r="C78" s="390"/>
      <c r="D78" s="531" t="s">
        <v>2</v>
      </c>
      <c r="E78" s="531"/>
      <c r="F78" s="531"/>
      <c r="G78" s="531"/>
      <c r="H78" s="531"/>
      <c r="I78" s="531"/>
      <c r="J78" s="531"/>
      <c r="K78" s="531"/>
      <c r="L78" s="531"/>
      <c r="M78" s="531"/>
      <c r="N78" s="532"/>
    </row>
    <row r="79" spans="1:14" s="380" customFormat="1" ht="22.5" customHeight="1" x14ac:dyDescent="0.2">
      <c r="A79" s="403"/>
      <c r="B79" s="526"/>
      <c r="C79" s="389" t="s">
        <v>178</v>
      </c>
      <c r="D79" s="378">
        <v>966</v>
      </c>
      <c r="E79" s="379">
        <v>935</v>
      </c>
      <c r="F79" s="379">
        <v>909</v>
      </c>
      <c r="G79" s="379">
        <v>917</v>
      </c>
      <c r="H79" s="379">
        <v>911</v>
      </c>
      <c r="I79" s="379">
        <v>917</v>
      </c>
      <c r="J79" s="379">
        <v>900</v>
      </c>
      <c r="K79" s="379">
        <v>903</v>
      </c>
      <c r="L79" s="379">
        <v>888</v>
      </c>
      <c r="M79" s="379">
        <v>821</v>
      </c>
      <c r="N79" s="379">
        <v>827</v>
      </c>
    </row>
    <row r="80" spans="1:14" s="285" customFormat="1" x14ac:dyDescent="0.2">
      <c r="A80" s="404"/>
      <c r="B80" s="526"/>
      <c r="C80" s="390" t="s">
        <v>297</v>
      </c>
      <c r="D80" s="381">
        <v>602</v>
      </c>
      <c r="E80" s="255">
        <v>595</v>
      </c>
      <c r="F80" s="255">
        <v>586</v>
      </c>
      <c r="G80" s="255">
        <v>606</v>
      </c>
      <c r="H80" s="255">
        <v>593</v>
      </c>
      <c r="I80" s="255">
        <v>605</v>
      </c>
      <c r="J80" s="255">
        <v>601</v>
      </c>
      <c r="K80" s="255">
        <v>613</v>
      </c>
      <c r="L80" s="255">
        <v>581</v>
      </c>
      <c r="M80" s="255">
        <v>557</v>
      </c>
      <c r="N80" s="255">
        <v>548</v>
      </c>
    </row>
    <row r="81" spans="1:17" s="285" customFormat="1" x14ac:dyDescent="0.2">
      <c r="A81" s="404"/>
      <c r="B81" s="526"/>
      <c r="C81" s="390" t="s">
        <v>301</v>
      </c>
      <c r="D81" s="382">
        <v>62.318840579710098</v>
      </c>
      <c r="E81" s="263">
        <v>63.636363636363598</v>
      </c>
      <c r="F81" s="263">
        <v>64.466446644664501</v>
      </c>
      <c r="G81" s="263">
        <v>66.085059978189705</v>
      </c>
      <c r="H81" s="263">
        <v>65.093304061470903</v>
      </c>
      <c r="I81" s="263">
        <v>65.976008724100296</v>
      </c>
      <c r="J81" s="263">
        <v>66.7777777777778</v>
      </c>
      <c r="K81" s="263">
        <v>67.884828349944598</v>
      </c>
      <c r="L81" s="263">
        <v>65.427927927927897</v>
      </c>
      <c r="M81" s="263">
        <v>67.844092570036494</v>
      </c>
      <c r="N81" s="263">
        <v>66.263603385731599</v>
      </c>
    </row>
    <row r="82" spans="1:17" s="380" customFormat="1" ht="21" customHeight="1" x14ac:dyDescent="0.2">
      <c r="A82" s="411"/>
      <c r="B82" s="530"/>
      <c r="C82" s="415" t="s">
        <v>307</v>
      </c>
      <c r="D82" s="414">
        <v>6.8207222858443197</v>
      </c>
      <c r="E82" s="172">
        <v>6.9191370108770096</v>
      </c>
      <c r="F82" s="172">
        <v>6.8569781359239101</v>
      </c>
      <c r="G82" s="172">
        <v>6.7904420468901803</v>
      </c>
      <c r="H82" s="172">
        <v>6.7141553121628599</v>
      </c>
      <c r="I82" s="172">
        <v>6.7343911566300596</v>
      </c>
      <c r="J82" s="172">
        <v>6.7059748595848596</v>
      </c>
      <c r="K82" s="172">
        <v>6.6622237367235799</v>
      </c>
      <c r="L82" s="172">
        <v>6.5880972792675303</v>
      </c>
      <c r="M82" s="172">
        <v>6.7093082174708201</v>
      </c>
      <c r="N82" s="172">
        <v>6.52024949448663</v>
      </c>
    </row>
    <row r="83" spans="1:17" s="380" customFormat="1" ht="13.5" customHeight="1" x14ac:dyDescent="0.2">
      <c r="A83" s="416"/>
      <c r="B83" s="385"/>
      <c r="C83" s="417"/>
      <c r="D83" s="418"/>
      <c r="E83" s="418"/>
      <c r="F83" s="418"/>
      <c r="G83" s="418"/>
      <c r="H83" s="418"/>
      <c r="I83" s="418"/>
      <c r="J83" s="418"/>
      <c r="K83" s="317"/>
      <c r="L83" s="317"/>
      <c r="M83" s="317"/>
      <c r="N83" s="287" t="s">
        <v>8</v>
      </c>
    </row>
    <row r="84" spans="1:17" s="380" customFormat="1" ht="13.5" customHeight="1" x14ac:dyDescent="0.2">
      <c r="A84" s="533" t="s">
        <v>375</v>
      </c>
      <c r="B84" s="533"/>
      <c r="C84" s="533"/>
      <c r="D84" s="533"/>
      <c r="E84" s="533"/>
      <c r="F84" s="533"/>
      <c r="G84" s="533"/>
      <c r="H84" s="533"/>
      <c r="I84" s="533"/>
      <c r="J84" s="533"/>
      <c r="K84" s="317"/>
      <c r="L84" s="317"/>
      <c r="M84" s="317"/>
      <c r="N84" s="287"/>
    </row>
    <row r="85" spans="1:17" ht="11.25" customHeight="1" x14ac:dyDescent="0.2">
      <c r="A85" s="533" t="s">
        <v>238</v>
      </c>
      <c r="B85" s="533"/>
      <c r="C85" s="533"/>
      <c r="D85" s="533"/>
      <c r="E85" s="533"/>
      <c r="F85" s="533"/>
      <c r="G85" s="533"/>
      <c r="H85" s="533"/>
      <c r="I85" s="533"/>
      <c r="J85" s="533"/>
    </row>
    <row r="86" spans="1:17" ht="11.25" customHeight="1" x14ac:dyDescent="0.2">
      <c r="A86" s="523" t="s">
        <v>265</v>
      </c>
      <c r="B86" s="523"/>
      <c r="C86" s="523"/>
      <c r="D86" s="523"/>
      <c r="E86" s="523"/>
      <c r="F86" s="523"/>
      <c r="G86" s="523"/>
      <c r="H86" s="523"/>
      <c r="I86" s="523"/>
      <c r="J86" s="523"/>
      <c r="K86" s="523"/>
      <c r="L86" s="523"/>
      <c r="M86" s="523"/>
      <c r="N86" s="523"/>
      <c r="O86" s="419"/>
      <c r="P86" s="420"/>
    </row>
    <row r="87" spans="1:17" ht="11.25" customHeight="1" x14ac:dyDescent="0.2">
      <c r="A87" s="524" t="s">
        <v>282</v>
      </c>
      <c r="B87" s="524"/>
      <c r="C87" s="524"/>
      <c r="D87" s="524"/>
      <c r="E87" s="524"/>
      <c r="F87" s="524"/>
      <c r="G87" s="524"/>
      <c r="H87" s="524"/>
      <c r="I87" s="524"/>
      <c r="J87" s="524"/>
      <c r="K87" s="524"/>
      <c r="L87" s="524"/>
      <c r="M87" s="524"/>
      <c r="N87" s="524"/>
      <c r="O87" s="419"/>
      <c r="P87" s="420"/>
      <c r="Q87" s="287"/>
    </row>
    <row r="88" spans="1:17" ht="67.5" customHeight="1" x14ac:dyDescent="0.2">
      <c r="A88" s="494" t="s">
        <v>283</v>
      </c>
      <c r="B88" s="494"/>
      <c r="C88" s="494"/>
      <c r="D88" s="494"/>
      <c r="E88" s="494"/>
      <c r="F88" s="494"/>
      <c r="G88" s="494"/>
      <c r="H88" s="494"/>
      <c r="I88" s="494"/>
      <c r="J88" s="494"/>
      <c r="K88" s="494"/>
      <c r="L88" s="494"/>
      <c r="M88" s="494"/>
      <c r="N88" s="494"/>
      <c r="O88" s="421"/>
      <c r="P88" s="285"/>
      <c r="Q88" s="285"/>
    </row>
    <row r="89" spans="1:17" ht="14.25" customHeight="1" x14ac:dyDescent="0.2">
      <c r="B89" s="332"/>
      <c r="C89" s="332"/>
      <c r="D89" s="332"/>
      <c r="E89" s="332"/>
      <c r="F89" s="332"/>
      <c r="G89" s="332"/>
      <c r="H89" s="332"/>
      <c r="I89" s="332"/>
      <c r="J89" s="332"/>
      <c r="K89" s="332"/>
      <c r="L89" s="332"/>
      <c r="M89" s="332"/>
      <c r="N89" s="332"/>
      <c r="O89" s="332"/>
      <c r="P89" s="332"/>
      <c r="Q89" s="332"/>
    </row>
  </sheetData>
  <mergeCells count="59">
    <mergeCell ref="A17:C17"/>
    <mergeCell ref="M2:N2"/>
    <mergeCell ref="A5:N5"/>
    <mergeCell ref="A6:N6"/>
    <mergeCell ref="A9:C11"/>
    <mergeCell ref="D9:N9"/>
    <mergeCell ref="A12:N12"/>
    <mergeCell ref="A13:C13"/>
    <mergeCell ref="D13:N13"/>
    <mergeCell ref="A14:C14"/>
    <mergeCell ref="A15:C15"/>
    <mergeCell ref="A16:C16"/>
    <mergeCell ref="A35:C35"/>
    <mergeCell ref="A18:C18"/>
    <mergeCell ref="A19:C19"/>
    <mergeCell ref="A20:C20"/>
    <mergeCell ref="D21:N21"/>
    <mergeCell ref="D25:N25"/>
    <mergeCell ref="A29:N29"/>
    <mergeCell ref="D30:N30"/>
    <mergeCell ref="A31:C31"/>
    <mergeCell ref="A32:C32"/>
    <mergeCell ref="A33:C33"/>
    <mergeCell ref="A34:C34"/>
    <mergeCell ref="A53:C53"/>
    <mergeCell ref="A36:C36"/>
    <mergeCell ref="A37:C37"/>
    <mergeCell ref="D38:N38"/>
    <mergeCell ref="D42:N42"/>
    <mergeCell ref="A46:N46"/>
    <mergeCell ref="B47:C47"/>
    <mergeCell ref="D47:N47"/>
    <mergeCell ref="A48:C48"/>
    <mergeCell ref="A49:C49"/>
    <mergeCell ref="A50:C50"/>
    <mergeCell ref="A51:C51"/>
    <mergeCell ref="A52:C52"/>
    <mergeCell ref="A70:C70"/>
    <mergeCell ref="A54:C54"/>
    <mergeCell ref="D55:N55"/>
    <mergeCell ref="D59:N59"/>
    <mergeCell ref="A63:N63"/>
    <mergeCell ref="B64:C64"/>
    <mergeCell ref="D64:N64"/>
    <mergeCell ref="A65:C65"/>
    <mergeCell ref="A66:C66"/>
    <mergeCell ref="A67:C67"/>
    <mergeCell ref="A68:C68"/>
    <mergeCell ref="A69:C69"/>
    <mergeCell ref="A86:N86"/>
    <mergeCell ref="A87:N87"/>
    <mergeCell ref="A88:N88"/>
    <mergeCell ref="A71:C71"/>
    <mergeCell ref="D73:N73"/>
    <mergeCell ref="B74:B77"/>
    <mergeCell ref="D78:N78"/>
    <mergeCell ref="B79:B82"/>
    <mergeCell ref="A85:J85"/>
    <mergeCell ref="A84:J84"/>
  </mergeCells>
  <printOptions horizontalCentered="1"/>
  <pageMargins left="0.39370078740157483" right="0.39370078740157483" top="0.39370078740157483" bottom="0.39370078740157483" header="0" footer="0"/>
  <pageSetup paperSize="9" scale="86" orientation="landscape" r:id="rId1"/>
  <rowBreaks count="3" manualBreakCount="3">
    <brk id="28" max="16383" man="1"/>
    <brk id="45" max="16383" man="1"/>
    <brk id="62"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dimension ref="A1:M32"/>
  <sheetViews>
    <sheetView showGridLines="0" zoomScaleNormal="100" zoomScaleSheetLayoutView="110" workbookViewId="0"/>
  </sheetViews>
  <sheetFormatPr baseColWidth="10" defaultRowHeight="11.25" x14ac:dyDescent="0.2"/>
  <cols>
    <col min="1" max="1" width="30" style="221" customWidth="1"/>
    <col min="2" max="3" width="10.625" style="40" customWidth="1"/>
    <col min="4" max="4" width="6.5" style="40" customWidth="1"/>
    <col min="5" max="5" width="10.625" style="40" customWidth="1"/>
    <col min="6" max="6" width="7.5" style="40" customWidth="1"/>
    <col min="7" max="237" width="11" style="40"/>
    <col min="238" max="238" width="13.375" style="40" customWidth="1"/>
    <col min="239" max="239" width="33.125" style="40" customWidth="1"/>
    <col min="240" max="240" width="0" style="40" hidden="1" customWidth="1"/>
    <col min="241" max="243" width="20" style="40" customWidth="1"/>
    <col min="244" max="493" width="11" style="40"/>
    <col min="494" max="494" width="13.375" style="40" customWidth="1"/>
    <col min="495" max="495" width="33.125" style="40" customWidth="1"/>
    <col min="496" max="496" width="0" style="40" hidden="1" customWidth="1"/>
    <col min="497" max="499" width="20" style="40" customWidth="1"/>
    <col min="500" max="749" width="11" style="40"/>
    <col min="750" max="750" width="13.375" style="40" customWidth="1"/>
    <col min="751" max="751" width="33.125" style="40" customWidth="1"/>
    <col min="752" max="752" width="0" style="40" hidden="1" customWidth="1"/>
    <col min="753" max="755" width="20" style="40" customWidth="1"/>
    <col min="756" max="1005" width="11" style="40"/>
    <col min="1006" max="1006" width="13.375" style="40" customWidth="1"/>
    <col min="1007" max="1007" width="33.125" style="40" customWidth="1"/>
    <col min="1008" max="1008" width="0" style="40" hidden="1" customWidth="1"/>
    <col min="1009" max="1011" width="20" style="40" customWidth="1"/>
    <col min="1012" max="1261" width="11" style="40"/>
    <col min="1262" max="1262" width="13.375" style="40" customWidth="1"/>
    <col min="1263" max="1263" width="33.125" style="40" customWidth="1"/>
    <col min="1264" max="1264" width="0" style="40" hidden="1" customWidth="1"/>
    <col min="1265" max="1267" width="20" style="40" customWidth="1"/>
    <col min="1268" max="1517" width="11" style="40"/>
    <col min="1518" max="1518" width="13.375" style="40" customWidth="1"/>
    <col min="1519" max="1519" width="33.125" style="40" customWidth="1"/>
    <col min="1520" max="1520" width="0" style="40" hidden="1" customWidth="1"/>
    <col min="1521" max="1523" width="20" style="40" customWidth="1"/>
    <col min="1524" max="1773" width="11" style="40"/>
    <col min="1774" max="1774" width="13.375" style="40" customWidth="1"/>
    <col min="1775" max="1775" width="33.125" style="40" customWidth="1"/>
    <col min="1776" max="1776" width="0" style="40" hidden="1" customWidth="1"/>
    <col min="1777" max="1779" width="20" style="40" customWidth="1"/>
    <col min="1780" max="2029" width="11" style="40"/>
    <col min="2030" max="2030" width="13.375" style="40" customWidth="1"/>
    <col min="2031" max="2031" width="33.125" style="40" customWidth="1"/>
    <col min="2032" max="2032" width="0" style="40" hidden="1" customWidth="1"/>
    <col min="2033" max="2035" width="20" style="40" customWidth="1"/>
    <col min="2036" max="2285" width="11" style="40"/>
    <col min="2286" max="2286" width="13.375" style="40" customWidth="1"/>
    <col min="2287" max="2287" width="33.125" style="40" customWidth="1"/>
    <col min="2288" max="2288" width="0" style="40" hidden="1" customWidth="1"/>
    <col min="2289" max="2291" width="20" style="40" customWidth="1"/>
    <col min="2292" max="2541" width="11" style="40"/>
    <col min="2542" max="2542" width="13.375" style="40" customWidth="1"/>
    <col min="2543" max="2543" width="33.125" style="40" customWidth="1"/>
    <col min="2544" max="2544" width="0" style="40" hidden="1" customWidth="1"/>
    <col min="2545" max="2547" width="20" style="40" customWidth="1"/>
    <col min="2548" max="2797" width="11" style="40"/>
    <col min="2798" max="2798" width="13.375" style="40" customWidth="1"/>
    <col min="2799" max="2799" width="33.125" style="40" customWidth="1"/>
    <col min="2800" max="2800" width="0" style="40" hidden="1" customWidth="1"/>
    <col min="2801" max="2803" width="20" style="40" customWidth="1"/>
    <col min="2804" max="3053" width="11" style="40"/>
    <col min="3054" max="3054" width="13.375" style="40" customWidth="1"/>
    <col min="3055" max="3055" width="33.125" style="40" customWidth="1"/>
    <col min="3056" max="3056" width="0" style="40" hidden="1" customWidth="1"/>
    <col min="3057" max="3059" width="20" style="40" customWidth="1"/>
    <col min="3060" max="3309" width="11" style="40"/>
    <col min="3310" max="3310" width="13.375" style="40" customWidth="1"/>
    <col min="3311" max="3311" width="33.125" style="40" customWidth="1"/>
    <col min="3312" max="3312" width="0" style="40" hidden="1" customWidth="1"/>
    <col min="3313" max="3315" width="20" style="40" customWidth="1"/>
    <col min="3316" max="3565" width="11" style="40"/>
    <col min="3566" max="3566" width="13.375" style="40" customWidth="1"/>
    <col min="3567" max="3567" width="33.125" style="40" customWidth="1"/>
    <col min="3568" max="3568" width="0" style="40" hidden="1" customWidth="1"/>
    <col min="3569" max="3571" width="20" style="40" customWidth="1"/>
    <col min="3572" max="3821" width="11" style="40"/>
    <col min="3822" max="3822" width="13.375" style="40" customWidth="1"/>
    <col min="3823" max="3823" width="33.125" style="40" customWidth="1"/>
    <col min="3824" max="3824" width="0" style="40" hidden="1" customWidth="1"/>
    <col min="3825" max="3827" width="20" style="40" customWidth="1"/>
    <col min="3828" max="4077" width="11" style="40"/>
    <col min="4078" max="4078" width="13.375" style="40" customWidth="1"/>
    <col min="4079" max="4079" width="33.125" style="40" customWidth="1"/>
    <col min="4080" max="4080" width="0" style="40" hidden="1" customWidth="1"/>
    <col min="4081" max="4083" width="20" style="40" customWidth="1"/>
    <col min="4084" max="4333" width="11" style="40"/>
    <col min="4334" max="4334" width="13.375" style="40" customWidth="1"/>
    <col min="4335" max="4335" width="33.125" style="40" customWidth="1"/>
    <col min="4336" max="4336" width="0" style="40" hidden="1" customWidth="1"/>
    <col min="4337" max="4339" width="20" style="40" customWidth="1"/>
    <col min="4340" max="4589" width="11" style="40"/>
    <col min="4590" max="4590" width="13.375" style="40" customWidth="1"/>
    <col min="4591" max="4591" width="33.125" style="40" customWidth="1"/>
    <col min="4592" max="4592" width="0" style="40" hidden="1" customWidth="1"/>
    <col min="4593" max="4595" width="20" style="40" customWidth="1"/>
    <col min="4596" max="4845" width="11" style="40"/>
    <col min="4846" max="4846" width="13.375" style="40" customWidth="1"/>
    <col min="4847" max="4847" width="33.125" style="40" customWidth="1"/>
    <col min="4848" max="4848" width="0" style="40" hidden="1" customWidth="1"/>
    <col min="4849" max="4851" width="20" style="40" customWidth="1"/>
    <col min="4852" max="5101" width="11" style="40"/>
    <col min="5102" max="5102" width="13.375" style="40" customWidth="1"/>
    <col min="5103" max="5103" width="33.125" style="40" customWidth="1"/>
    <col min="5104" max="5104" width="0" style="40" hidden="1" customWidth="1"/>
    <col min="5105" max="5107" width="20" style="40" customWidth="1"/>
    <col min="5108" max="5357" width="11" style="40"/>
    <col min="5358" max="5358" width="13.375" style="40" customWidth="1"/>
    <col min="5359" max="5359" width="33.125" style="40" customWidth="1"/>
    <col min="5360" max="5360" width="0" style="40" hidden="1" customWidth="1"/>
    <col min="5361" max="5363" width="20" style="40" customWidth="1"/>
    <col min="5364" max="5613" width="11" style="40"/>
    <col min="5614" max="5614" width="13.375" style="40" customWidth="1"/>
    <col min="5615" max="5615" width="33.125" style="40" customWidth="1"/>
    <col min="5616" max="5616" width="0" style="40" hidden="1" customWidth="1"/>
    <col min="5617" max="5619" width="20" style="40" customWidth="1"/>
    <col min="5620" max="5869" width="11" style="40"/>
    <col min="5870" max="5870" width="13.375" style="40" customWidth="1"/>
    <col min="5871" max="5871" width="33.125" style="40" customWidth="1"/>
    <col min="5872" max="5872" width="0" style="40" hidden="1" customWidth="1"/>
    <col min="5873" max="5875" width="20" style="40" customWidth="1"/>
    <col min="5876" max="6125" width="11" style="40"/>
    <col min="6126" max="6126" width="13.375" style="40" customWidth="1"/>
    <col min="6127" max="6127" width="33.125" style="40" customWidth="1"/>
    <col min="6128" max="6128" width="0" style="40" hidden="1" customWidth="1"/>
    <col min="6129" max="6131" width="20" style="40" customWidth="1"/>
    <col min="6132" max="6381" width="11" style="40"/>
    <col min="6382" max="6382" width="13.375" style="40" customWidth="1"/>
    <col min="6383" max="6383" width="33.125" style="40" customWidth="1"/>
    <col min="6384" max="6384" width="0" style="40" hidden="1" customWidth="1"/>
    <col min="6385" max="6387" width="20" style="40" customWidth="1"/>
    <col min="6388" max="6637" width="11" style="40"/>
    <col min="6638" max="6638" width="13.375" style="40" customWidth="1"/>
    <col min="6639" max="6639" width="33.125" style="40" customWidth="1"/>
    <col min="6640" max="6640" width="0" style="40" hidden="1" customWidth="1"/>
    <col min="6641" max="6643" width="20" style="40" customWidth="1"/>
    <col min="6644" max="6893" width="11" style="40"/>
    <col min="6894" max="6894" width="13.375" style="40" customWidth="1"/>
    <col min="6895" max="6895" width="33.125" style="40" customWidth="1"/>
    <col min="6896" max="6896" width="0" style="40" hidden="1" customWidth="1"/>
    <col min="6897" max="6899" width="20" style="40" customWidth="1"/>
    <col min="6900" max="7149" width="11" style="40"/>
    <col min="7150" max="7150" width="13.375" style="40" customWidth="1"/>
    <col min="7151" max="7151" width="33.125" style="40" customWidth="1"/>
    <col min="7152" max="7152" width="0" style="40" hidden="1" customWidth="1"/>
    <col min="7153" max="7155" width="20" style="40" customWidth="1"/>
    <col min="7156" max="7405" width="11" style="40"/>
    <col min="7406" max="7406" width="13.375" style="40" customWidth="1"/>
    <col min="7407" max="7407" width="33.125" style="40" customWidth="1"/>
    <col min="7408" max="7408" width="0" style="40" hidden="1" customWidth="1"/>
    <col min="7409" max="7411" width="20" style="40" customWidth="1"/>
    <col min="7412" max="7661" width="11" style="40"/>
    <col min="7662" max="7662" width="13.375" style="40" customWidth="1"/>
    <col min="7663" max="7663" width="33.125" style="40" customWidth="1"/>
    <col min="7664" max="7664" width="0" style="40" hidden="1" customWidth="1"/>
    <col min="7665" max="7667" width="20" style="40" customWidth="1"/>
    <col min="7668" max="7917" width="11" style="40"/>
    <col min="7918" max="7918" width="13.375" style="40" customWidth="1"/>
    <col min="7919" max="7919" width="33.125" style="40" customWidth="1"/>
    <col min="7920" max="7920" width="0" style="40" hidden="1" customWidth="1"/>
    <col min="7921" max="7923" width="20" style="40" customWidth="1"/>
    <col min="7924" max="8173" width="11" style="40"/>
    <col min="8174" max="8174" width="13.375" style="40" customWidth="1"/>
    <col min="8175" max="8175" width="33.125" style="40" customWidth="1"/>
    <col min="8176" max="8176" width="0" style="40" hidden="1" customWidth="1"/>
    <col min="8177" max="8179" width="20" style="40" customWidth="1"/>
    <col min="8180" max="8429" width="11" style="40"/>
    <col min="8430" max="8430" width="13.375" style="40" customWidth="1"/>
    <col min="8431" max="8431" width="33.125" style="40" customWidth="1"/>
    <col min="8432" max="8432" width="0" style="40" hidden="1" customWidth="1"/>
    <col min="8433" max="8435" width="20" style="40" customWidth="1"/>
    <col min="8436" max="8685" width="11" style="40"/>
    <col min="8686" max="8686" width="13.375" style="40" customWidth="1"/>
    <col min="8687" max="8687" width="33.125" style="40" customWidth="1"/>
    <col min="8688" max="8688" width="0" style="40" hidden="1" customWidth="1"/>
    <col min="8689" max="8691" width="20" style="40" customWidth="1"/>
    <col min="8692" max="8941" width="11" style="40"/>
    <col min="8942" max="8942" width="13.375" style="40" customWidth="1"/>
    <col min="8943" max="8943" width="33.125" style="40" customWidth="1"/>
    <col min="8944" max="8944" width="0" style="40" hidden="1" customWidth="1"/>
    <col min="8945" max="8947" width="20" style="40" customWidth="1"/>
    <col min="8948" max="9197" width="11" style="40"/>
    <col min="9198" max="9198" width="13.375" style="40" customWidth="1"/>
    <col min="9199" max="9199" width="33.125" style="40" customWidth="1"/>
    <col min="9200" max="9200" width="0" style="40" hidden="1" customWidth="1"/>
    <col min="9201" max="9203" width="20" style="40" customWidth="1"/>
    <col min="9204" max="9453" width="11" style="40"/>
    <col min="9454" max="9454" width="13.375" style="40" customWidth="1"/>
    <col min="9455" max="9455" width="33.125" style="40" customWidth="1"/>
    <col min="9456" max="9456" width="0" style="40" hidden="1" customWidth="1"/>
    <col min="9457" max="9459" width="20" style="40" customWidth="1"/>
    <col min="9460" max="9709" width="11" style="40"/>
    <col min="9710" max="9710" width="13.375" style="40" customWidth="1"/>
    <col min="9711" max="9711" width="33.125" style="40" customWidth="1"/>
    <col min="9712" max="9712" width="0" style="40" hidden="1" customWidth="1"/>
    <col min="9713" max="9715" width="20" style="40" customWidth="1"/>
    <col min="9716" max="9965" width="11" style="40"/>
    <col min="9966" max="9966" width="13.375" style="40" customWidth="1"/>
    <col min="9967" max="9967" width="33.125" style="40" customWidth="1"/>
    <col min="9968" max="9968" width="0" style="40" hidden="1" customWidth="1"/>
    <col min="9969" max="9971" width="20" style="40" customWidth="1"/>
    <col min="9972" max="10221" width="11" style="40"/>
    <col min="10222" max="10222" width="13.375" style="40" customWidth="1"/>
    <col min="10223" max="10223" width="33.125" style="40" customWidth="1"/>
    <col min="10224" max="10224" width="0" style="40" hidden="1" customWidth="1"/>
    <col min="10225" max="10227" width="20" style="40" customWidth="1"/>
    <col min="10228" max="10477" width="11" style="40"/>
    <col min="10478" max="10478" width="13.375" style="40" customWidth="1"/>
    <col min="10479" max="10479" width="33.125" style="40" customWidth="1"/>
    <col min="10480" max="10480" width="0" style="40" hidden="1" customWidth="1"/>
    <col min="10481" max="10483" width="20" style="40" customWidth="1"/>
    <col min="10484" max="10733" width="11" style="40"/>
    <col min="10734" max="10734" width="13.375" style="40" customWidth="1"/>
    <col min="10735" max="10735" width="33.125" style="40" customWidth="1"/>
    <col min="10736" max="10736" width="0" style="40" hidden="1" customWidth="1"/>
    <col min="10737" max="10739" width="20" style="40" customWidth="1"/>
    <col min="10740" max="10989" width="11" style="40"/>
    <col min="10990" max="10990" width="13.375" style="40" customWidth="1"/>
    <col min="10991" max="10991" width="33.125" style="40" customWidth="1"/>
    <col min="10992" max="10992" width="0" style="40" hidden="1" customWidth="1"/>
    <col min="10993" max="10995" width="20" style="40" customWidth="1"/>
    <col min="10996" max="11245" width="11" style="40"/>
    <col min="11246" max="11246" width="13.375" style="40" customWidth="1"/>
    <col min="11247" max="11247" width="33.125" style="40" customWidth="1"/>
    <col min="11248" max="11248" width="0" style="40" hidden="1" customWidth="1"/>
    <col min="11249" max="11251" width="20" style="40" customWidth="1"/>
    <col min="11252" max="11501" width="11" style="40"/>
    <col min="11502" max="11502" width="13.375" style="40" customWidth="1"/>
    <col min="11503" max="11503" width="33.125" style="40" customWidth="1"/>
    <col min="11504" max="11504" width="0" style="40" hidden="1" customWidth="1"/>
    <col min="11505" max="11507" width="20" style="40" customWidth="1"/>
    <col min="11508" max="11757" width="11" style="40"/>
    <col min="11758" max="11758" width="13.375" style="40" customWidth="1"/>
    <col min="11759" max="11759" width="33.125" style="40" customWidth="1"/>
    <col min="11760" max="11760" width="0" style="40" hidden="1" customWidth="1"/>
    <col min="11761" max="11763" width="20" style="40" customWidth="1"/>
    <col min="11764" max="12013" width="11" style="40"/>
    <col min="12014" max="12014" width="13.375" style="40" customWidth="1"/>
    <col min="12015" max="12015" width="33.125" style="40" customWidth="1"/>
    <col min="12016" max="12016" width="0" style="40" hidden="1" customWidth="1"/>
    <col min="12017" max="12019" width="20" style="40" customWidth="1"/>
    <col min="12020" max="12269" width="11" style="40"/>
    <col min="12270" max="12270" width="13.375" style="40" customWidth="1"/>
    <col min="12271" max="12271" width="33.125" style="40" customWidth="1"/>
    <col min="12272" max="12272" width="0" style="40" hidden="1" customWidth="1"/>
    <col min="12273" max="12275" width="20" style="40" customWidth="1"/>
    <col min="12276" max="12525" width="11" style="40"/>
    <col min="12526" max="12526" width="13.375" style="40" customWidth="1"/>
    <col min="12527" max="12527" width="33.125" style="40" customWidth="1"/>
    <col min="12528" max="12528" width="0" style="40" hidden="1" customWidth="1"/>
    <col min="12529" max="12531" width="20" style="40" customWidth="1"/>
    <col min="12532" max="12781" width="11" style="40"/>
    <col min="12782" max="12782" width="13.375" style="40" customWidth="1"/>
    <col min="12783" max="12783" width="33.125" style="40" customWidth="1"/>
    <col min="12784" max="12784" width="0" style="40" hidden="1" customWidth="1"/>
    <col min="12785" max="12787" width="20" style="40" customWidth="1"/>
    <col min="12788" max="13037" width="11" style="40"/>
    <col min="13038" max="13038" width="13.375" style="40" customWidth="1"/>
    <col min="13039" max="13039" width="33.125" style="40" customWidth="1"/>
    <col min="13040" max="13040" width="0" style="40" hidden="1" customWidth="1"/>
    <col min="13041" max="13043" width="20" style="40" customWidth="1"/>
    <col min="13044" max="13293" width="11" style="40"/>
    <col min="13294" max="13294" width="13.375" style="40" customWidth="1"/>
    <col min="13295" max="13295" width="33.125" style="40" customWidth="1"/>
    <col min="13296" max="13296" width="0" style="40" hidden="1" customWidth="1"/>
    <col min="13297" max="13299" width="20" style="40" customWidth="1"/>
    <col min="13300" max="13549" width="11" style="40"/>
    <col min="13550" max="13550" width="13.375" style="40" customWidth="1"/>
    <col min="13551" max="13551" width="33.125" style="40" customWidth="1"/>
    <col min="13552" max="13552" width="0" style="40" hidden="1" customWidth="1"/>
    <col min="13553" max="13555" width="20" style="40" customWidth="1"/>
    <col min="13556" max="13805" width="11" style="40"/>
    <col min="13806" max="13806" width="13.375" style="40" customWidth="1"/>
    <col min="13807" max="13807" width="33.125" style="40" customWidth="1"/>
    <col min="13808" max="13808" width="0" style="40" hidden="1" customWidth="1"/>
    <col min="13809" max="13811" width="20" style="40" customWidth="1"/>
    <col min="13812" max="14061" width="11" style="40"/>
    <col min="14062" max="14062" width="13.375" style="40" customWidth="1"/>
    <col min="14063" max="14063" width="33.125" style="40" customWidth="1"/>
    <col min="14064" max="14064" width="0" style="40" hidden="1" customWidth="1"/>
    <col min="14065" max="14067" width="20" style="40" customWidth="1"/>
    <col min="14068" max="14317" width="11" style="40"/>
    <col min="14318" max="14318" width="13.375" style="40" customWidth="1"/>
    <col min="14319" max="14319" width="33.125" style="40" customWidth="1"/>
    <col min="14320" max="14320" width="0" style="40" hidden="1" customWidth="1"/>
    <col min="14321" max="14323" width="20" style="40" customWidth="1"/>
    <col min="14324" max="14573" width="11" style="40"/>
    <col min="14574" max="14574" width="13.375" style="40" customWidth="1"/>
    <col min="14575" max="14575" width="33.125" style="40" customWidth="1"/>
    <col min="14576" max="14576" width="0" style="40" hidden="1" customWidth="1"/>
    <col min="14577" max="14579" width="20" style="40" customWidth="1"/>
    <col min="14580" max="14829" width="11" style="40"/>
    <col min="14830" max="14830" width="13.375" style="40" customWidth="1"/>
    <col min="14831" max="14831" width="33.125" style="40" customWidth="1"/>
    <col min="14832" max="14832" width="0" style="40" hidden="1" customWidth="1"/>
    <col min="14833" max="14835" width="20" style="40" customWidth="1"/>
    <col min="14836" max="15085" width="11" style="40"/>
    <col min="15086" max="15086" width="13.375" style="40" customWidth="1"/>
    <col min="15087" max="15087" width="33.125" style="40" customWidth="1"/>
    <col min="15088" max="15088" width="0" style="40" hidden="1" customWidth="1"/>
    <col min="15089" max="15091" width="20" style="40" customWidth="1"/>
    <col min="15092" max="15341" width="11" style="40"/>
    <col min="15342" max="15342" width="13.375" style="40" customWidth="1"/>
    <col min="15343" max="15343" width="33.125" style="40" customWidth="1"/>
    <col min="15344" max="15344" width="0" style="40" hidden="1" customWidth="1"/>
    <col min="15345" max="15347" width="20" style="40" customWidth="1"/>
    <col min="15348" max="15597" width="11" style="40"/>
    <col min="15598" max="15598" width="13.375" style="40" customWidth="1"/>
    <col min="15599" max="15599" width="33.125" style="40" customWidth="1"/>
    <col min="15600" max="15600" width="0" style="40" hidden="1" customWidth="1"/>
    <col min="15601" max="15603" width="20" style="40" customWidth="1"/>
    <col min="15604" max="15853" width="11" style="40"/>
    <col min="15854" max="15854" width="13.375" style="40" customWidth="1"/>
    <col min="15855" max="15855" width="33.125" style="40" customWidth="1"/>
    <col min="15856" max="15856" width="0" style="40" hidden="1" customWidth="1"/>
    <col min="15857" max="15859" width="20" style="40" customWidth="1"/>
    <col min="15860" max="16109" width="11" style="40"/>
    <col min="16110" max="16110" width="13.375" style="40" customWidth="1"/>
    <col min="16111" max="16111" width="33.125" style="40" customWidth="1"/>
    <col min="16112" max="16112" width="0" style="40" hidden="1" customWidth="1"/>
    <col min="16113" max="16115" width="20" style="40" customWidth="1"/>
    <col min="16116" max="16384" width="11" style="40"/>
  </cols>
  <sheetData>
    <row r="1" spans="1:13" s="8" customFormat="1" ht="33.950000000000003" customHeight="1" x14ac:dyDescent="0.2">
      <c r="A1" s="217"/>
      <c r="B1" s="39"/>
      <c r="C1" s="50"/>
      <c r="D1" s="50"/>
      <c r="E1" s="50"/>
      <c r="F1" s="47" t="s">
        <v>0</v>
      </c>
    </row>
    <row r="2" spans="1:13" s="5" customFormat="1" ht="10.5" customHeight="1" x14ac:dyDescent="0.2">
      <c r="C2" s="6"/>
      <c r="E2" s="549" t="str">
        <f ca="1">HYPERLINK(CELL("adresse",Inhaltsverzeichnis!A1),"zurück zum Inhalt")</f>
        <v>zurück zum Inhalt</v>
      </c>
      <c r="F2" s="550"/>
      <c r="J2" s="160"/>
      <c r="K2" s="6"/>
    </row>
    <row r="3" spans="1:13" s="5" customFormat="1" ht="12.75" x14ac:dyDescent="0.2">
      <c r="D3" s="6"/>
      <c r="E3" s="6"/>
      <c r="F3" s="6"/>
      <c r="G3" s="6"/>
      <c r="H3" s="6"/>
      <c r="I3" s="6"/>
      <c r="J3" s="160"/>
      <c r="L3" s="6"/>
      <c r="M3" s="6"/>
    </row>
    <row r="4" spans="1:13" s="8" customFormat="1" ht="42" customHeight="1" x14ac:dyDescent="0.2">
      <c r="A4" s="568" t="s">
        <v>330</v>
      </c>
      <c r="B4" s="568"/>
      <c r="C4" s="568"/>
      <c r="D4" s="568"/>
      <c r="E4" s="568"/>
      <c r="F4" s="568"/>
    </row>
    <row r="5" spans="1:13" s="8" customFormat="1" ht="11.25" customHeight="1" x14ac:dyDescent="0.2">
      <c r="A5" s="495" t="s">
        <v>239</v>
      </c>
      <c r="B5" s="495"/>
      <c r="C5" s="495"/>
      <c r="D5" s="495"/>
      <c r="E5" s="495"/>
      <c r="F5" s="495"/>
    </row>
    <row r="6" spans="1:13" s="8" customFormat="1" ht="12.75" customHeight="1" x14ac:dyDescent="0.2">
      <c r="A6" s="218" t="str">
        <f>CONCATENATE(LEFT(Impressum!C10,SEARCH("(",Impressum!C10)-1),"nach Arbeitsort ","(Beschäftigungsbetrieb",TEXT(0,"#¹⁾"),", Gebietsstand ",TEXT(Impressum!C14,"MMMM")," ",TEXT(Impressum!C14,"JJJJ"),")")</f>
        <v>Land Bayern nach Arbeitsort (Beschäftigungsbetrieb¹⁾, Gebietsstand Mai 2023)</v>
      </c>
    </row>
    <row r="7" spans="1:13" s="8" customFormat="1" ht="12.75" customHeight="1" x14ac:dyDescent="0.2">
      <c r="A7" s="218" t="s">
        <v>398</v>
      </c>
    </row>
    <row r="8" spans="1:13" s="34" customFormat="1" ht="12.75" customHeight="1" x14ac:dyDescent="0.2">
      <c r="A8" s="219"/>
      <c r="B8" s="520"/>
      <c r="C8" s="520"/>
      <c r="D8" s="520"/>
      <c r="E8" s="520"/>
      <c r="F8" s="520"/>
    </row>
    <row r="9" spans="1:13" s="34" customFormat="1" ht="11.25" customHeight="1" x14ac:dyDescent="0.2">
      <c r="A9" s="569" t="s">
        <v>217</v>
      </c>
      <c r="B9" s="572" t="s">
        <v>1</v>
      </c>
      <c r="C9" s="574" t="s">
        <v>4</v>
      </c>
      <c r="D9" s="575"/>
      <c r="E9" s="575"/>
      <c r="F9" s="576"/>
    </row>
    <row r="10" spans="1:13" s="34" customFormat="1" ht="28.15" customHeight="1" x14ac:dyDescent="0.2">
      <c r="A10" s="570"/>
      <c r="B10" s="573"/>
      <c r="C10" s="214" t="s">
        <v>11</v>
      </c>
      <c r="D10" s="214" t="s">
        <v>233</v>
      </c>
      <c r="E10" s="214" t="s">
        <v>12</v>
      </c>
      <c r="F10" s="225" t="s">
        <v>233</v>
      </c>
    </row>
    <row r="11" spans="1:13" s="32" customFormat="1" ht="14.25" customHeight="1" x14ac:dyDescent="0.15">
      <c r="A11" s="571"/>
      <c r="B11" s="226">
        <v>1</v>
      </c>
      <c r="C11" s="227">
        <v>2</v>
      </c>
      <c r="D11" s="227">
        <v>3</v>
      </c>
      <c r="E11" s="227">
        <v>4</v>
      </c>
      <c r="F11" s="228">
        <v>5</v>
      </c>
    </row>
    <row r="12" spans="1:13" ht="20.100000000000001" customHeight="1" x14ac:dyDescent="0.2">
      <c r="A12" s="248" t="s">
        <v>1</v>
      </c>
      <c r="B12" s="297">
        <v>191998.875</v>
      </c>
      <c r="C12" s="297">
        <v>109345.04166666701</v>
      </c>
      <c r="D12" s="249">
        <v>56.950876231262598</v>
      </c>
      <c r="E12" s="297">
        <v>82644.583333333299</v>
      </c>
      <c r="F12" s="236">
        <v>43.044306032175101</v>
      </c>
    </row>
    <row r="13" spans="1:13" ht="26.25" customHeight="1" x14ac:dyDescent="0.2">
      <c r="A13" s="222" t="s">
        <v>247</v>
      </c>
      <c r="B13" s="298">
        <v>38727.125</v>
      </c>
      <c r="C13" s="298">
        <v>20993.041666666701</v>
      </c>
      <c r="D13" s="229">
        <v>54.207591363073497</v>
      </c>
      <c r="E13" s="298">
        <v>17731.916666666701</v>
      </c>
      <c r="F13" s="229">
        <v>45.786813936399</v>
      </c>
    </row>
    <row r="14" spans="1:13" ht="12.75" customHeight="1" x14ac:dyDescent="0.2">
      <c r="A14" s="222" t="s">
        <v>246</v>
      </c>
      <c r="B14" s="298">
        <v>52977.416666666701</v>
      </c>
      <c r="C14" s="298">
        <v>28828.541666666701</v>
      </c>
      <c r="D14" s="229">
        <v>54.416661816591699</v>
      </c>
      <c r="E14" s="298">
        <v>24145.458333333299</v>
      </c>
      <c r="F14" s="229">
        <v>45.576888894481797</v>
      </c>
    </row>
    <row r="15" spans="1:13" ht="12.75" customHeight="1" x14ac:dyDescent="0.2">
      <c r="A15" s="222" t="s">
        <v>176</v>
      </c>
      <c r="B15" s="298">
        <v>51531.041666666701</v>
      </c>
      <c r="C15" s="298">
        <v>30042.333333333299</v>
      </c>
      <c r="D15" s="229">
        <v>58.299487768295002</v>
      </c>
      <c r="E15" s="298">
        <v>21488.708333333299</v>
      </c>
      <c r="F15" s="229">
        <v>41.700512231704998</v>
      </c>
    </row>
    <row r="16" spans="1:13" ht="12.75" customHeight="1" x14ac:dyDescent="0.2">
      <c r="A16" s="224" t="s">
        <v>177</v>
      </c>
      <c r="B16" s="299">
        <v>48761.083333333299</v>
      </c>
      <c r="C16" s="299">
        <v>29480.208333333299</v>
      </c>
      <c r="D16" s="230">
        <v>60.458476961648003</v>
      </c>
      <c r="E16" s="299">
        <v>19277.208333333299</v>
      </c>
      <c r="F16" s="230">
        <v>39.534003380427997</v>
      </c>
    </row>
    <row r="17" spans="1:13" ht="36" customHeight="1" x14ac:dyDescent="0.2">
      <c r="A17" s="246" t="s">
        <v>222</v>
      </c>
      <c r="B17" s="300">
        <v>149454.41666666701</v>
      </c>
      <c r="C17" s="300">
        <v>84620.166666666701</v>
      </c>
      <c r="D17" s="237">
        <v>56.619381717837001</v>
      </c>
      <c r="E17" s="300">
        <v>64826</v>
      </c>
      <c r="F17" s="237">
        <v>43.375098204413497</v>
      </c>
    </row>
    <row r="18" spans="1:13" ht="22.5" customHeight="1" x14ac:dyDescent="0.2">
      <c r="A18" s="295" t="s">
        <v>247</v>
      </c>
      <c r="B18" s="301">
        <v>31337.166666666701</v>
      </c>
      <c r="C18" s="301">
        <v>16877.958333333299</v>
      </c>
      <c r="D18" s="296">
        <v>53.859235306318901</v>
      </c>
      <c r="E18" s="301">
        <v>14457.041666666701</v>
      </c>
      <c r="F18" s="296">
        <v>46.133850645931602</v>
      </c>
    </row>
    <row r="19" spans="1:13" ht="12.75" customHeight="1" x14ac:dyDescent="0.2">
      <c r="A19" s="223" t="s">
        <v>246</v>
      </c>
      <c r="B19" s="301">
        <v>39790.958333333299</v>
      </c>
      <c r="C19" s="301">
        <v>21095.875</v>
      </c>
      <c r="D19" s="296">
        <v>53.016755272083401</v>
      </c>
      <c r="E19" s="301">
        <v>18692.666666666701</v>
      </c>
      <c r="F19" s="296">
        <v>46.9771713213743</v>
      </c>
    </row>
    <row r="20" spans="1:13" ht="12.75" customHeight="1" x14ac:dyDescent="0.2">
      <c r="A20" s="223" t="s">
        <v>176</v>
      </c>
      <c r="B20" s="298">
        <v>39384.541666666701</v>
      </c>
      <c r="C20" s="298">
        <v>22943.375</v>
      </c>
      <c r="D20" s="229">
        <v>58.2547721240038</v>
      </c>
      <c r="E20" s="298">
        <v>16441.166666666701</v>
      </c>
      <c r="F20" s="229">
        <v>41.7452278759962</v>
      </c>
    </row>
    <row r="21" spans="1:13" ht="12.75" customHeight="1" x14ac:dyDescent="0.2">
      <c r="A21" s="223" t="s">
        <v>177</v>
      </c>
      <c r="B21" s="298">
        <v>38939.833333333299</v>
      </c>
      <c r="C21" s="298">
        <v>23702.041666666701</v>
      </c>
      <c r="D21" s="229">
        <v>60.868369578709</v>
      </c>
      <c r="E21" s="298">
        <v>15234.125</v>
      </c>
      <c r="F21" s="230">
        <v>39.122214185131803</v>
      </c>
    </row>
    <row r="22" spans="1:13" ht="36" customHeight="1" x14ac:dyDescent="0.2">
      <c r="A22" s="460" t="s">
        <v>329</v>
      </c>
      <c r="B22" s="297">
        <v>41148.125</v>
      </c>
      <c r="C22" s="297">
        <v>23857.208333333299</v>
      </c>
      <c r="D22" s="236">
        <v>57.978846747776103</v>
      </c>
      <c r="E22" s="297">
        <v>17289.916666666701</v>
      </c>
      <c r="F22" s="236">
        <v>42.018723007832499</v>
      </c>
    </row>
    <row r="23" spans="1:13" ht="22.5" x14ac:dyDescent="0.2">
      <c r="A23" s="295" t="s">
        <v>247</v>
      </c>
      <c r="B23" s="301">
        <v>6061.5833333333303</v>
      </c>
      <c r="C23" s="301">
        <v>3286.5</v>
      </c>
      <c r="D23" s="296">
        <v>54.218507265703401</v>
      </c>
      <c r="E23" s="301">
        <v>2775.0833333333298</v>
      </c>
      <c r="F23" s="296">
        <v>45.781492734296599</v>
      </c>
    </row>
    <row r="24" spans="1:13" ht="12.75" customHeight="1" x14ac:dyDescent="0.2">
      <c r="A24" s="223" t="s">
        <v>246</v>
      </c>
      <c r="B24" s="301">
        <v>13159.25</v>
      </c>
      <c r="C24" s="301">
        <v>7718.9583333333303</v>
      </c>
      <c r="D24" s="296">
        <v>58.658041555053202</v>
      </c>
      <c r="E24" s="301">
        <v>5439.2916666666697</v>
      </c>
      <c r="F24" s="296">
        <v>41.334359227666198</v>
      </c>
    </row>
    <row r="25" spans="1:13" ht="12.75" customHeight="1" x14ac:dyDescent="0.2">
      <c r="A25" s="223" t="s">
        <v>176</v>
      </c>
      <c r="B25" s="298">
        <v>12134.416666666701</v>
      </c>
      <c r="C25" s="298">
        <v>7093.0833333333303</v>
      </c>
      <c r="D25" s="229">
        <v>58.454258891719803</v>
      </c>
      <c r="E25" s="298">
        <v>5041.3333333333303</v>
      </c>
      <c r="F25" s="229">
        <v>41.545741108280197</v>
      </c>
    </row>
    <row r="26" spans="1:13" ht="12.75" customHeight="1" x14ac:dyDescent="0.2">
      <c r="A26" s="223" t="s">
        <v>177</v>
      </c>
      <c r="B26" s="298">
        <v>9792.875</v>
      </c>
      <c r="C26" s="298">
        <v>5758.6666666666697</v>
      </c>
      <c r="D26" s="229">
        <v>58.804658148568898</v>
      </c>
      <c r="E26" s="298">
        <v>4034.2083333333298</v>
      </c>
      <c r="F26" s="229">
        <v>41.195341851431102</v>
      </c>
    </row>
    <row r="27" spans="1:13" ht="36" customHeight="1" x14ac:dyDescent="0.2">
      <c r="A27" s="461" t="s">
        <v>223</v>
      </c>
      <c r="B27" s="302">
        <v>1325.5833333333301</v>
      </c>
      <c r="C27" s="302">
        <v>827.20833333333303</v>
      </c>
      <c r="D27" s="235">
        <v>62.4033444395549</v>
      </c>
      <c r="E27" s="302">
        <v>498.375</v>
      </c>
      <c r="F27" s="235">
        <v>37.5966555604451</v>
      </c>
    </row>
    <row r="28" spans="1:13" x14ac:dyDescent="0.2">
      <c r="A28" s="245" t="s">
        <v>240</v>
      </c>
      <c r="B28" s="303">
        <v>70.75</v>
      </c>
      <c r="C28" s="303">
        <v>40.4583333333333</v>
      </c>
      <c r="D28" s="247">
        <v>57.184923439340402</v>
      </c>
      <c r="E28" s="303">
        <v>30.2916666666667</v>
      </c>
      <c r="F28" s="247">
        <v>42.815076560659598</v>
      </c>
    </row>
    <row r="29" spans="1:13" s="202" customFormat="1" ht="9" x14ac:dyDescent="0.15">
      <c r="A29" s="220"/>
      <c r="B29" s="203"/>
      <c r="C29" s="203"/>
      <c r="D29" s="203"/>
      <c r="E29" s="203"/>
      <c r="F29" s="45" t="s">
        <v>8</v>
      </c>
    </row>
    <row r="30" spans="1:13" s="272" customFormat="1" ht="11.25" customHeight="1" x14ac:dyDescent="0.2">
      <c r="A30" s="288" t="s">
        <v>243</v>
      </c>
      <c r="B30" s="38"/>
      <c r="C30" s="38"/>
      <c r="D30" s="38"/>
      <c r="E30" s="22"/>
      <c r="F30" s="38"/>
      <c r="G30" s="276"/>
      <c r="H30" s="22"/>
      <c r="I30" s="276"/>
      <c r="J30" s="276"/>
      <c r="K30" s="276"/>
      <c r="L30" s="276"/>
      <c r="M30" s="22"/>
    </row>
    <row r="31" spans="1:13" s="43" customFormat="1" ht="30" customHeight="1" x14ac:dyDescent="0.2">
      <c r="A31" s="567" t="s">
        <v>331</v>
      </c>
      <c r="B31" s="567"/>
      <c r="C31" s="567"/>
      <c r="D31" s="567"/>
      <c r="E31" s="567"/>
      <c r="F31" s="567"/>
      <c r="G31" s="46"/>
    </row>
    <row r="32" spans="1:13" ht="12.75" customHeight="1" x14ac:dyDescent="0.2"/>
  </sheetData>
  <mergeCells count="8">
    <mergeCell ref="E2:F2"/>
    <mergeCell ref="A31:F31"/>
    <mergeCell ref="A4:F4"/>
    <mergeCell ref="A5:F5"/>
    <mergeCell ref="B8:F8"/>
    <mergeCell ref="A9:A11"/>
    <mergeCell ref="B9:B10"/>
    <mergeCell ref="C9:F9"/>
  </mergeCells>
  <printOptions horizontalCentered="1"/>
  <pageMargins left="0.19685039370078741" right="0.19685039370078741" top="0.19685039370078741" bottom="0.19685039370078741" header="0" footer="0"/>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15</vt:i4>
      </vt:variant>
      <vt:variant>
        <vt:lpstr>Benannte Bereiche</vt:lpstr>
      </vt:variant>
      <vt:variant>
        <vt:i4>28</vt:i4>
      </vt:variant>
    </vt:vector>
  </HeadingPairs>
  <TitlesOfParts>
    <vt:vector size="43" baseType="lpstr">
      <vt:lpstr>Deckblatt</vt:lpstr>
      <vt:lpstr>Impressum</vt:lpstr>
      <vt:lpstr>Inhaltsverzeichnis</vt:lpstr>
      <vt:lpstr>1.1</vt:lpstr>
      <vt:lpstr>1.2</vt:lpstr>
      <vt:lpstr>1.3</vt:lpstr>
      <vt:lpstr>1.4</vt:lpstr>
      <vt:lpstr>1.5</vt:lpstr>
      <vt:lpstr>2.1</vt:lpstr>
      <vt:lpstr>2.2</vt:lpstr>
      <vt:lpstr>2.3</vt:lpstr>
      <vt:lpstr>Anhang</vt:lpstr>
      <vt:lpstr>Hinweis_BsbM</vt:lpstr>
      <vt:lpstr>BsbM_Glossar</vt:lpstr>
      <vt:lpstr>Statistik-Infoseite</vt:lpstr>
      <vt:lpstr>'1.1'!Druckbereich</vt:lpstr>
      <vt:lpstr>'1.3'!Druckbereich</vt:lpstr>
      <vt:lpstr>'2.1'!Druckbereich</vt:lpstr>
      <vt:lpstr>'2.3'!Druckbereich</vt:lpstr>
      <vt:lpstr>Anhang!Druckbereich</vt:lpstr>
      <vt:lpstr>'1.1'!Drucktitel</vt:lpstr>
      <vt:lpstr>'1.2'!Drucktitel</vt:lpstr>
      <vt:lpstr>'1.3'!Drucktitel</vt:lpstr>
      <vt:lpstr>'1.4'!Drucktitel</vt:lpstr>
      <vt:lpstr>'1.5'!Drucktitel</vt:lpstr>
      <vt:lpstr>'2.2'!Drucktitel</vt:lpstr>
      <vt:lpstr>'1.1'!Print_Area</vt:lpstr>
      <vt:lpstr>'1.3'!Print_Area</vt:lpstr>
      <vt:lpstr>'2.1'!Print_Area</vt:lpstr>
      <vt:lpstr>'2.2'!Print_Area</vt:lpstr>
      <vt:lpstr>'2.3'!Print_Area</vt:lpstr>
      <vt:lpstr>Anhang!Print_Area</vt:lpstr>
      <vt:lpstr>BsbM_Glossar!Print_Area</vt:lpstr>
      <vt:lpstr>Hinweis_BsbM!Print_Area</vt:lpstr>
      <vt:lpstr>Impressum!Print_Area</vt:lpstr>
      <vt:lpstr>Inhaltsverzeichnis!Print_Area</vt:lpstr>
      <vt:lpstr>'Statistik-Infoseite'!Print_Area</vt:lpstr>
      <vt:lpstr>'1.1'!Print_Titles</vt:lpstr>
      <vt:lpstr>'1.4'!Print_Titles</vt:lpstr>
      <vt:lpstr>'1.5'!Print_Titles</vt:lpstr>
      <vt:lpstr>'2.2'!Print_Titles</vt:lpstr>
      <vt:lpstr>BsbM_Glossar!Print_Titles</vt:lpstr>
      <vt:lpstr>Hinweis_BsbM!Print_Titles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2023-04-06T04:48:51Z</cp:lastPrinted>
  <dcterms:created xsi:type="dcterms:W3CDTF">2021-10-20T12:40:49Z</dcterms:created>
  <dcterms:modified xsi:type="dcterms:W3CDTF">2023-05-17T10:52:58Z</dcterms:modified>
</cp:coreProperties>
</file>